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2300" activeTab="1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" i="2" l="1"/>
  <c r="AN4" i="2"/>
  <c r="AO4" i="2"/>
  <c r="AB4" i="2"/>
  <c r="AC4" i="2"/>
  <c r="AD4" i="2"/>
  <c r="J36" i="2"/>
  <c r="J30" i="2"/>
  <c r="J29" i="2"/>
  <c r="AC5" i="2" l="1"/>
  <c r="I68" i="2" l="1"/>
  <c r="J68" i="2"/>
  <c r="AO54" i="2"/>
  <c r="AO53" i="2"/>
  <c r="AO52" i="2"/>
  <c r="AO51" i="2"/>
  <c r="AO50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N50" i="2"/>
  <c r="AN51" i="2"/>
  <c r="AN72" i="2" s="1"/>
  <c r="AN52" i="2"/>
  <c r="AN73" i="2" s="1"/>
  <c r="AN53" i="2"/>
  <c r="AN54" i="2"/>
  <c r="AN55" i="2"/>
  <c r="AN76" i="2" s="1"/>
  <c r="AN56" i="2"/>
  <c r="AN57" i="2"/>
  <c r="AN58" i="2"/>
  <c r="AN59" i="2"/>
  <c r="AN80" i="2" s="1"/>
  <c r="AN60" i="2"/>
  <c r="AN81" i="2" s="1"/>
  <c r="AN61" i="2"/>
  <c r="AN62" i="2"/>
  <c r="AN83" i="2" s="1"/>
  <c r="AN63" i="2"/>
  <c r="AN84" i="2" s="1"/>
  <c r="AN64" i="2"/>
  <c r="AN65" i="2"/>
  <c r="AN66" i="2"/>
  <c r="AN87" i="2" s="1"/>
  <c r="AN67" i="2"/>
  <c r="AN88" i="2" s="1"/>
  <c r="AO49" i="2"/>
  <c r="AO88" i="2" s="1"/>
  <c r="AN49" i="2"/>
  <c r="X49" i="2"/>
  <c r="Y49" i="2"/>
  <c r="Z49" i="2"/>
  <c r="AA49" i="2"/>
  <c r="AB49" i="2"/>
  <c r="AC49" i="2"/>
  <c r="AD49" i="2"/>
  <c r="AE49" i="2"/>
  <c r="AG49" i="2"/>
  <c r="AH49" i="2"/>
  <c r="AI49" i="2"/>
  <c r="AJ49" i="2"/>
  <c r="AK49" i="2"/>
  <c r="AL49" i="2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AO33" i="2"/>
  <c r="T29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T27" i="2"/>
  <c r="T28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26" i="2"/>
  <c r="U26" i="2"/>
  <c r="S34" i="2"/>
  <c r="S26" i="2"/>
  <c r="J40" i="2"/>
  <c r="J27" i="2"/>
  <c r="J28" i="2"/>
  <c r="J31" i="2"/>
  <c r="J32" i="2"/>
  <c r="J33" i="2"/>
  <c r="J34" i="2"/>
  <c r="J35" i="2"/>
  <c r="J37" i="2"/>
  <c r="J38" i="2"/>
  <c r="J39" i="2"/>
  <c r="J41" i="2"/>
  <c r="J42" i="2"/>
  <c r="J43" i="2"/>
  <c r="J44" i="2"/>
  <c r="J45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H26" i="2"/>
  <c r="I26" i="2"/>
  <c r="J26" i="2"/>
  <c r="AO5" i="2"/>
  <c r="AO6" i="2"/>
  <c r="AO28" i="2" s="1"/>
  <c r="AO7" i="2"/>
  <c r="AO29" i="2" s="1"/>
  <c r="AO8" i="2"/>
  <c r="AO30" i="2" s="1"/>
  <c r="AO9" i="2"/>
  <c r="AO10" i="2"/>
  <c r="AO11" i="2"/>
  <c r="AO12" i="2"/>
  <c r="AO34" i="2" s="1"/>
  <c r="AO13" i="2"/>
  <c r="AO14" i="2"/>
  <c r="AO36" i="2" s="1"/>
  <c r="AO15" i="2"/>
  <c r="AO37" i="2" s="1"/>
  <c r="AO16" i="2"/>
  <c r="AO38" i="2" s="1"/>
  <c r="AO17" i="2"/>
  <c r="AO18" i="2"/>
  <c r="AO19" i="2"/>
  <c r="AO41" i="2" s="1"/>
  <c r="AO20" i="2"/>
  <c r="AO42" i="2" s="1"/>
  <c r="AO21" i="2"/>
  <c r="AO22" i="2"/>
  <c r="AO44" i="2" s="1"/>
  <c r="AO23" i="2"/>
  <c r="AO45" i="2" s="1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O26" i="2"/>
  <c r="AN26" i="2"/>
  <c r="AO83" i="2" l="1"/>
  <c r="AN43" i="2"/>
  <c r="AO71" i="2"/>
  <c r="AN35" i="2"/>
  <c r="AN27" i="2"/>
  <c r="AN79" i="2"/>
  <c r="AN71" i="2"/>
  <c r="AO74" i="2"/>
  <c r="AN85" i="2"/>
  <c r="AN77" i="2"/>
  <c r="AO87" i="2"/>
  <c r="AO79" i="2"/>
  <c r="AO75" i="2"/>
  <c r="AN41" i="2"/>
  <c r="AN33" i="2"/>
  <c r="AO81" i="2"/>
  <c r="AO73" i="2"/>
  <c r="AO85" i="2"/>
  <c r="AN40" i="2"/>
  <c r="AN32" i="2"/>
  <c r="AO43" i="2"/>
  <c r="AO35" i="2"/>
  <c r="AO27" i="2"/>
  <c r="AN86" i="2"/>
  <c r="AN78" i="2"/>
  <c r="AO80" i="2"/>
  <c r="J46" i="2"/>
  <c r="AN39" i="2"/>
  <c r="AN38" i="2"/>
  <c r="AO77" i="2"/>
  <c r="I46" i="2"/>
  <c r="AO78" i="2"/>
  <c r="AN37" i="2"/>
  <c r="AN29" i="2"/>
  <c r="AO40" i="2"/>
  <c r="AO32" i="2"/>
  <c r="AN75" i="2"/>
  <c r="AN24" i="2"/>
  <c r="AN30" i="2"/>
  <c r="AO86" i="2"/>
  <c r="AN45" i="2"/>
  <c r="AN44" i="2"/>
  <c r="AN36" i="2"/>
  <c r="AN28" i="2"/>
  <c r="AO39" i="2"/>
  <c r="AO31" i="2"/>
  <c r="AN68" i="2"/>
  <c r="AN82" i="2"/>
  <c r="AN74" i="2"/>
  <c r="AO84" i="2"/>
  <c r="AO76" i="2"/>
  <c r="AO70" i="2"/>
  <c r="AN42" i="2"/>
  <c r="AN34" i="2"/>
  <c r="AO82" i="2"/>
  <c r="AO68" i="2"/>
  <c r="AN70" i="2"/>
  <c r="AN31" i="2"/>
  <c r="AO24" i="2"/>
  <c r="AO72" i="2"/>
  <c r="I24" i="2"/>
  <c r="J24" i="2"/>
  <c r="L53" i="1"/>
  <c r="L42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8" i="1"/>
  <c r="L59" i="1"/>
  <c r="L60" i="1"/>
  <c r="L6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42" i="1"/>
  <c r="J46" i="1"/>
  <c r="J43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42" i="1"/>
  <c r="F42" i="1"/>
  <c r="G42" i="1"/>
  <c r="H42" i="1"/>
  <c r="I42" i="1"/>
  <c r="B29" i="2"/>
  <c r="B28" i="2"/>
  <c r="B27" i="2"/>
  <c r="B26" i="2"/>
  <c r="AO46" i="2" l="1"/>
  <c r="AN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S45" i="2"/>
  <c r="S44" i="2"/>
  <c r="S43" i="2"/>
  <c r="S42" i="2"/>
  <c r="S41" i="2"/>
  <c r="S40" i="2"/>
  <c r="S39" i="2"/>
  <c r="S38" i="2"/>
  <c r="S37" i="2"/>
  <c r="S36" i="2"/>
  <c r="S35" i="2"/>
  <c r="S33" i="2"/>
  <c r="S32" i="2"/>
  <c r="S31" i="2"/>
  <c r="S30" i="2"/>
  <c r="S29" i="2"/>
  <c r="S28" i="2"/>
  <c r="S27" i="2"/>
  <c r="X4" i="2"/>
  <c r="X26" i="2" s="1"/>
  <c r="R45" i="2"/>
  <c r="Q45" i="2"/>
  <c r="P45" i="2"/>
  <c r="O45" i="2"/>
  <c r="N45" i="2"/>
  <c r="M45" i="2"/>
  <c r="R44" i="2"/>
  <c r="Q44" i="2"/>
  <c r="P44" i="2"/>
  <c r="O44" i="2"/>
  <c r="N44" i="2"/>
  <c r="M44" i="2"/>
  <c r="R43" i="2"/>
  <c r="Q43" i="2"/>
  <c r="P43" i="2"/>
  <c r="O43" i="2"/>
  <c r="N43" i="2"/>
  <c r="M43" i="2"/>
  <c r="R42" i="2"/>
  <c r="Q42" i="2"/>
  <c r="P42" i="2"/>
  <c r="O42" i="2"/>
  <c r="N42" i="2"/>
  <c r="M42" i="2"/>
  <c r="R41" i="2"/>
  <c r="Q41" i="2"/>
  <c r="P41" i="2"/>
  <c r="O41" i="2"/>
  <c r="N41" i="2"/>
  <c r="M41" i="2"/>
  <c r="R40" i="2"/>
  <c r="Q40" i="2"/>
  <c r="P40" i="2"/>
  <c r="O40" i="2"/>
  <c r="N40" i="2"/>
  <c r="M40" i="2"/>
  <c r="R39" i="2"/>
  <c r="Q39" i="2"/>
  <c r="P39" i="2"/>
  <c r="O39" i="2"/>
  <c r="N39" i="2"/>
  <c r="M39" i="2"/>
  <c r="R38" i="2"/>
  <c r="Q38" i="2"/>
  <c r="P38" i="2"/>
  <c r="O38" i="2"/>
  <c r="N38" i="2"/>
  <c r="M38" i="2"/>
  <c r="R37" i="2"/>
  <c r="Q37" i="2"/>
  <c r="P37" i="2"/>
  <c r="O37" i="2"/>
  <c r="N37" i="2"/>
  <c r="M37" i="2"/>
  <c r="R36" i="2"/>
  <c r="Q36" i="2"/>
  <c r="P36" i="2"/>
  <c r="O36" i="2"/>
  <c r="N36" i="2"/>
  <c r="M36" i="2"/>
  <c r="R35" i="2"/>
  <c r="Q35" i="2"/>
  <c r="P35" i="2"/>
  <c r="O35" i="2"/>
  <c r="N35" i="2"/>
  <c r="M35" i="2"/>
  <c r="R34" i="2"/>
  <c r="Q34" i="2"/>
  <c r="P34" i="2"/>
  <c r="O34" i="2"/>
  <c r="N34" i="2"/>
  <c r="M34" i="2"/>
  <c r="R33" i="2"/>
  <c r="Q33" i="2"/>
  <c r="P33" i="2"/>
  <c r="O33" i="2"/>
  <c r="N33" i="2"/>
  <c r="M33" i="2"/>
  <c r="R32" i="2"/>
  <c r="Q32" i="2"/>
  <c r="P32" i="2"/>
  <c r="O32" i="2"/>
  <c r="N32" i="2"/>
  <c r="M32" i="2"/>
  <c r="R31" i="2"/>
  <c r="Q31" i="2"/>
  <c r="P31" i="2"/>
  <c r="O31" i="2"/>
  <c r="N31" i="2"/>
  <c r="M31" i="2"/>
  <c r="R30" i="2"/>
  <c r="Q30" i="2"/>
  <c r="P30" i="2"/>
  <c r="O30" i="2"/>
  <c r="N30" i="2"/>
  <c r="M30" i="2"/>
  <c r="R29" i="2"/>
  <c r="Q29" i="2"/>
  <c r="P29" i="2"/>
  <c r="O29" i="2"/>
  <c r="N29" i="2"/>
  <c r="M29" i="2"/>
  <c r="R28" i="2"/>
  <c r="Q28" i="2"/>
  <c r="P28" i="2"/>
  <c r="O28" i="2"/>
  <c r="N28" i="2"/>
  <c r="M28" i="2"/>
  <c r="R27" i="2"/>
  <c r="Q27" i="2"/>
  <c r="P27" i="2"/>
  <c r="O27" i="2"/>
  <c r="N27" i="2"/>
  <c r="M27" i="2"/>
  <c r="R26" i="2"/>
  <c r="Q26" i="2"/>
  <c r="P26" i="2"/>
  <c r="O26" i="2"/>
  <c r="N26" i="2"/>
  <c r="M26" i="2"/>
  <c r="AJ86" i="2" l="1"/>
  <c r="AK85" i="2"/>
  <c r="AL70" i="2"/>
  <c r="AK70" i="2"/>
  <c r="AJ70" i="2"/>
  <c r="AI70" i="2"/>
  <c r="AH70" i="2"/>
  <c r="AG70" i="2"/>
  <c r="AM67" i="2"/>
  <c r="AM88" i="2" s="1"/>
  <c r="AL67" i="2"/>
  <c r="AL88" i="2" s="1"/>
  <c r="AK67" i="2"/>
  <c r="AK88" i="2" s="1"/>
  <c r="AJ67" i="2"/>
  <c r="AJ88" i="2" s="1"/>
  <c r="AI67" i="2"/>
  <c r="AI88" i="2" s="1"/>
  <c r="AH67" i="2"/>
  <c r="AH88" i="2" s="1"/>
  <c r="AG67" i="2"/>
  <c r="AG88" i="2" s="1"/>
  <c r="AM66" i="2"/>
  <c r="AL66" i="2"/>
  <c r="AL87" i="2" s="1"/>
  <c r="AK66" i="2"/>
  <c r="AK87" i="2" s="1"/>
  <c r="AJ66" i="2"/>
  <c r="AJ87" i="2" s="1"/>
  <c r="AI66" i="2"/>
  <c r="AI87" i="2" s="1"/>
  <c r="AH66" i="2"/>
  <c r="AH87" i="2" s="1"/>
  <c r="AG66" i="2"/>
  <c r="AG87" i="2" s="1"/>
  <c r="AM65" i="2"/>
  <c r="AL65" i="2"/>
  <c r="AL86" i="2" s="1"/>
  <c r="AK65" i="2"/>
  <c r="AK86" i="2" s="1"/>
  <c r="AJ65" i="2"/>
  <c r="AI65" i="2"/>
  <c r="AI86" i="2" s="1"/>
  <c r="AH65" i="2"/>
  <c r="AH86" i="2" s="1"/>
  <c r="AG65" i="2"/>
  <c r="AG86" i="2" s="1"/>
  <c r="AM64" i="2"/>
  <c r="AL64" i="2"/>
  <c r="AL85" i="2" s="1"/>
  <c r="AK64" i="2"/>
  <c r="AJ64" i="2"/>
  <c r="AJ85" i="2" s="1"/>
  <c r="AI64" i="2"/>
  <c r="AI85" i="2" s="1"/>
  <c r="AH64" i="2"/>
  <c r="AH85" i="2" s="1"/>
  <c r="AG64" i="2"/>
  <c r="AG85" i="2" s="1"/>
  <c r="AM63" i="2"/>
  <c r="AL63" i="2"/>
  <c r="AL84" i="2" s="1"/>
  <c r="AK63" i="2"/>
  <c r="AK84" i="2" s="1"/>
  <c r="AJ63" i="2"/>
  <c r="AJ84" i="2" s="1"/>
  <c r="AI63" i="2"/>
  <c r="AI84" i="2" s="1"/>
  <c r="AH63" i="2"/>
  <c r="AH84" i="2" s="1"/>
  <c r="AG63" i="2"/>
  <c r="AG84" i="2" s="1"/>
  <c r="AM62" i="2"/>
  <c r="AL62" i="2"/>
  <c r="AL83" i="2" s="1"/>
  <c r="AK62" i="2"/>
  <c r="AK83" i="2" s="1"/>
  <c r="AJ62" i="2"/>
  <c r="AJ83" i="2" s="1"/>
  <c r="AI62" i="2"/>
  <c r="AI83" i="2" s="1"/>
  <c r="AH62" i="2"/>
  <c r="AH83" i="2" s="1"/>
  <c r="AG62" i="2"/>
  <c r="AG83" i="2" s="1"/>
  <c r="AM61" i="2"/>
  <c r="AL61" i="2"/>
  <c r="AL82" i="2" s="1"/>
  <c r="AK61" i="2"/>
  <c r="AK82" i="2" s="1"/>
  <c r="AJ61" i="2"/>
  <c r="AJ82" i="2" s="1"/>
  <c r="AI61" i="2"/>
  <c r="AI82" i="2" s="1"/>
  <c r="AH61" i="2"/>
  <c r="AH82" i="2" s="1"/>
  <c r="AG61" i="2"/>
  <c r="AG82" i="2" s="1"/>
  <c r="AM60" i="2"/>
  <c r="AL60" i="2"/>
  <c r="AL81" i="2" s="1"/>
  <c r="AK60" i="2"/>
  <c r="AK81" i="2" s="1"/>
  <c r="AJ60" i="2"/>
  <c r="AJ81" i="2" s="1"/>
  <c r="AI60" i="2"/>
  <c r="AI81" i="2" s="1"/>
  <c r="AH60" i="2"/>
  <c r="AH81" i="2" s="1"/>
  <c r="AG60" i="2"/>
  <c r="AG81" i="2" s="1"/>
  <c r="AM59" i="2"/>
  <c r="AL59" i="2"/>
  <c r="AL80" i="2" s="1"/>
  <c r="AK59" i="2"/>
  <c r="AK80" i="2" s="1"/>
  <c r="AJ59" i="2"/>
  <c r="AJ80" i="2" s="1"/>
  <c r="AI59" i="2"/>
  <c r="AI80" i="2" s="1"/>
  <c r="AH59" i="2"/>
  <c r="AH80" i="2" s="1"/>
  <c r="AG59" i="2"/>
  <c r="AG80" i="2" s="1"/>
  <c r="AM58" i="2"/>
  <c r="AL58" i="2"/>
  <c r="AL79" i="2" s="1"/>
  <c r="AK58" i="2"/>
  <c r="AK79" i="2" s="1"/>
  <c r="AJ58" i="2"/>
  <c r="AJ79" i="2" s="1"/>
  <c r="AI58" i="2"/>
  <c r="AI79" i="2" s="1"/>
  <c r="AH58" i="2"/>
  <c r="AH79" i="2" s="1"/>
  <c r="AG58" i="2"/>
  <c r="AG79" i="2" s="1"/>
  <c r="AM57" i="2"/>
  <c r="AL57" i="2"/>
  <c r="AL78" i="2" s="1"/>
  <c r="AK57" i="2"/>
  <c r="AK78" i="2" s="1"/>
  <c r="AJ57" i="2"/>
  <c r="AJ78" i="2" s="1"/>
  <c r="AI57" i="2"/>
  <c r="AI78" i="2" s="1"/>
  <c r="AH57" i="2"/>
  <c r="AH78" i="2" s="1"/>
  <c r="AG57" i="2"/>
  <c r="AG78" i="2" s="1"/>
  <c r="AM56" i="2"/>
  <c r="AL56" i="2"/>
  <c r="AL77" i="2" s="1"/>
  <c r="AK56" i="2"/>
  <c r="AK77" i="2" s="1"/>
  <c r="AJ56" i="2"/>
  <c r="AJ77" i="2" s="1"/>
  <c r="AI56" i="2"/>
  <c r="AI77" i="2" s="1"/>
  <c r="AH56" i="2"/>
  <c r="AH77" i="2" s="1"/>
  <c r="AG56" i="2"/>
  <c r="AG77" i="2" s="1"/>
  <c r="AM55" i="2"/>
  <c r="AL55" i="2"/>
  <c r="AL76" i="2" s="1"/>
  <c r="AK55" i="2"/>
  <c r="AK76" i="2" s="1"/>
  <c r="AJ55" i="2"/>
  <c r="AJ76" i="2" s="1"/>
  <c r="AI55" i="2"/>
  <c r="AI76" i="2" s="1"/>
  <c r="AH55" i="2"/>
  <c r="AH76" i="2" s="1"/>
  <c r="AG55" i="2"/>
  <c r="AG76" i="2" s="1"/>
  <c r="AM54" i="2"/>
  <c r="AL54" i="2"/>
  <c r="AL75" i="2" s="1"/>
  <c r="AK54" i="2"/>
  <c r="AK75" i="2" s="1"/>
  <c r="AJ54" i="2"/>
  <c r="AJ75" i="2" s="1"/>
  <c r="AI54" i="2"/>
  <c r="AI75" i="2" s="1"/>
  <c r="AH54" i="2"/>
  <c r="AH75" i="2" s="1"/>
  <c r="AG54" i="2"/>
  <c r="AG75" i="2" s="1"/>
  <c r="AM53" i="2"/>
  <c r="AL53" i="2"/>
  <c r="AL74" i="2" s="1"/>
  <c r="AK53" i="2"/>
  <c r="AK74" i="2" s="1"/>
  <c r="AJ53" i="2"/>
  <c r="AJ74" i="2" s="1"/>
  <c r="AI53" i="2"/>
  <c r="AI74" i="2" s="1"/>
  <c r="AH53" i="2"/>
  <c r="AH74" i="2" s="1"/>
  <c r="AG53" i="2"/>
  <c r="AG74" i="2" s="1"/>
  <c r="AM52" i="2"/>
  <c r="AL52" i="2"/>
  <c r="AL73" i="2" s="1"/>
  <c r="AK52" i="2"/>
  <c r="AK73" i="2" s="1"/>
  <c r="AJ52" i="2"/>
  <c r="AJ73" i="2" s="1"/>
  <c r="AI52" i="2"/>
  <c r="AI73" i="2" s="1"/>
  <c r="AH52" i="2"/>
  <c r="AH73" i="2" s="1"/>
  <c r="AG52" i="2"/>
  <c r="AG73" i="2" s="1"/>
  <c r="AM51" i="2"/>
  <c r="AL51" i="2"/>
  <c r="AL72" i="2" s="1"/>
  <c r="AK51" i="2"/>
  <c r="AK72" i="2" s="1"/>
  <c r="AJ51" i="2"/>
  <c r="AJ72" i="2" s="1"/>
  <c r="AI51" i="2"/>
  <c r="AI72" i="2" s="1"/>
  <c r="AH51" i="2"/>
  <c r="AH72" i="2" s="1"/>
  <c r="AG51" i="2"/>
  <c r="AG72" i="2" s="1"/>
  <c r="AM50" i="2"/>
  <c r="AL50" i="2"/>
  <c r="AK50" i="2"/>
  <c r="AJ50" i="2"/>
  <c r="AI50" i="2"/>
  <c r="AI71" i="2" s="1"/>
  <c r="AH50" i="2"/>
  <c r="AH71" i="2" s="1"/>
  <c r="AG50" i="2"/>
  <c r="AG71" i="2" s="1"/>
  <c r="AM49" i="2"/>
  <c r="AM70" i="2" s="1"/>
  <c r="AM23" i="2"/>
  <c r="AL23" i="2"/>
  <c r="AK23" i="2"/>
  <c r="AJ23" i="2"/>
  <c r="AI23" i="2"/>
  <c r="AH23" i="2"/>
  <c r="AG23" i="2"/>
  <c r="AM22" i="2"/>
  <c r="AM44" i="2" s="1"/>
  <c r="AL22" i="2"/>
  <c r="AK22" i="2"/>
  <c r="AJ22" i="2"/>
  <c r="AI22" i="2"/>
  <c r="AI44" i="2" s="1"/>
  <c r="AH22" i="2"/>
  <c r="AG22" i="2"/>
  <c r="AM21" i="2"/>
  <c r="AM43" i="2" s="1"/>
  <c r="AL21" i="2"/>
  <c r="AK21" i="2"/>
  <c r="AJ21" i="2"/>
  <c r="AI21" i="2"/>
  <c r="AH21" i="2"/>
  <c r="AG21" i="2"/>
  <c r="AM20" i="2"/>
  <c r="AM42" i="2" s="1"/>
  <c r="AL20" i="2"/>
  <c r="AK20" i="2"/>
  <c r="AJ20" i="2"/>
  <c r="AI20" i="2"/>
  <c r="AI42" i="2" s="1"/>
  <c r="AH20" i="2"/>
  <c r="AG20" i="2"/>
  <c r="AM19" i="2"/>
  <c r="AL19" i="2"/>
  <c r="AK19" i="2"/>
  <c r="AK41" i="2" s="1"/>
  <c r="AJ19" i="2"/>
  <c r="AI19" i="2"/>
  <c r="AH19" i="2"/>
  <c r="AG19" i="2"/>
  <c r="AM18" i="2"/>
  <c r="AM40" i="2" s="1"/>
  <c r="AL18" i="2"/>
  <c r="AK18" i="2"/>
  <c r="AJ18" i="2"/>
  <c r="AI18" i="2"/>
  <c r="AH18" i="2"/>
  <c r="AG18" i="2"/>
  <c r="AM17" i="2"/>
  <c r="AM39" i="2" s="1"/>
  <c r="AL17" i="2"/>
  <c r="AK17" i="2"/>
  <c r="AJ17" i="2"/>
  <c r="AI17" i="2"/>
  <c r="AI39" i="2" s="1"/>
  <c r="AH17" i="2"/>
  <c r="AG17" i="2"/>
  <c r="AM16" i="2"/>
  <c r="AM38" i="2" s="1"/>
  <c r="AL16" i="2"/>
  <c r="AK16" i="2"/>
  <c r="AJ16" i="2"/>
  <c r="AI16" i="2"/>
  <c r="AH16" i="2"/>
  <c r="AG16" i="2"/>
  <c r="AM15" i="2"/>
  <c r="AL15" i="2"/>
  <c r="AK15" i="2"/>
  <c r="AJ15" i="2"/>
  <c r="AI15" i="2"/>
  <c r="AH15" i="2"/>
  <c r="AH37" i="2" s="1"/>
  <c r="AG15" i="2"/>
  <c r="AM14" i="2"/>
  <c r="AM36" i="2" s="1"/>
  <c r="AL14" i="2"/>
  <c r="AK14" i="2"/>
  <c r="AJ14" i="2"/>
  <c r="AI14" i="2"/>
  <c r="AH14" i="2"/>
  <c r="AG14" i="2"/>
  <c r="AM13" i="2"/>
  <c r="AM35" i="2" s="1"/>
  <c r="AL13" i="2"/>
  <c r="AK13" i="2"/>
  <c r="AJ13" i="2"/>
  <c r="AI13" i="2"/>
  <c r="AH13" i="2"/>
  <c r="AG13" i="2"/>
  <c r="AM12" i="2"/>
  <c r="AM34" i="2" s="1"/>
  <c r="AL12" i="2"/>
  <c r="AK12" i="2"/>
  <c r="AJ12" i="2"/>
  <c r="AI12" i="2"/>
  <c r="AI34" i="2" s="1"/>
  <c r="AH12" i="2"/>
  <c r="AG12" i="2"/>
  <c r="AM11" i="2"/>
  <c r="AL11" i="2"/>
  <c r="AK11" i="2"/>
  <c r="AJ11" i="2"/>
  <c r="AI11" i="2"/>
  <c r="AI33" i="2" s="1"/>
  <c r="AH11" i="2"/>
  <c r="AG11" i="2"/>
  <c r="AM10" i="2"/>
  <c r="AM32" i="2" s="1"/>
  <c r="AL10" i="2"/>
  <c r="AK10" i="2"/>
  <c r="AJ10" i="2"/>
  <c r="AI10" i="2"/>
  <c r="AH10" i="2"/>
  <c r="AG10" i="2"/>
  <c r="AM9" i="2"/>
  <c r="AL9" i="2"/>
  <c r="AK9" i="2"/>
  <c r="AJ9" i="2"/>
  <c r="AI9" i="2"/>
  <c r="AI31" i="2" s="1"/>
  <c r="AH9" i="2"/>
  <c r="AG9" i="2"/>
  <c r="AM8" i="2"/>
  <c r="AM30" i="2" s="1"/>
  <c r="AL8" i="2"/>
  <c r="AK8" i="2"/>
  <c r="AJ8" i="2"/>
  <c r="AI8" i="2"/>
  <c r="AI30" i="2" s="1"/>
  <c r="AH8" i="2"/>
  <c r="AG8" i="2"/>
  <c r="AM7" i="2"/>
  <c r="AL7" i="2"/>
  <c r="AK7" i="2"/>
  <c r="AJ7" i="2"/>
  <c r="AI7" i="2"/>
  <c r="AH7" i="2"/>
  <c r="AG7" i="2"/>
  <c r="AM6" i="2"/>
  <c r="AM28" i="2" s="1"/>
  <c r="AL6" i="2"/>
  <c r="AK6" i="2"/>
  <c r="AJ6" i="2"/>
  <c r="AI6" i="2"/>
  <c r="AI28" i="2" s="1"/>
  <c r="AH6" i="2"/>
  <c r="AG6" i="2"/>
  <c r="AM5" i="2"/>
  <c r="AL5" i="2"/>
  <c r="AK5" i="2"/>
  <c r="AJ5" i="2"/>
  <c r="AI5" i="2"/>
  <c r="AH5" i="2"/>
  <c r="AG5" i="2"/>
  <c r="AM33" i="2"/>
  <c r="AK4" i="2"/>
  <c r="AK31" i="2" s="1"/>
  <c r="AJ4" i="2"/>
  <c r="AI4" i="2"/>
  <c r="AI29" i="2" s="1"/>
  <c r="AH4" i="2"/>
  <c r="AH44" i="2" s="1"/>
  <c r="AG4" i="2"/>
  <c r="AG43" i="2" s="1"/>
  <c r="AL4" i="2"/>
  <c r="AM45" i="2"/>
  <c r="AI45" i="2"/>
  <c r="AM41" i="2"/>
  <c r="AI41" i="2"/>
  <c r="AM37" i="2"/>
  <c r="AI37" i="2"/>
  <c r="AH34" i="2"/>
  <c r="AM31" i="2"/>
  <c r="AM29" i="2"/>
  <c r="AI2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G26" i="2"/>
  <c r="F26" i="2"/>
  <c r="E26" i="2"/>
  <c r="D26" i="2"/>
  <c r="C26" i="2"/>
  <c r="Y4" i="2"/>
  <c r="Y26" i="2" s="1"/>
  <c r="AJ34" i="2" l="1"/>
  <c r="AM78" i="2"/>
  <c r="AM86" i="2"/>
  <c r="AH29" i="2"/>
  <c r="AI38" i="2"/>
  <c r="AH30" i="2"/>
  <c r="AI36" i="2"/>
  <c r="AI27" i="2"/>
  <c r="AI35" i="2"/>
  <c r="AM24" i="2"/>
  <c r="AG29" i="2"/>
  <c r="AJ32" i="2"/>
  <c r="AH38" i="2"/>
  <c r="AJ40" i="2"/>
  <c r="AG45" i="2"/>
  <c r="AM77" i="2"/>
  <c r="AM85" i="2"/>
  <c r="AG39" i="2"/>
  <c r="AK32" i="2"/>
  <c r="AG36" i="2"/>
  <c r="AJ39" i="2"/>
  <c r="AH45" i="2"/>
  <c r="AM76" i="2"/>
  <c r="AM84" i="2"/>
  <c r="AJ30" i="2"/>
  <c r="AH40" i="2"/>
  <c r="AM75" i="2"/>
  <c r="AG37" i="2"/>
  <c r="AL24" i="2"/>
  <c r="AJ29" i="2"/>
  <c r="AJ68" i="2"/>
  <c r="AM74" i="2"/>
  <c r="AJ24" i="2"/>
  <c r="AJ36" i="2"/>
  <c r="AG41" i="2"/>
  <c r="AH42" i="2"/>
  <c r="AI43" i="2"/>
  <c r="AK68" i="2"/>
  <c r="AM68" i="2"/>
  <c r="AM81" i="2"/>
  <c r="AM73" i="2"/>
  <c r="AJ27" i="2"/>
  <c r="AL68" i="2"/>
  <c r="AM72" i="2"/>
  <c r="AM80" i="2"/>
  <c r="AJ71" i="2"/>
  <c r="AM27" i="2"/>
  <c r="AH32" i="2"/>
  <c r="AJ37" i="2"/>
  <c r="AI24" i="2"/>
  <c r="AM71" i="2"/>
  <c r="AM79" i="2"/>
  <c r="AM87" i="2"/>
  <c r="AK71" i="2"/>
  <c r="AG24" i="2"/>
  <c r="AG32" i="2"/>
  <c r="AK34" i="2"/>
  <c r="AG27" i="2"/>
  <c r="AM83" i="2"/>
  <c r="AL71" i="2"/>
  <c r="AG68" i="2"/>
  <c r="AH24" i="2"/>
  <c r="AK40" i="2"/>
  <c r="AK39" i="2"/>
  <c r="AH27" i="2"/>
  <c r="AK30" i="2"/>
  <c r="AH35" i="2"/>
  <c r="AK38" i="2"/>
  <c r="AG42" i="2"/>
  <c r="AH43" i="2"/>
  <c r="AJ45" i="2"/>
  <c r="AM82" i="2"/>
  <c r="AH68" i="2"/>
  <c r="AG31" i="2"/>
  <c r="AG26" i="2"/>
  <c r="AG33" i="2"/>
  <c r="AK45" i="2"/>
  <c r="AI68" i="2"/>
  <c r="AL29" i="2"/>
  <c r="AH33" i="2"/>
  <c r="AG40" i="2"/>
  <c r="AJ43" i="2"/>
  <c r="AK24" i="2"/>
  <c r="AK37" i="2"/>
  <c r="AK43" i="2"/>
  <c r="AH36" i="2"/>
  <c r="AH41" i="2"/>
  <c r="AK29" i="2"/>
  <c r="AK27" i="2"/>
  <c r="AH31" i="2"/>
  <c r="AG34" i="2"/>
  <c r="AK36" i="2"/>
  <c r="AG30" i="2"/>
  <c r="AI32" i="2"/>
  <c r="AJ33" i="2"/>
  <c r="AG38" i="2"/>
  <c r="AH39" i="2"/>
  <c r="AI40" i="2"/>
  <c r="AJ41" i="2"/>
  <c r="AK42" i="2"/>
  <c r="AK33" i="2"/>
  <c r="F46" i="2"/>
  <c r="D46" i="2"/>
  <c r="H46" i="2"/>
  <c r="G46" i="2"/>
  <c r="C46" i="2"/>
  <c r="B46" i="2"/>
  <c r="E46" i="2"/>
  <c r="AJ26" i="2"/>
  <c r="AJ28" i="2"/>
  <c r="AJ35" i="2"/>
  <c r="AJ42" i="2"/>
  <c r="AJ44" i="2"/>
  <c r="AK26" i="2"/>
  <c r="AG28" i="2"/>
  <c r="AK28" i="2"/>
  <c r="AJ31" i="2"/>
  <c r="AG35" i="2"/>
  <c r="AK35" i="2"/>
  <c r="AJ38" i="2"/>
  <c r="AG44" i="2"/>
  <c r="AK44" i="2"/>
  <c r="AH26" i="2"/>
  <c r="AM26" i="2"/>
  <c r="AH28" i="2"/>
  <c r="AL39" i="2"/>
  <c r="AL41" i="2"/>
  <c r="AL26" i="2"/>
  <c r="AL31" i="2"/>
  <c r="AL33" i="2"/>
  <c r="AL43" i="2"/>
  <c r="AL45" i="2"/>
  <c r="AL35" i="2"/>
  <c r="AL37" i="2"/>
  <c r="AL27" i="2"/>
  <c r="AL28" i="2"/>
  <c r="AL30" i="2"/>
  <c r="AL32" i="2"/>
  <c r="AL34" i="2"/>
  <c r="AL36" i="2"/>
  <c r="AL38" i="2"/>
  <c r="AL40" i="2"/>
  <c r="AL42" i="2"/>
  <c r="AL44" i="2"/>
  <c r="H68" i="2"/>
  <c r="G68" i="2"/>
  <c r="F68" i="2"/>
  <c r="E68" i="2"/>
  <c r="D68" i="2"/>
  <c r="C68" i="2"/>
  <c r="B68" i="2"/>
  <c r="C24" i="2"/>
  <c r="D24" i="2"/>
  <c r="E24" i="2"/>
  <c r="F24" i="2"/>
  <c r="G24" i="2"/>
  <c r="H24" i="2"/>
  <c r="B24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M46" i="2" l="1"/>
  <c r="AI46" i="2"/>
  <c r="AP68" i="2"/>
  <c r="AE68" i="2"/>
  <c r="AP24" i="2"/>
  <c r="K24" i="2"/>
  <c r="AK46" i="2"/>
  <c r="AG46" i="2"/>
  <c r="AJ46" i="2"/>
  <c r="AH46" i="2"/>
  <c r="AL46" i="2"/>
  <c r="Y50" i="2"/>
  <c r="Z50" i="2"/>
  <c r="AA50" i="2"/>
  <c r="AB50" i="2"/>
  <c r="AC50" i="2"/>
  <c r="AD50" i="2"/>
  <c r="Y51" i="2"/>
  <c r="Z51" i="2"/>
  <c r="AA51" i="2"/>
  <c r="AB51" i="2"/>
  <c r="AC51" i="2"/>
  <c r="AD51" i="2"/>
  <c r="Y52" i="2"/>
  <c r="Z52" i="2"/>
  <c r="AA52" i="2"/>
  <c r="AB52" i="2"/>
  <c r="AC52" i="2"/>
  <c r="AD52" i="2"/>
  <c r="Y53" i="2"/>
  <c r="Z53" i="2"/>
  <c r="AA53" i="2"/>
  <c r="AB53" i="2"/>
  <c r="AC53" i="2"/>
  <c r="AD53" i="2"/>
  <c r="Y54" i="2"/>
  <c r="Z54" i="2"/>
  <c r="AA54" i="2"/>
  <c r="AB54" i="2"/>
  <c r="AC54" i="2"/>
  <c r="AD54" i="2"/>
  <c r="Y55" i="2"/>
  <c r="Z55" i="2"/>
  <c r="AA55" i="2"/>
  <c r="AB55" i="2"/>
  <c r="AC55" i="2"/>
  <c r="AD55" i="2"/>
  <c r="Y56" i="2"/>
  <c r="Z56" i="2"/>
  <c r="AA56" i="2"/>
  <c r="AB56" i="2"/>
  <c r="AC56" i="2"/>
  <c r="AD56" i="2"/>
  <c r="Y57" i="2"/>
  <c r="Z57" i="2"/>
  <c r="AA57" i="2"/>
  <c r="AB57" i="2"/>
  <c r="AC57" i="2"/>
  <c r="AD57" i="2"/>
  <c r="Y58" i="2"/>
  <c r="Z58" i="2"/>
  <c r="AA58" i="2"/>
  <c r="AB58" i="2"/>
  <c r="AC58" i="2"/>
  <c r="AD58" i="2"/>
  <c r="Y59" i="2"/>
  <c r="Z59" i="2"/>
  <c r="AA59" i="2"/>
  <c r="AB59" i="2"/>
  <c r="AC59" i="2"/>
  <c r="AD59" i="2"/>
  <c r="Y60" i="2"/>
  <c r="Z60" i="2"/>
  <c r="AA60" i="2"/>
  <c r="AB60" i="2"/>
  <c r="AC60" i="2"/>
  <c r="AD60" i="2"/>
  <c r="Y61" i="2"/>
  <c r="Z61" i="2"/>
  <c r="AA61" i="2"/>
  <c r="AB61" i="2"/>
  <c r="AC61" i="2"/>
  <c r="AD61" i="2"/>
  <c r="Y62" i="2"/>
  <c r="Z62" i="2"/>
  <c r="AA62" i="2"/>
  <c r="AB62" i="2"/>
  <c r="AC62" i="2"/>
  <c r="AD62" i="2"/>
  <c r="Y63" i="2"/>
  <c r="Z63" i="2"/>
  <c r="AA63" i="2"/>
  <c r="AB63" i="2"/>
  <c r="AC63" i="2"/>
  <c r="AD63" i="2"/>
  <c r="Y64" i="2"/>
  <c r="Z64" i="2"/>
  <c r="AA64" i="2"/>
  <c r="AB64" i="2"/>
  <c r="AC64" i="2"/>
  <c r="AD64" i="2"/>
  <c r="Y65" i="2"/>
  <c r="Z65" i="2"/>
  <c r="AA65" i="2"/>
  <c r="AB65" i="2"/>
  <c r="AC65" i="2"/>
  <c r="AD65" i="2"/>
  <c r="Y66" i="2"/>
  <c r="Z66" i="2"/>
  <c r="AA66" i="2"/>
  <c r="AB66" i="2"/>
  <c r="AC66" i="2"/>
  <c r="AD66" i="2"/>
  <c r="Y67" i="2"/>
  <c r="Z67" i="2"/>
  <c r="AA67" i="2"/>
  <c r="AB67" i="2"/>
  <c r="AC67" i="2"/>
  <c r="AD67" i="2"/>
  <c r="X67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AD5" i="2"/>
  <c r="AD27" i="2" s="1"/>
  <c r="AD6" i="2"/>
  <c r="AD7" i="2"/>
  <c r="AD29" i="2" s="1"/>
  <c r="AD8" i="2"/>
  <c r="AD9" i="2"/>
  <c r="AD31" i="2" s="1"/>
  <c r="AD10" i="2"/>
  <c r="AD32" i="2" s="1"/>
  <c r="AD11" i="2"/>
  <c r="AD33" i="2" s="1"/>
  <c r="AD12" i="2"/>
  <c r="AD34" i="2" s="1"/>
  <c r="AD13" i="2"/>
  <c r="AD35" i="2" s="1"/>
  <c r="AD14" i="2"/>
  <c r="AD36" i="2" s="1"/>
  <c r="AD15" i="2"/>
  <c r="AD37" i="2" s="1"/>
  <c r="AD16" i="2"/>
  <c r="AD17" i="2"/>
  <c r="AD39" i="2" s="1"/>
  <c r="AD18" i="2"/>
  <c r="AD40" i="2" s="1"/>
  <c r="AD19" i="2"/>
  <c r="AD41" i="2" s="1"/>
  <c r="AD20" i="2"/>
  <c r="AD42" i="2" s="1"/>
  <c r="AD21" i="2"/>
  <c r="AD43" i="2" s="1"/>
  <c r="AD22" i="2"/>
  <c r="AD44" i="2" s="1"/>
  <c r="AD23" i="2"/>
  <c r="AD45" i="2" s="1"/>
  <c r="AC6" i="2"/>
  <c r="AC7" i="2"/>
  <c r="AC8" i="2"/>
  <c r="AC9" i="2"/>
  <c r="AC31" i="2" s="1"/>
  <c r="AC10" i="2"/>
  <c r="AC32" i="2" s="1"/>
  <c r="AC11" i="2"/>
  <c r="AC12" i="2"/>
  <c r="AC13" i="2"/>
  <c r="AC14" i="2"/>
  <c r="AC15" i="2"/>
  <c r="AC16" i="2"/>
  <c r="AC17" i="2"/>
  <c r="AC39" i="2" s="1"/>
  <c r="AC18" i="2"/>
  <c r="AC40" i="2" s="1"/>
  <c r="AC19" i="2"/>
  <c r="AC20" i="2"/>
  <c r="AC21" i="2"/>
  <c r="AC22" i="2"/>
  <c r="AC23" i="2"/>
  <c r="AB5" i="2"/>
  <c r="AB6" i="2"/>
  <c r="AB28" i="2" s="1"/>
  <c r="AB7" i="2"/>
  <c r="AB8" i="2"/>
  <c r="AB9" i="2"/>
  <c r="AB10" i="2"/>
  <c r="AB11" i="2"/>
  <c r="AB33" i="2" s="1"/>
  <c r="AB12" i="2"/>
  <c r="AB13" i="2"/>
  <c r="AB35" i="2" s="1"/>
  <c r="AB14" i="2"/>
  <c r="AB36" i="2" s="1"/>
  <c r="AB15" i="2"/>
  <c r="AB16" i="2"/>
  <c r="AB17" i="2"/>
  <c r="AB18" i="2"/>
  <c r="AB19" i="2"/>
  <c r="AB41" i="2" s="1"/>
  <c r="AB20" i="2"/>
  <c r="AB21" i="2"/>
  <c r="AB43" i="2" s="1"/>
  <c r="AB22" i="2"/>
  <c r="AB44" i="2" s="1"/>
  <c r="AB23" i="2"/>
  <c r="AA5" i="2"/>
  <c r="AA6" i="2"/>
  <c r="AA7" i="2"/>
  <c r="AA8" i="2"/>
  <c r="AA9" i="2"/>
  <c r="AA31" i="2" s="1"/>
  <c r="AA10" i="2"/>
  <c r="AA32" i="2" s="1"/>
  <c r="AA11" i="2"/>
  <c r="AA12" i="2"/>
  <c r="AA13" i="2"/>
  <c r="AA14" i="2"/>
  <c r="AA15" i="2"/>
  <c r="AA16" i="2"/>
  <c r="AA17" i="2"/>
  <c r="AA39" i="2" s="1"/>
  <c r="AA18" i="2"/>
  <c r="AA40" i="2" s="1"/>
  <c r="AA19" i="2"/>
  <c r="AA20" i="2"/>
  <c r="AA21" i="2"/>
  <c r="AA22" i="2"/>
  <c r="AA23" i="2"/>
  <c r="AA4" i="2"/>
  <c r="Z4" i="2"/>
  <c r="Z5" i="2"/>
  <c r="Z6" i="2"/>
  <c r="Z7" i="2"/>
  <c r="Z8" i="2"/>
  <c r="Z9" i="2"/>
  <c r="Z10" i="2"/>
  <c r="Z11" i="2"/>
  <c r="Z12" i="2"/>
  <c r="Z34" i="2" s="1"/>
  <c r="Z13" i="2"/>
  <c r="Z14" i="2"/>
  <c r="Z15" i="2"/>
  <c r="Z16" i="2"/>
  <c r="Z17" i="2"/>
  <c r="Z18" i="2"/>
  <c r="Z19" i="2"/>
  <c r="Z20" i="2"/>
  <c r="Z42" i="2" s="1"/>
  <c r="Z21" i="2"/>
  <c r="Z22" i="2"/>
  <c r="Z23" i="2"/>
  <c r="Y5" i="2"/>
  <c r="Y6" i="2"/>
  <c r="Y28" i="2" s="1"/>
  <c r="Y7" i="2"/>
  <c r="Y29" i="2" s="1"/>
  <c r="Y8" i="2"/>
  <c r="Y30" i="2" s="1"/>
  <c r="Y9" i="2"/>
  <c r="Y31" i="2" s="1"/>
  <c r="Y10" i="2"/>
  <c r="Y32" i="2" s="1"/>
  <c r="Y11" i="2"/>
  <c r="Y33" i="2" s="1"/>
  <c r="Y12" i="2"/>
  <c r="Y34" i="2" s="1"/>
  <c r="Y13" i="2"/>
  <c r="Y35" i="2" s="1"/>
  <c r="Y14" i="2"/>
  <c r="Y36" i="2" s="1"/>
  <c r="Y15" i="2"/>
  <c r="Y37" i="2" s="1"/>
  <c r="Y16" i="2"/>
  <c r="Y38" i="2" s="1"/>
  <c r="Y17" i="2"/>
  <c r="Y39" i="2" s="1"/>
  <c r="Y18" i="2"/>
  <c r="Y40" i="2" s="1"/>
  <c r="Y19" i="2"/>
  <c r="Y41" i="2" s="1"/>
  <c r="Y20" i="2"/>
  <c r="Y42" i="2" s="1"/>
  <c r="Y21" i="2"/>
  <c r="Y43" i="2" s="1"/>
  <c r="Y22" i="2"/>
  <c r="Y44" i="2" s="1"/>
  <c r="Y23" i="2"/>
  <c r="Y45" i="2" s="1"/>
  <c r="X5" i="2"/>
  <c r="X6" i="2"/>
  <c r="X28" i="2" s="1"/>
  <c r="X7" i="2"/>
  <c r="X29" i="2" s="1"/>
  <c r="X8" i="2"/>
  <c r="X30" i="2" s="1"/>
  <c r="X9" i="2"/>
  <c r="X31" i="2" s="1"/>
  <c r="X10" i="2"/>
  <c r="X32" i="2" s="1"/>
  <c r="X11" i="2"/>
  <c r="X33" i="2" s="1"/>
  <c r="X12" i="2"/>
  <c r="X34" i="2" s="1"/>
  <c r="X13" i="2"/>
  <c r="X35" i="2" s="1"/>
  <c r="X14" i="2"/>
  <c r="X36" i="2" s="1"/>
  <c r="X15" i="2"/>
  <c r="X37" i="2" s="1"/>
  <c r="X16" i="2"/>
  <c r="X38" i="2" s="1"/>
  <c r="X17" i="2"/>
  <c r="X39" i="2" s="1"/>
  <c r="X18" i="2"/>
  <c r="X40" i="2" s="1"/>
  <c r="X19" i="2"/>
  <c r="X41" i="2" s="1"/>
  <c r="X20" i="2"/>
  <c r="X42" i="2" s="1"/>
  <c r="X21" i="2"/>
  <c r="X43" i="2" s="1"/>
  <c r="X22" i="2"/>
  <c r="X44" i="2" s="1"/>
  <c r="X23" i="2"/>
  <c r="X45" i="2" s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E42" i="1"/>
  <c r="D42" i="1"/>
  <c r="C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42" i="1"/>
  <c r="AB27" i="2" l="1"/>
  <c r="AB42" i="2"/>
  <c r="AB34" i="2"/>
  <c r="AB40" i="2"/>
  <c r="AB32" i="2"/>
  <c r="AB39" i="2"/>
  <c r="AB31" i="2"/>
  <c r="AB45" i="2"/>
  <c r="AB37" i="2"/>
  <c r="AB29" i="2"/>
  <c r="AD28" i="2"/>
  <c r="AA44" i="2"/>
  <c r="AA36" i="2"/>
  <c r="AA28" i="2"/>
  <c r="AC44" i="2"/>
  <c r="AC36" i="2"/>
  <c r="AC28" i="2"/>
  <c r="X27" i="2"/>
  <c r="X24" i="2"/>
  <c r="Z41" i="2"/>
  <c r="Z33" i="2"/>
  <c r="AA26" i="2"/>
  <c r="AA24" i="2"/>
  <c r="AA38" i="2"/>
  <c r="AA30" i="2"/>
  <c r="AC26" i="2"/>
  <c r="AC24" i="2"/>
  <c r="AC38" i="2"/>
  <c r="AC30" i="2"/>
  <c r="X68" i="2"/>
  <c r="AD68" i="2"/>
  <c r="Z40" i="2"/>
  <c r="Z32" i="2"/>
  <c r="AA45" i="2"/>
  <c r="AA37" i="2"/>
  <c r="AA29" i="2"/>
  <c r="AC45" i="2"/>
  <c r="AC37" i="2"/>
  <c r="AC29" i="2"/>
  <c r="AC68" i="2"/>
  <c r="Z26" i="2"/>
  <c r="Z24" i="2"/>
  <c r="AB68" i="2"/>
  <c r="Y27" i="2"/>
  <c r="Y24" i="2"/>
  <c r="Z38" i="2"/>
  <c r="Z30" i="2"/>
  <c r="AA43" i="2"/>
  <c r="AA35" i="2"/>
  <c r="AA27" i="2"/>
  <c r="AC43" i="2"/>
  <c r="AC35" i="2"/>
  <c r="AC27" i="2"/>
  <c r="AA68" i="2"/>
  <c r="Z39" i="2"/>
  <c r="Z45" i="2"/>
  <c r="Z37" i="2"/>
  <c r="Z29" i="2"/>
  <c r="AA42" i="2"/>
  <c r="AA34" i="2"/>
  <c r="AB26" i="2"/>
  <c r="AB24" i="2"/>
  <c r="AB38" i="2"/>
  <c r="AB30" i="2"/>
  <c r="AC42" i="2"/>
  <c r="AC34" i="2"/>
  <c r="AD26" i="2"/>
  <c r="AD24" i="2"/>
  <c r="AD38" i="2"/>
  <c r="AD30" i="2"/>
  <c r="Z68" i="2"/>
  <c r="Z31" i="2"/>
  <c r="Z44" i="2"/>
  <c r="Z36" i="2"/>
  <c r="Z28" i="2"/>
  <c r="AA41" i="2"/>
  <c r="AA33" i="2"/>
  <c r="AC41" i="2"/>
  <c r="AC33" i="2"/>
  <c r="Y68" i="2"/>
  <c r="Z43" i="2"/>
  <c r="Z35" i="2"/>
  <c r="Z27" i="2"/>
  <c r="AE69" i="2" l="1"/>
  <c r="AE24" i="2"/>
</calcChain>
</file>

<file path=xl/sharedStrings.xml><?xml version="1.0" encoding="utf-8"?>
<sst xmlns="http://schemas.openxmlformats.org/spreadsheetml/2006/main" count="321" uniqueCount="95">
  <si>
    <t>Year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</si>
  <si>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</si>
  <si>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</si>
  <si>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</si>
  <si>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</si>
  <si>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</si>
  <si>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</si>
  <si>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</si>
  <si>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</si>
  <si>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</si>
  <si>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</si>
  <si>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</si>
  <si>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</si>
  <si>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</si>
  <si>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</si>
  <si>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</si>
  <si>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</si>
  <si>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</si>
  <si>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</si>
  <si>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</si>
  <si>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</si>
  <si>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</si>
  <si>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</si>
  <si>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</si>
  <si>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</si>
  <si>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</si>
  <si>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</si>
  <si>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</si>
  <si>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</si>
  <si>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</si>
  <si>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</si>
  <si>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</si>
  <si>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</si>
  <si>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</si>
  <si>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</si>
  <si>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</si>
  <si>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</si>
  <si>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</si>
  <si>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</si>
  <si>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</si>
  <si>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 US-Dollar = … Franc</t>
  </si>
  <si>
    <t>1 US-Dollar = … Lire</t>
  </si>
  <si>
    <t>1 US-Dollar = … Dutch Guilder</t>
  </si>
  <si>
    <t>1 US-Dollar = … Spanish Pesetas</t>
  </si>
  <si>
    <t>1 US-Dollar = … Belgian Francs</t>
  </si>
  <si>
    <t>1 US-Dollar = … Portuguese Escudos</t>
  </si>
  <si>
    <t>1 US-Dollar = … Austrian Schillings</t>
  </si>
  <si>
    <t>1 US-Dollar = … DM</t>
  </si>
  <si>
    <t>1 DM = … Franc</t>
  </si>
  <si>
    <t>1 DM = … Lire</t>
  </si>
  <si>
    <t>1 DM = … Dutch Guilder</t>
  </si>
  <si>
    <t>1 DM = … Spanish Pesetas</t>
  </si>
  <si>
    <t>1 DM  = … Belgian Francs</t>
  </si>
  <si>
    <t>1 DM = … Portuguese Escudos</t>
  </si>
  <si>
    <t>1 DM = … Austrian Schillings</t>
  </si>
  <si>
    <t>1 DM = … DM</t>
  </si>
  <si>
    <t>EWS</t>
  </si>
  <si>
    <t>EWU</t>
  </si>
  <si>
    <t>Price Index</t>
  </si>
  <si>
    <t>Spain</t>
  </si>
  <si>
    <t>Germany</t>
  </si>
  <si>
    <t>P_EWS/P_DM</t>
  </si>
  <si>
    <t>Nominal Exchange Rates</t>
  </si>
  <si>
    <t>Euro Area</t>
  </si>
  <si>
    <t>-</t>
  </si>
  <si>
    <t>1 DM = … Euro</t>
  </si>
  <si>
    <t>STABW</t>
  </si>
  <si>
    <t>Var.koeff.</t>
  </si>
  <si>
    <t>NL</t>
  </si>
  <si>
    <t>Germ.</t>
  </si>
  <si>
    <t>FR</t>
  </si>
  <si>
    <t>Ital.</t>
  </si>
  <si>
    <t>Belg.</t>
  </si>
  <si>
    <t>Port.</t>
  </si>
  <si>
    <t>Öster.</t>
  </si>
  <si>
    <t>1 DM= …PEsc.</t>
  </si>
  <si>
    <t>1 DM=… Ö.Schi.</t>
  </si>
  <si>
    <t>1 DM =…bfr</t>
  </si>
  <si>
    <t>1 DM=…Pes.</t>
  </si>
  <si>
    <t>1 DM=…hfl</t>
  </si>
  <si>
    <t>1 DM=…Lit</t>
  </si>
  <si>
    <t>1 DM=…FF</t>
  </si>
  <si>
    <t>1 DM = …Euro</t>
  </si>
  <si>
    <t>Real Exchange Rates (price quotation Germany)</t>
  </si>
  <si>
    <t>As an Index</t>
  </si>
  <si>
    <t>1 US Dollar = … Finnish Markkas</t>
  </si>
  <si>
    <t xml:space="preserve">1 US Dollar = … Danish Kroner </t>
  </si>
  <si>
    <t>1 US Dollar = …  Luxembourg Franc</t>
  </si>
  <si>
    <t>1 DM = … Finnish Markkas</t>
  </si>
  <si>
    <t xml:space="preserve">1 DM = … Danish Kroner </t>
  </si>
  <si>
    <t>1 DM = …  Luxembourg Franc</t>
  </si>
  <si>
    <t>1 DM = … Lux. Fr.</t>
  </si>
  <si>
    <t>Finland</t>
  </si>
  <si>
    <t>1 DM = … Fin.</t>
  </si>
  <si>
    <t>Luxem.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</si>
</sst>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2" fontId="0" fillId="2" borderId="0" xfId="0" applyNumberFormat="1" applyFill="1"/>
    <xf numFmtId="2" fontId="0" fillId="3" borderId="0" xfId="0" applyNumberFormat="1" applyFill="1"/>
    <xf numFmtId="0" fontId="3" fillId="0" borderId="0" xfId="0" applyFont="1" applyAlignment="1">
      <alignment horizontal="center"/>
    </xf>
    <xf numFmtId="0" fontId="0" fillId="5" borderId="0" xfId="0" applyFill="1"/>
    <xf numFmtId="1" fontId="0" fillId="4" borderId="0" xfId="0" applyNumberFormat="1" applyFill="1" applyAlignment="1">
      <alignment horizontal="left"/>
    </xf>
    <xf numFmtId="0" fontId="1" fillId="6" borderId="0" xfId="0" applyFont="1" applyFill="1" applyAlignment="1">
      <alignment horizontal="left"/>
    </xf>
    <xf numFmtId="0" fontId="0" fillId="6" borderId="0" xfId="0" applyFill="1"/>
    <xf numFmtId="0" fontId="5" fillId="0" borderId="0" xfId="0" applyFont="1"/>
    <xf numFmtId="0" fontId="5" fillId="0" borderId="0" xfId="0" applyFont="1" applyAlignment="1"/>
    <xf numFmtId="0" fontId="0" fillId="6" borderId="0" xfId="0" applyFont="1" applyFill="1" applyAlignment="1">
      <alignment horizontal="left"/>
    </xf>
    <xf numFmtId="0" fontId="6" fillId="0" borderId="0" xfId="0" applyFont="1" applyAlignment="1"/>
    <xf numFmtId="0" fontId="1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8" fillId="0" borderId="0" xfId="0" applyFont="1" applyFill="1"/>
    <xf numFmtId="164" fontId="0" fillId="0" borderId="0" xfId="0" applyNumberFormat="1" applyFill="1"/>
    <xf numFmtId="165" fontId="0" fillId="6" borderId="0" xfId="0" applyNumberFormat="1" applyFill="1"/>
    <xf numFmtId="2" fontId="0" fillId="5" borderId="0" xfId="0" applyNumberFormat="1" applyFont="1" applyFill="1"/>
    <xf numFmtId="165" fontId="0" fillId="3" borderId="0" xfId="0" applyNumberFormat="1" applyFill="1"/>
    <xf numFmtId="166" fontId="0" fillId="6" borderId="0" xfId="0" applyNumberFormat="1" applyFill="1"/>
    <xf numFmtId="166" fontId="8" fillId="6" borderId="0" xfId="0" applyNumberFormat="1" applyFont="1" applyFill="1"/>
    <xf numFmtId="164" fontId="0" fillId="5" borderId="0" xfId="0" applyNumberFormat="1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164" fontId="0" fillId="5" borderId="0" xfId="0" applyNumberFormat="1" applyFont="1" applyFill="1"/>
    <xf numFmtId="165" fontId="0" fillId="5" borderId="0" xfId="0" applyNumberFormat="1" applyFill="1"/>
    <xf numFmtId="165" fontId="7" fillId="6" borderId="0" xfId="0" applyNumberFormat="1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7" borderId="0" xfId="0" applyFont="1" applyFill="1" applyAlignment="1">
      <alignment horizontal="left"/>
    </xf>
    <xf numFmtId="166" fontId="7" fillId="6" borderId="0" xfId="0" applyNumberFormat="1" applyFont="1" applyFill="1"/>
    <xf numFmtId="0" fontId="2" fillId="4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2" fillId="4" borderId="0" xfId="0" quotePrefix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Nominal</a:t>
            </a:r>
            <a:r>
              <a:rPr lang="en-US" baseline="0"/>
              <a:t> Exchange Rates (Price Quotation from a German Perspective)</a:t>
            </a:r>
            <a:endParaRPr lang="en-US"/>
          </a:p>
        </c:rich>
      </c:tx>
      <c:layout>
        <c:manualLayout>
          <c:xMode val="edge"/>
          <c:yMode val="edge"/>
          <c:x val="9.0885844748858469E-2"/>
          <c:y val="8.6673879632047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Tabelle2!$B$2</c:f>
              <c:strCache>
                <c:ptCount val="1"/>
                <c:pt idx="0">
                  <c:v>1 DM=…FF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Tabelle2!$B$26:$B$45</c:f>
              <c:numCache>
                <c:formatCode>0.0</c:formatCode>
                <c:ptCount val="20"/>
                <c:pt idx="0">
                  <c:v>100</c:v>
                </c:pt>
                <c:pt idx="1">
                  <c:v>100.16144486955318</c:v>
                </c:pt>
                <c:pt idx="2">
                  <c:v>103.58832186790113</c:v>
                </c:pt>
                <c:pt idx="3">
                  <c:v>116.69158100314941</c:v>
                </c:pt>
                <c:pt idx="4">
                  <c:v>128.55994660532218</c:v>
                </c:pt>
                <c:pt idx="5">
                  <c:v>132.27176032633119</c:v>
                </c:pt>
                <c:pt idx="6">
                  <c:v>131.51598655600296</c:v>
                </c:pt>
                <c:pt idx="7">
                  <c:v>137.44760476314252</c:v>
                </c:pt>
                <c:pt idx="8">
                  <c:v>144.07899154810983</c:v>
                </c:pt>
                <c:pt idx="9">
                  <c:v>146.14621532450676</c:v>
                </c:pt>
                <c:pt idx="10">
                  <c:v>146.17277568301859</c:v>
                </c:pt>
                <c:pt idx="11">
                  <c:v>145.18540905556694</c:v>
                </c:pt>
                <c:pt idx="12">
                  <c:v>146.49026004521878</c:v>
                </c:pt>
                <c:pt idx="13">
                  <c:v>146.04076471854489</c:v>
                </c:pt>
                <c:pt idx="14">
                  <c:v>147.58581949359481</c:v>
                </c:pt>
                <c:pt idx="15">
                  <c:v>147.35155269353734</c:v>
                </c:pt>
                <c:pt idx="16">
                  <c:v>149.99531196993644</c:v>
                </c:pt>
                <c:pt idx="17">
                  <c:v>146.47404023906452</c:v>
                </c:pt>
                <c:pt idx="18">
                  <c:v>145.02202064536053</c:v>
                </c:pt>
                <c:pt idx="19">
                  <c:v>144.44582686216276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56-4EAA-A97B-9A1A8B265272}"/>
            </c:ext>
          </c:extLst>
        </c:ser>
        <c:ser>
          <c:idx val="1"/>
          <c:order val="1"/>
          <c:tx>
            <c:strRef>
              <c:f>Tabelle2!$C$2</c:f>
              <c:strCache>
                <c:ptCount val="1"/>
                <c:pt idx="0">
                  <c:v>1 DM=…Lit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Tabelle2!$C$26:$C$45</c:f>
              <c:numCache>
                <c:formatCode>0.0</c:formatCode>
                <c:ptCount val="20"/>
                <c:pt idx="0">
                  <c:v>100</c:v>
                </c:pt>
                <c:pt idx="1">
                  <c:v>103.92068988896762</c:v>
                </c:pt>
                <c:pt idx="2">
                  <c:v>111.00182154691123</c:v>
                </c:pt>
                <c:pt idx="3">
                  <c:v>122.97218207018197</c:v>
                </c:pt>
                <c:pt idx="4">
                  <c:v>131.24459196475726</c:v>
                </c:pt>
                <c:pt idx="5">
                  <c:v>136.15151525723607</c:v>
                </c:pt>
                <c:pt idx="6">
                  <c:v>143.07395412532659</c:v>
                </c:pt>
                <c:pt idx="7">
                  <c:v>151.5558061052721</c:v>
                </c:pt>
                <c:pt idx="8">
                  <c:v>159.12648049025449</c:v>
                </c:pt>
                <c:pt idx="9">
                  <c:v>163.52535189620713</c:v>
                </c:pt>
                <c:pt idx="10">
                  <c:v>160.98588487380755</c:v>
                </c:pt>
                <c:pt idx="11">
                  <c:v>163.56744646616553</c:v>
                </c:pt>
                <c:pt idx="12">
                  <c:v>164.89005089146917</c:v>
                </c:pt>
                <c:pt idx="13">
                  <c:v>174.13230946601851</c:v>
                </c:pt>
                <c:pt idx="14">
                  <c:v>209.7043218800757</c:v>
                </c:pt>
                <c:pt idx="15">
                  <c:v>219.23049582313126</c:v>
                </c:pt>
                <c:pt idx="16">
                  <c:v>250.75940952330825</c:v>
                </c:pt>
                <c:pt idx="17">
                  <c:v>226.15380891067812</c:v>
                </c:pt>
                <c:pt idx="18">
                  <c:v>216.67477811664284</c:v>
                </c:pt>
                <c:pt idx="19">
                  <c:v>217.74443174875361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6-4EAA-A97B-9A1A8B265272}"/>
            </c:ext>
          </c:extLst>
        </c:ser>
        <c:ser>
          <c:idx val="2"/>
          <c:order val="2"/>
          <c:tx>
            <c:strRef>
              <c:f>Tabelle2!$D$2</c:f>
              <c:strCache>
                <c:ptCount val="1"/>
                <c:pt idx="0">
                  <c:v>1 DM=…hfl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Tabelle2!$D$26:$D$45</c:f>
              <c:numCache>
                <c:formatCode>0.0</c:formatCode>
                <c:ptCount val="20"/>
                <c:pt idx="0">
                  <c:v>100</c:v>
                </c:pt>
                <c:pt idx="1">
                  <c:v>99.910341427658039</c:v>
                </c:pt>
                <c:pt idx="2">
                  <c:v>100.90174028565382</c:v>
                </c:pt>
                <c:pt idx="3">
                  <c:v>100.52887461994027</c:v>
                </c:pt>
                <c:pt idx="4">
                  <c:v>102.11521561067111</c:v>
                </c:pt>
                <c:pt idx="5">
                  <c:v>103.02907687915004</c:v>
                </c:pt>
                <c:pt idx="6">
                  <c:v>103.06687102170386</c:v>
                </c:pt>
                <c:pt idx="7">
                  <c:v>103.07724783523025</c:v>
                </c:pt>
                <c:pt idx="8">
                  <c:v>102.97216940898335</c:v>
                </c:pt>
                <c:pt idx="9">
                  <c:v>102.85732022803111</c:v>
                </c:pt>
                <c:pt idx="10">
                  <c:v>103.08367312731839</c:v>
                </c:pt>
                <c:pt idx="11">
                  <c:v>102.95718177313779</c:v>
                </c:pt>
                <c:pt idx="12">
                  <c:v>102.97741349083888</c:v>
                </c:pt>
                <c:pt idx="13">
                  <c:v>102.88798601060059</c:v>
                </c:pt>
                <c:pt idx="14">
                  <c:v>102.64355315827396</c:v>
                </c:pt>
                <c:pt idx="15">
                  <c:v>102.49256155137689</c:v>
                </c:pt>
                <c:pt idx="16">
                  <c:v>102.37125228551545</c:v>
                </c:pt>
                <c:pt idx="17">
                  <c:v>102.38410196301902</c:v>
                </c:pt>
                <c:pt idx="18">
                  <c:v>102.83459016937542</c:v>
                </c:pt>
                <c:pt idx="19">
                  <c:v>103.00176150210061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56-4EAA-A97B-9A1A8B265272}"/>
            </c:ext>
          </c:extLst>
        </c:ser>
        <c:ser>
          <c:idx val="3"/>
          <c:order val="3"/>
          <c:tx>
            <c:strRef>
              <c:f>Tabelle2!$E$2</c:f>
              <c:strCache>
                <c:ptCount val="1"/>
                <c:pt idx="0">
                  <c:v>1 DM=…Pes.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Tabelle2!$E$26:$E$45</c:f>
              <c:numCache>
                <c:formatCode>0.0</c:formatCode>
                <c:ptCount val="20"/>
                <c:pt idx="0">
                  <c:v>100</c:v>
                </c:pt>
                <c:pt idx="1">
                  <c:v>107.73690711779081</c:v>
                </c:pt>
                <c:pt idx="2">
                  <c:v>111.46541061763288</c:v>
                </c:pt>
                <c:pt idx="3">
                  <c:v>123.55262830134231</c:v>
                </c:pt>
                <c:pt idx="4">
                  <c:v>153.3606748137581</c:v>
                </c:pt>
                <c:pt idx="5">
                  <c:v>154.18704338674897</c:v>
                </c:pt>
                <c:pt idx="6">
                  <c:v>157.77071388068109</c:v>
                </c:pt>
                <c:pt idx="7">
                  <c:v>176.17046126293391</c:v>
                </c:pt>
                <c:pt idx="8">
                  <c:v>187.52438798758743</c:v>
                </c:pt>
                <c:pt idx="9">
                  <c:v>181.03844931770473</c:v>
                </c:pt>
                <c:pt idx="10">
                  <c:v>171.86292564139626</c:v>
                </c:pt>
                <c:pt idx="11">
                  <c:v>172.20150457607147</c:v>
                </c:pt>
                <c:pt idx="12">
                  <c:v>170.92314094776563</c:v>
                </c:pt>
                <c:pt idx="13">
                  <c:v>179.00651537559131</c:v>
                </c:pt>
                <c:pt idx="14">
                  <c:v>210.11534325069064</c:v>
                </c:pt>
                <c:pt idx="15">
                  <c:v>225.30275124865491</c:v>
                </c:pt>
                <c:pt idx="16">
                  <c:v>237.45405261214182</c:v>
                </c:pt>
                <c:pt idx="17">
                  <c:v>229.74321096153471</c:v>
                </c:pt>
                <c:pt idx="18">
                  <c:v>230.51741157954999</c:v>
                </c:pt>
                <c:pt idx="19">
                  <c:v>231.72461148550894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56-4EAA-A97B-9A1A8B265272}"/>
            </c:ext>
          </c:extLst>
        </c:ser>
        <c:ser>
          <c:idx val="4"/>
          <c:order val="4"/>
          <c:tx>
            <c:strRef>
              <c:f>Tabelle2!$F$2</c:f>
              <c:strCache>
                <c:ptCount val="1"/>
                <c:pt idx="0">
                  <c:v>1 DM =…bfr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Tabelle2!$F$26:$F$45</c:f>
              <c:numCache>
                <c:formatCode>0.0</c:formatCode>
                <c:ptCount val="20"/>
                <c:pt idx="0">
                  <c:v>100</c:v>
                </c:pt>
                <c:pt idx="1">
                  <c:v>100.55132162189015</c:v>
                </c:pt>
                <c:pt idx="2">
                  <c:v>102.72412943080253</c:v>
                </c:pt>
                <c:pt idx="3">
                  <c:v>117.70308527897822</c:v>
                </c:pt>
                <c:pt idx="4">
                  <c:v>125.13920109298292</c:v>
                </c:pt>
                <c:pt idx="5">
                  <c:v>126.8506964952832</c:v>
                </c:pt>
                <c:pt idx="6">
                  <c:v>126.05789319294973</c:v>
                </c:pt>
                <c:pt idx="7">
                  <c:v>128.62022261942803</c:v>
                </c:pt>
                <c:pt idx="8">
                  <c:v>129.86654751962931</c:v>
                </c:pt>
                <c:pt idx="9">
                  <c:v>130.86164680027485</c:v>
                </c:pt>
                <c:pt idx="10">
                  <c:v>130.96546809930985</c:v>
                </c:pt>
                <c:pt idx="11">
                  <c:v>129.24516288481888</c:v>
                </c:pt>
                <c:pt idx="12">
                  <c:v>128.68525342553312</c:v>
                </c:pt>
                <c:pt idx="13">
                  <c:v>128.66008893702713</c:v>
                </c:pt>
                <c:pt idx="14">
                  <c:v>130.66276309136458</c:v>
                </c:pt>
                <c:pt idx="15">
                  <c:v>128.84854464230636</c:v>
                </c:pt>
                <c:pt idx="16">
                  <c:v>128.63688126617279</c:v>
                </c:pt>
                <c:pt idx="17">
                  <c:v>128.6293614164768</c:v>
                </c:pt>
                <c:pt idx="18">
                  <c:v>129.01326493957711</c:v>
                </c:pt>
                <c:pt idx="19">
                  <c:v>128.97154273228549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56-4EAA-A97B-9A1A8B265272}"/>
            </c:ext>
          </c:extLst>
        </c:ser>
        <c:ser>
          <c:idx val="5"/>
          <c:order val="5"/>
          <c:tx>
            <c:strRef>
              <c:f>Tabelle2!$G$2</c:f>
              <c:strCache>
                <c:ptCount val="1"/>
                <c:pt idx="0">
                  <c:v>1 DM= …PEsc.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Tabelle2!$G$26:$G$45</c:f>
              <c:numCache>
                <c:formatCode>0.0</c:formatCode>
                <c:ptCount val="20"/>
                <c:pt idx="0">
                  <c:v>100</c:v>
                </c:pt>
                <c:pt idx="1">
                  <c:v>103.15213592843004</c:v>
                </c:pt>
                <c:pt idx="2">
                  <c:v>102.18837041784528</c:v>
                </c:pt>
                <c:pt idx="3">
                  <c:v>123.36464523545617</c:v>
                </c:pt>
                <c:pt idx="4">
                  <c:v>163.77113158131311</c:v>
                </c:pt>
                <c:pt idx="5">
                  <c:v>194.40999687563124</c:v>
                </c:pt>
                <c:pt idx="6">
                  <c:v>218.95800781147022</c:v>
                </c:pt>
                <c:pt idx="7">
                  <c:v>258.42085706938047</c:v>
                </c:pt>
                <c:pt idx="8">
                  <c:v>294.06058314209622</c:v>
                </c:pt>
                <c:pt idx="9">
                  <c:v>307.49218044704753</c:v>
                </c:pt>
                <c:pt idx="10">
                  <c:v>313.64686540774676</c:v>
                </c:pt>
                <c:pt idx="11">
                  <c:v>330.52535885049355</c:v>
                </c:pt>
                <c:pt idx="12">
                  <c:v>326.43749460274944</c:v>
                </c:pt>
                <c:pt idx="13">
                  <c:v>323.92306360564766</c:v>
                </c:pt>
                <c:pt idx="14">
                  <c:v>364.30420158155226</c:v>
                </c:pt>
                <c:pt idx="15">
                  <c:v>383.05179384734095</c:v>
                </c:pt>
                <c:pt idx="16">
                  <c:v>391.8273601409694</c:v>
                </c:pt>
                <c:pt idx="17">
                  <c:v>383.85478917761498</c:v>
                </c:pt>
                <c:pt idx="18">
                  <c:v>378.65842619595128</c:v>
                </c:pt>
                <c:pt idx="19">
                  <c:v>383.53706454757554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56-4EAA-A97B-9A1A8B265272}"/>
            </c:ext>
          </c:extLst>
        </c:ser>
        <c:ser>
          <c:idx val="6"/>
          <c:order val="6"/>
          <c:tx>
            <c:strRef>
              <c:f>Tabelle2!$H$2</c:f>
              <c:strCache>
                <c:ptCount val="1"/>
                <c:pt idx="0">
                  <c:v>1 DM=… Ö.Schi.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Tabelle2!$H$26:$H$45</c:f>
              <c:numCache>
                <c:formatCode>0.0</c:formatCode>
                <c:ptCount val="20"/>
                <c:pt idx="0">
                  <c:v>100</c:v>
                </c:pt>
                <c:pt idx="1">
                  <c:v>97.610896002333519</c:v>
                </c:pt>
                <c:pt idx="2">
                  <c:v>96.575257282102015</c:v>
                </c:pt>
                <c:pt idx="3">
                  <c:v>96.288735896750538</c:v>
                </c:pt>
                <c:pt idx="4">
                  <c:v>96.421488227201806</c:v>
                </c:pt>
                <c:pt idx="5">
                  <c:v>96.351928187202873</c:v>
                </c:pt>
                <c:pt idx="6">
                  <c:v>96.320599000002332</c:v>
                </c:pt>
                <c:pt idx="7">
                  <c:v>96.356679346689504</c:v>
                </c:pt>
                <c:pt idx="8">
                  <c:v>96.410476761774717</c:v>
                </c:pt>
                <c:pt idx="9">
                  <c:v>96.388092460185675</c:v>
                </c:pt>
                <c:pt idx="10">
                  <c:v>96.442137616991289</c:v>
                </c:pt>
                <c:pt idx="11">
                  <c:v>96.429191842115415</c:v>
                </c:pt>
                <c:pt idx="12">
                  <c:v>96.425705493481857</c:v>
                </c:pt>
                <c:pt idx="13">
                  <c:v>96.451969310282621</c:v>
                </c:pt>
                <c:pt idx="14">
                  <c:v>96.413608882555351</c:v>
                </c:pt>
                <c:pt idx="15">
                  <c:v>96.42094738518071</c:v>
                </c:pt>
                <c:pt idx="16">
                  <c:v>96.428896275150706</c:v>
                </c:pt>
                <c:pt idx="17">
                  <c:v>96.428330816571346</c:v>
                </c:pt>
                <c:pt idx="18">
                  <c:v>96.426357628495566</c:v>
                </c:pt>
                <c:pt idx="19">
                  <c:v>96.406872997630217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56-4EAA-A97B-9A1A8B265272}"/>
            </c:ext>
          </c:extLst>
        </c:ser>
        <c:ser>
          <c:idx val="7"/>
          <c:order val="7"/>
          <c:tx>
            <c:strRef>
              <c:f>Tabelle2!$I$2</c:f>
              <c:strCache>
                <c:ptCount val="1"/>
                <c:pt idx="0">
                  <c:v>1 DM = … Fin.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Tabelle2!$I$26:$I$45</c:f>
              <c:numCache>
                <c:formatCode>0.0</c:formatCode>
                <c:ptCount val="20"/>
                <c:pt idx="0">
                  <c:v>100</c:v>
                </c:pt>
                <c:pt idx="1">
                  <c:v>96.508747110184842</c:v>
                </c:pt>
                <c:pt idx="2">
                  <c:v>89.879358013621214</c:v>
                </c:pt>
                <c:pt idx="3">
                  <c:v>93.483419680608876</c:v>
                </c:pt>
                <c:pt idx="4">
                  <c:v>102.71328443067809</c:v>
                </c:pt>
                <c:pt idx="5">
                  <c:v>99.429596669181691</c:v>
                </c:pt>
                <c:pt idx="6">
                  <c:v>99.322748655573562</c:v>
                </c:pt>
                <c:pt idx="7">
                  <c:v>110.2584714392121</c:v>
                </c:pt>
                <c:pt idx="8">
                  <c:v>115.52360357932766</c:v>
                </c:pt>
                <c:pt idx="9">
                  <c:v>112.56281994071382</c:v>
                </c:pt>
                <c:pt idx="10">
                  <c:v>107.75724150598359</c:v>
                </c:pt>
                <c:pt idx="11">
                  <c:v>111.70246465608051</c:v>
                </c:pt>
                <c:pt idx="12">
                  <c:v>115.00591609906179</c:v>
                </c:pt>
                <c:pt idx="13">
                  <c:v>135.55847097139838</c:v>
                </c:pt>
                <c:pt idx="14">
                  <c:v>163.15412545599978</c:v>
                </c:pt>
                <c:pt idx="15">
                  <c:v>152.11261032060639</c:v>
                </c:pt>
                <c:pt idx="16">
                  <c:v>144.1154364894374</c:v>
                </c:pt>
                <c:pt idx="17">
                  <c:v>143.95361224806459</c:v>
                </c:pt>
                <c:pt idx="18">
                  <c:v>141.22522535947019</c:v>
                </c:pt>
                <c:pt idx="19">
                  <c:v>143.28835525441059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D-49E1-93ED-73DB9E8C4A85}"/>
            </c:ext>
          </c:extLst>
        </c:ser>
        <c:ser>
          <c:idx val="8"/>
          <c:order val="8"/>
          <c:tx>
            <c:strRef>
              <c:f>Tabelle2!#REF!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D-49E1-93ED-73DB9E8C4A85}"/>
            </c:ext>
          </c:extLst>
        </c:ser>
        <c:ser>
          <c:idx val="9"/>
          <c:order val="9"/>
          <c:tx>
            <c:strRef>
              <c:f>Tabelle2!$J$2</c:f>
              <c:strCache>
                <c:ptCount val="1"/>
                <c:pt idx="0">
                  <c:v>1 DM = … Lux. Fr.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Tabelle2!$A$26:$A$45</c:f>
              <c:strCach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strCache>
            </c:strRef>
          </c:cat>
          <c:val>
            <c:numRef>
              <c:f>Tabelle2!$J$26:$J$45</c:f>
              <c:numCache>
                <c:formatCode>0.0</c:formatCode>
                <c:ptCount val="20"/>
                <c:pt idx="0">
                  <c:v>100</c:v>
                </c:pt>
                <c:pt idx="1">
                  <c:v>100.55009620439841</c:v>
                </c:pt>
                <c:pt idx="2">
                  <c:v>102.69309972620746</c:v>
                </c:pt>
                <c:pt idx="3">
                  <c:v>117.65198051174819</c:v>
                </c:pt>
                <c:pt idx="4">
                  <c:v>125.14828812558028</c:v>
                </c:pt>
                <c:pt idx="5">
                  <c:v>126.84428228362823</c:v>
                </c:pt>
                <c:pt idx="6">
                  <c:v>126.09325181452773</c:v>
                </c:pt>
                <c:pt idx="7">
                  <c:v>128.64750052700026</c:v>
                </c:pt>
                <c:pt idx="8">
                  <c:v>129.85602019932227</c:v>
                </c:pt>
                <c:pt idx="9">
                  <c:v>130.90970714880862</c:v>
                </c:pt>
                <c:pt idx="10">
                  <c:v>131.10126331136735</c:v>
                </c:pt>
                <c:pt idx="11">
                  <c:v>129.30485004596244</c:v>
                </c:pt>
                <c:pt idx="12">
                  <c:v>128.73317705296651</c:v>
                </c:pt>
                <c:pt idx="13">
                  <c:v>128.65668705433293</c:v>
                </c:pt>
                <c:pt idx="14">
                  <c:v>130.80532553436285</c:v>
                </c:pt>
                <c:pt idx="15">
                  <c:v>128.97331238338728</c:v>
                </c:pt>
                <c:pt idx="16">
                  <c:v>128.61731993333257</c:v>
                </c:pt>
                <c:pt idx="17">
                  <c:v>128.63957814208118</c:v>
                </c:pt>
                <c:pt idx="18">
                  <c:v>128.99693820197993</c:v>
                </c:pt>
                <c:pt idx="19">
                  <c:v>129.00231634979562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D-49E1-93ED-73DB9E8C4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813472"/>
        <c:axId val="816809536"/>
      </c:lineChart>
      <c:catAx>
        <c:axId val="81681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6809536"/>
        <c:crosses val="autoZero"/>
        <c:auto val="1"/>
        <c:lblAlgn val="ctr"/>
        <c:lblOffset val="100"/>
        <c:noMultiLvlLbl val="0"/>
      </c:catAx>
      <c:valAx>
        <c:axId val="8168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681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Real Exchange Rates EWS (Price Quotation</a:t>
            </a:r>
            <a:r>
              <a:rPr lang="de-DE" baseline="0"/>
              <a:t> from a German Perspective)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Tabelle2!$AG$26:$AG$45</c:f>
              <c:numCache>
                <c:formatCode>0.0</c:formatCode>
                <c:ptCount val="20"/>
                <c:pt idx="0">
                  <c:v>100</c:v>
                </c:pt>
                <c:pt idx="1">
                  <c:v>107.52883099676886</c:v>
                </c:pt>
                <c:pt idx="2">
                  <c:v>110.78624399504078</c:v>
                </c:pt>
                <c:pt idx="3">
                  <c:v>104.64211325800959</c:v>
                </c:pt>
                <c:pt idx="4">
                  <c:v>100.65175874555483</c:v>
                </c:pt>
                <c:pt idx="5">
                  <c:v>102.85974275909365</c:v>
                </c:pt>
                <c:pt idx="6">
                  <c:v>107.26677340020238</c:v>
                </c:pt>
                <c:pt idx="7">
                  <c:v>105.37948470155905</c:v>
                </c:pt>
                <c:pt idx="8">
                  <c:v>103.57673951380283</c:v>
                </c:pt>
                <c:pt idx="9">
                  <c:v>103.55015338435381</c:v>
                </c:pt>
                <c:pt idx="10">
                  <c:v>104.25432033664595</c:v>
                </c:pt>
                <c:pt idx="11">
                  <c:v>105.47212753774259</c:v>
                </c:pt>
                <c:pt idx="12">
                  <c:v>103.69512726841074</c:v>
                </c:pt>
                <c:pt idx="13">
                  <c:v>101.34779863470639</c:v>
                </c:pt>
                <c:pt idx="14">
                  <c:v>98.011693521529835</c:v>
                </c:pt>
                <c:pt idx="15">
                  <c:v>97.175699224528842</c:v>
                </c:pt>
                <c:pt idx="16">
                  <c:v>95.547693949257678</c:v>
                </c:pt>
                <c:pt idx="17">
                  <c:v>98.358896023376786</c:v>
                </c:pt>
                <c:pt idx="18">
                  <c:v>98.627005161536403</c:v>
                </c:pt>
                <c:pt idx="19">
                  <c:v>98.765242848504798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9-46D7-96A7-990EA5B4E23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Tabelle2!$AH$26:$AH$45</c:f>
              <c:numCache>
                <c:formatCode>0.0</c:formatCode>
                <c:ptCount val="20"/>
                <c:pt idx="0">
                  <c:v>100</c:v>
                </c:pt>
                <c:pt idx="1">
                  <c:v>110.48513750471471</c:v>
                </c:pt>
                <c:pt idx="2">
                  <c:v>114.74420995455299</c:v>
                </c:pt>
                <c:pt idx="3">
                  <c:v>114.63619610835585</c:v>
                </c:pt>
                <c:pt idx="4">
                  <c:v>119.21631507490447</c:v>
                </c:pt>
                <c:pt idx="5">
                  <c:v>124.33353543044544</c:v>
                </c:pt>
                <c:pt idx="6">
                  <c:v>126.5944120761512</c:v>
                </c:pt>
                <c:pt idx="7">
                  <c:v>126.63310726157565</c:v>
                </c:pt>
                <c:pt idx="8">
                  <c:v>126.01903922096425</c:v>
                </c:pt>
                <c:pt idx="9">
                  <c:v>127.21116022949164</c:v>
                </c:pt>
                <c:pt idx="10">
                  <c:v>133.59205768533167</c:v>
                </c:pt>
                <c:pt idx="11">
                  <c:v>136.29774713758243</c:v>
                </c:pt>
                <c:pt idx="12">
                  <c:v>138.06714342198134</c:v>
                </c:pt>
                <c:pt idx="13">
                  <c:v>131.00491086341015</c:v>
                </c:pt>
                <c:pt idx="14">
                  <c:v>108.94106284165733</c:v>
                </c:pt>
                <c:pt idx="15">
                  <c:v>105.58609217613484</c:v>
                </c:pt>
                <c:pt idx="16">
                  <c:v>95.513581707477201</c:v>
                </c:pt>
                <c:pt idx="17">
                  <c:v>108.57505519213406</c:v>
                </c:pt>
                <c:pt idx="18">
                  <c:v>113.44029310205465</c:v>
                </c:pt>
                <c:pt idx="19">
                  <c:v>114.05077269080645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9-46D7-96A7-990EA5B4E23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Tabelle2!$AI$26:$AI$45</c:f>
              <c:numCache>
                <c:formatCode>0.0</c:formatCode>
                <c:ptCount val="20"/>
                <c:pt idx="0">
                  <c:v>100</c:v>
                </c:pt>
                <c:pt idx="1">
                  <c:v>101.10771502191159</c:v>
                </c:pt>
                <c:pt idx="2">
                  <c:v>100.48585481568723</c:v>
                </c:pt>
                <c:pt idx="3">
                  <c:v>101.50070779895404</c:v>
                </c:pt>
                <c:pt idx="4">
                  <c:v>99.389368317152574</c:v>
                </c:pt>
                <c:pt idx="5">
                  <c:v>99.369534436633074</c:v>
                </c:pt>
                <c:pt idx="6">
                  <c:v>99.520290442242199</c:v>
                </c:pt>
                <c:pt idx="7">
                  <c:v>99.722268491821424</c:v>
                </c:pt>
                <c:pt idx="8">
                  <c:v>98.886914521837838</c:v>
                </c:pt>
                <c:pt idx="9">
                  <c:v>98.473209931172931</c:v>
                </c:pt>
                <c:pt idx="10">
                  <c:v>96.63332858246531</c:v>
                </c:pt>
                <c:pt idx="11">
                  <c:v>96.523700229110716</c:v>
                </c:pt>
                <c:pt idx="12">
                  <c:v>95.680333114816335</c:v>
                </c:pt>
                <c:pt idx="13">
                  <c:v>94.055824562155365</c:v>
                </c:pt>
                <c:pt idx="14">
                  <c:v>92.573878986504297</c:v>
                </c:pt>
                <c:pt idx="15">
                  <c:v>92.808184490505255</c:v>
                </c:pt>
                <c:pt idx="16">
                  <c:v>93.116469483663877</c:v>
                </c:pt>
                <c:pt idx="17">
                  <c:v>93.714221497236565</c:v>
                </c:pt>
                <c:pt idx="18">
                  <c:v>93.459172489949935</c:v>
                </c:pt>
                <c:pt idx="19">
                  <c:v>94.276476951255404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9-46D7-96A7-990EA5B4E23E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Tabelle2!$AJ$26:$AJ$45</c:f>
              <c:numCache>
                <c:formatCode>0.0</c:formatCode>
                <c:ptCount val="20"/>
                <c:pt idx="0">
                  <c:v>100</c:v>
                </c:pt>
                <c:pt idx="1">
                  <c:v>101.7279773842036</c:v>
                </c:pt>
                <c:pt idx="2">
                  <c:v>105.91158354486714</c:v>
                </c:pt>
                <c:pt idx="3">
                  <c:v>103.87939099517831</c:v>
                </c:pt>
                <c:pt idx="4">
                  <c:v>90.883967105210502</c:v>
                </c:pt>
                <c:pt idx="5">
                  <c:v>98.230649795608855</c:v>
                </c:pt>
                <c:pt idx="6">
                  <c:v>102.34649764310888</c:v>
                </c:pt>
                <c:pt idx="7">
                  <c:v>99.847545453413062</c:v>
                </c:pt>
                <c:pt idx="8">
                  <c:v>98.478783206873828</c:v>
                </c:pt>
                <c:pt idx="9">
                  <c:v>105.59584345880172</c:v>
                </c:pt>
                <c:pt idx="10">
                  <c:v>115.57419748993489</c:v>
                </c:pt>
                <c:pt idx="11">
                  <c:v>119.86816975833025</c:v>
                </c:pt>
                <c:pt idx="12">
                  <c:v>122.95508438559301</c:v>
                </c:pt>
                <c:pt idx="13">
                  <c:v>118.37232270441638</c:v>
                </c:pt>
                <c:pt idx="14">
                  <c:v>100.93780857787829</c:v>
                </c:pt>
                <c:pt idx="15">
                  <c:v>95.990248674122228</c:v>
                </c:pt>
                <c:pt idx="16">
                  <c:v>93.735643983587963</c:v>
                </c:pt>
                <c:pt idx="17">
                  <c:v>98.895827976714187</c:v>
                </c:pt>
                <c:pt idx="18">
                  <c:v>98.594342606909478</c:v>
                </c:pt>
                <c:pt idx="19">
                  <c:v>98.977953564981235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B9-46D7-96A7-990EA5B4E23E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Tabelle2!$AK$26:$AK$45</c:f>
              <c:numCache>
                <c:formatCode>0.0</c:formatCode>
                <c:ptCount val="20"/>
                <c:pt idx="0">
                  <c:v>100</c:v>
                </c:pt>
                <c:pt idx="1">
                  <c:v>100.59073791210496</c:v>
                </c:pt>
                <c:pt idx="2">
                  <c:v>99.651195298695512</c:v>
                </c:pt>
                <c:pt idx="3">
                  <c:v>89.84989860409317</c:v>
                </c:pt>
                <c:pt idx="4">
                  <c:v>88.084664190888844</c:v>
                </c:pt>
                <c:pt idx="5">
                  <c:v>90.236074585714803</c:v>
                </c:pt>
                <c:pt idx="6">
                  <c:v>93.29683678272103</c:v>
                </c:pt>
                <c:pt idx="7">
                  <c:v>92.741778326966397</c:v>
                </c:pt>
                <c:pt idx="8">
                  <c:v>93.046015340765777</c:v>
                </c:pt>
                <c:pt idx="9">
                  <c:v>92.235277820009514</c:v>
                </c:pt>
                <c:pt idx="10">
                  <c:v>92.454917634813356</c:v>
                </c:pt>
                <c:pt idx="11">
                  <c:v>94.371402848778018</c:v>
                </c:pt>
                <c:pt idx="12">
                  <c:v>94.024353446667334</c:v>
                </c:pt>
                <c:pt idx="13">
                  <c:v>91.689347669145604</c:v>
                </c:pt>
                <c:pt idx="14">
                  <c:v>88.797515228477579</c:v>
                </c:pt>
                <c:pt idx="15">
                  <c:v>89.771141403108473</c:v>
                </c:pt>
                <c:pt idx="16">
                  <c:v>89.708265338480146</c:v>
                </c:pt>
                <c:pt idx="17">
                  <c:v>90.268236588404463</c:v>
                </c:pt>
                <c:pt idx="18">
                  <c:v>89.724868178274107</c:v>
                </c:pt>
                <c:pt idx="19">
                  <c:v>89.78775110463603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9-46D7-96A7-990EA5B4E23E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Tabelle2!$AL$26:$AL$45</c:f>
              <c:numCache>
                <c:formatCode>0.0</c:formatCode>
                <c:ptCount val="20"/>
                <c:pt idx="0">
                  <c:v>100</c:v>
                </c:pt>
                <c:pt idx="1">
                  <c:v>106.53040960341202</c:v>
                </c:pt>
                <c:pt idx="2">
                  <c:v>120.37346757246401</c:v>
                </c:pt>
                <c:pt idx="3">
                  <c:v>115.28505945400072</c:v>
                </c:pt>
                <c:pt idx="4">
                  <c:v>104.25217528697468</c:v>
                </c:pt>
                <c:pt idx="5">
                  <c:v>110.10129088926817</c:v>
                </c:pt>
                <c:pt idx="6">
                  <c:v>114.41835395770923</c:v>
                </c:pt>
                <c:pt idx="7">
                  <c:v>109.04161949056044</c:v>
                </c:pt>
                <c:pt idx="8">
                  <c:v>104.79669846459973</c:v>
                </c:pt>
                <c:pt idx="9">
                  <c:v>108.95461447040779</c:v>
                </c:pt>
                <c:pt idx="10">
                  <c:v>117.11132539723781</c:v>
                </c:pt>
                <c:pt idx="11">
                  <c:v>122.96308029013639</c:v>
                </c:pt>
                <c:pt idx="12">
                  <c:v>133.83933601986215</c:v>
                </c:pt>
                <c:pt idx="13">
                  <c:v>140.65854386660979</c:v>
                </c:pt>
                <c:pt idx="14">
                  <c:v>127.83167511245679</c:v>
                </c:pt>
                <c:pt idx="15">
                  <c:v>124.80411496734605</c:v>
                </c:pt>
                <c:pt idx="16">
                  <c:v>125.02797252269731</c:v>
                </c:pt>
                <c:pt idx="17">
                  <c:v>129.66180815873071</c:v>
                </c:pt>
                <c:pt idx="18">
                  <c:v>131.95369920841748</c:v>
                </c:pt>
                <c:pt idx="19">
                  <c:v>132.42029771645446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B9-46D7-96A7-990EA5B4E23E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Tabelle2!$AM$26:$AM$45</c:f>
              <c:numCache>
                <c:formatCode>0.0</c:formatCode>
                <c:ptCount val="20"/>
                <c:pt idx="0">
                  <c:v>100</c:v>
                </c:pt>
                <c:pt idx="1">
                  <c:v>103.30965595855248</c:v>
                </c:pt>
                <c:pt idx="2">
                  <c:v>104.86799284991888</c:v>
                </c:pt>
                <c:pt idx="3">
                  <c:v>105.37490976028184</c:v>
                </c:pt>
                <c:pt idx="4">
                  <c:v>105.27644887015994</c:v>
                </c:pt>
                <c:pt idx="5">
                  <c:v>108.70357318946948</c:v>
                </c:pt>
                <c:pt idx="6">
                  <c:v>109.93563783326468</c:v>
                </c:pt>
                <c:pt idx="7">
                  <c:v>111.91349898806185</c:v>
                </c:pt>
                <c:pt idx="8">
                  <c:v>113.13640963652793</c:v>
                </c:pt>
                <c:pt idx="9">
                  <c:v>113.87960466582048</c:v>
                </c:pt>
                <c:pt idx="10">
                  <c:v>113.58078385474593</c:v>
                </c:pt>
                <c:pt idx="11">
                  <c:v>114.22144376692083</c:v>
                </c:pt>
                <c:pt idx="12">
                  <c:v>113.44655268066452</c:v>
                </c:pt>
                <c:pt idx="13">
                  <c:v>112.2970884930657</c:v>
                </c:pt>
                <c:pt idx="14">
                  <c:v>111.43551365250562</c:v>
                </c:pt>
                <c:pt idx="15">
                  <c:v>111.70952223625908</c:v>
                </c:pt>
                <c:pt idx="16">
                  <c:v>112.29030775187785</c:v>
                </c:pt>
                <c:pt idx="17">
                  <c:v>112.74616169677438</c:v>
                </c:pt>
                <c:pt idx="18">
                  <c:v>112.04792187690724</c:v>
                </c:pt>
                <c:pt idx="19">
                  <c:v>112.08309655084581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B9-46D7-96A7-990EA5B4E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489584"/>
        <c:axId val="697497128"/>
      </c:lineChart>
      <c:catAx>
        <c:axId val="697489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7497128"/>
        <c:crosses val="autoZero"/>
        <c:auto val="1"/>
        <c:lblAlgn val="ctr"/>
        <c:lblOffset val="100"/>
        <c:noMultiLvlLbl val="0"/>
      </c:catAx>
      <c:valAx>
        <c:axId val="6974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748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29436705027143E-3"/>
          <c:y val="0.69514793329817604"/>
          <c:w val="0.52108862012551738"/>
          <c:h val="9.3580631607230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Real</a:t>
            </a:r>
            <a:r>
              <a:rPr lang="de-DE" baseline="0"/>
              <a:t> Exchange Rates vis-à.vis Germany during EMU (Price Quotation from a German Perspective)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Tabelle2!$AG$70:$AG$88</c:f>
              <c:numCache>
                <c:formatCode>0.0</c:formatCode>
                <c:ptCount val="19"/>
                <c:pt idx="0">
                  <c:v>100</c:v>
                </c:pt>
                <c:pt idx="1">
                  <c:v>100.23234516937103</c:v>
                </c:pt>
                <c:pt idx="2">
                  <c:v>99.889264286010231</c:v>
                </c:pt>
                <c:pt idx="3">
                  <c:v>100.38428007872275</c:v>
                </c:pt>
                <c:pt idx="4">
                  <c:v>101.4416826691225</c:v>
                </c:pt>
                <c:pt idx="5">
                  <c:v>101.91698642813492</c:v>
                </c:pt>
                <c:pt idx="6">
                  <c:v>102.11667011784411</c:v>
                </c:pt>
                <c:pt idx="7">
                  <c:v>102.214884004602</c:v>
                </c:pt>
                <c:pt idx="8">
                  <c:v>101.40520257380692</c:v>
                </c:pt>
                <c:pt idx="9">
                  <c:v>101.58748273669964</c:v>
                </c:pt>
                <c:pt idx="10">
                  <c:v>101.35950476763691</c:v>
                </c:pt>
                <c:pt idx="11">
                  <c:v>101.78789960823751</c:v>
                </c:pt>
                <c:pt idx="12">
                  <c:v>101.82422211684489</c:v>
                </c:pt>
                <c:pt idx="13">
                  <c:v>101.77002433129287</c:v>
                </c:pt>
                <c:pt idx="14">
                  <c:v>101.12734216830302</c:v>
                </c:pt>
                <c:pt idx="15">
                  <c:v>100.72743180535366</c:v>
                </c:pt>
                <c:pt idx="16">
                  <c:v>100.52954771446947</c:v>
                </c:pt>
                <c:pt idx="17">
                  <c:v>100.22938923370621</c:v>
                </c:pt>
                <c:pt idx="18">
                  <c:v>99.534218764261254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99-4351-8F3C-377226D090D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Tabelle2!$AH$70:$AH$88</c:f>
              <c:numCache>
                <c:formatCode>0.0</c:formatCode>
                <c:ptCount val="19"/>
                <c:pt idx="0">
                  <c:v>100</c:v>
                </c:pt>
                <c:pt idx="1">
                  <c:v>101.08183566065074</c:v>
                </c:pt>
                <c:pt idx="2">
                  <c:v>101.87605686678913</c:v>
                </c:pt>
                <c:pt idx="3">
                  <c:v>102.92526189310193</c:v>
                </c:pt>
                <c:pt idx="4">
                  <c:v>104.59425838211394</c:v>
                </c:pt>
                <c:pt idx="5">
                  <c:v>105.15084264559862</c:v>
                </c:pt>
                <c:pt idx="6">
                  <c:v>105.60478319934219</c:v>
                </c:pt>
                <c:pt idx="7">
                  <c:v>106.13855379411299</c:v>
                </c:pt>
                <c:pt idx="8">
                  <c:v>105.6523634166973</c:v>
                </c:pt>
                <c:pt idx="9">
                  <c:v>106.39301175905761</c:v>
                </c:pt>
                <c:pt idx="10">
                  <c:v>106.88304729986487</c:v>
                </c:pt>
                <c:pt idx="11">
                  <c:v>107.3288601636188</c:v>
                </c:pt>
                <c:pt idx="12">
                  <c:v>108.07062913452353</c:v>
                </c:pt>
                <c:pt idx="13">
                  <c:v>109.16488258123343</c:v>
                </c:pt>
                <c:pt idx="14">
                  <c:v>108.85866637648233</c:v>
                </c:pt>
                <c:pt idx="15">
                  <c:v>108.1404529725539</c:v>
                </c:pt>
                <c:pt idx="16">
                  <c:v>107.92938229542015</c:v>
                </c:pt>
                <c:pt idx="17">
                  <c:v>107.3092257372812</c:v>
                </c:pt>
                <c:pt idx="18">
                  <c:v>106.76983881370279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9-4351-8F3C-377226D090D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Tabelle2!$AI$70:$AI$88</c:f>
              <c:numCache>
                <c:formatCode>0.0</c:formatCode>
                <c:ptCount val="19"/>
                <c:pt idx="0">
                  <c:v>100</c:v>
                </c:pt>
                <c:pt idx="1">
                  <c:v>100.90718807162354</c:v>
                </c:pt>
                <c:pt idx="2">
                  <c:v>103.05624231618474</c:v>
                </c:pt>
                <c:pt idx="3">
                  <c:v>104.95306804201508</c:v>
                </c:pt>
                <c:pt idx="4">
                  <c:v>106.05187127503679</c:v>
                </c:pt>
                <c:pt idx="5">
                  <c:v>105.63243538373442</c:v>
                </c:pt>
                <c:pt idx="6">
                  <c:v>105.77933647133887</c:v>
                </c:pt>
                <c:pt idx="7">
                  <c:v>105.28372079149722</c:v>
                </c:pt>
                <c:pt idx="8">
                  <c:v>104.57926351969948</c:v>
                </c:pt>
                <c:pt idx="9">
                  <c:v>104.43468539352693</c:v>
                </c:pt>
                <c:pt idx="10">
                  <c:v>105.34776292987537</c:v>
                </c:pt>
                <c:pt idx="11">
                  <c:v>105.526458863787</c:v>
                </c:pt>
                <c:pt idx="12">
                  <c:v>105.80134642000959</c:v>
                </c:pt>
                <c:pt idx="13">
                  <c:v>106.26502523709469</c:v>
                </c:pt>
                <c:pt idx="14">
                  <c:v>107.31420091258195</c:v>
                </c:pt>
                <c:pt idx="15">
                  <c:v>107.38783545098774</c:v>
                </c:pt>
                <c:pt idx="16">
                  <c:v>107.77976090998158</c:v>
                </c:pt>
                <c:pt idx="17">
                  <c:v>107.60096837128086</c:v>
                </c:pt>
                <c:pt idx="18">
                  <c:v>107.22396876011845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99-4351-8F3C-377226D090DB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Tabelle2!$AJ$70:$AJ$88</c:f>
              <c:numCache>
                <c:formatCode>0.0</c:formatCode>
                <c:ptCount val="19"/>
                <c:pt idx="0">
                  <c:v>100</c:v>
                </c:pt>
                <c:pt idx="1">
                  <c:v>101.96494790919427</c:v>
                </c:pt>
                <c:pt idx="2">
                  <c:v>103.57062824080752</c:v>
                </c:pt>
                <c:pt idx="3">
                  <c:v>105.2504551643235</c:v>
                </c:pt>
                <c:pt idx="4">
                  <c:v>107.33913599705522</c:v>
                </c:pt>
                <c:pt idx="5">
                  <c:v>108.78924704186078</c:v>
                </c:pt>
                <c:pt idx="6">
                  <c:v>110.74070292831695</c:v>
                </c:pt>
                <c:pt idx="7">
                  <c:v>112.85347017751266</c:v>
                </c:pt>
                <c:pt idx="8">
                  <c:v>113.39258303045222</c:v>
                </c:pt>
                <c:pt idx="9">
                  <c:v>114.99165875832252</c:v>
                </c:pt>
                <c:pt idx="10">
                  <c:v>114.30301776558041</c:v>
                </c:pt>
                <c:pt idx="11">
                  <c:v>115.08996357193632</c:v>
                </c:pt>
                <c:pt idx="12">
                  <c:v>116.35386343521913</c:v>
                </c:pt>
                <c:pt idx="13">
                  <c:v>116.85289897840727</c:v>
                </c:pt>
                <c:pt idx="14">
                  <c:v>116.7421805689125</c:v>
                </c:pt>
                <c:pt idx="15">
                  <c:v>115.51853264600076</c:v>
                </c:pt>
                <c:pt idx="16">
                  <c:v>114.67158254371475</c:v>
                </c:pt>
                <c:pt idx="17">
                  <c:v>113.88868850007586</c:v>
                </c:pt>
                <c:pt idx="18">
                  <c:v>114.13291195636232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99-4351-8F3C-377226D090DB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Tabelle2!$AK$70:$AK$88</c:f>
              <c:numCache>
                <c:formatCode>0.0</c:formatCode>
                <c:ptCount val="19"/>
                <c:pt idx="0">
                  <c:v>100</c:v>
                </c:pt>
                <c:pt idx="1">
                  <c:v>101.0885710933066</c:v>
                </c:pt>
                <c:pt idx="2">
                  <c:v>101.5697112796109</c:v>
                </c:pt>
                <c:pt idx="3">
                  <c:v>101.79444840036631</c:v>
                </c:pt>
                <c:pt idx="4">
                  <c:v>102.35336311505199</c:v>
                </c:pt>
                <c:pt idx="5">
                  <c:v>102.78782895383236</c:v>
                </c:pt>
                <c:pt idx="6">
                  <c:v>104.03743687451681</c:v>
                </c:pt>
                <c:pt idx="7">
                  <c:v>104.25639263240103</c:v>
                </c:pt>
                <c:pt idx="8">
                  <c:v>103.7720111240066</c:v>
                </c:pt>
                <c:pt idx="9">
                  <c:v>105.65381079110668</c:v>
                </c:pt>
                <c:pt idx="10">
                  <c:v>105.26844621945072</c:v>
                </c:pt>
                <c:pt idx="11">
                  <c:v>106.39865006678181</c:v>
                </c:pt>
                <c:pt idx="12">
                  <c:v>107.91726781839539</c:v>
                </c:pt>
                <c:pt idx="13">
                  <c:v>108.79658519195041</c:v>
                </c:pt>
                <c:pt idx="14">
                  <c:v>108.37682534202942</c:v>
                </c:pt>
                <c:pt idx="15">
                  <c:v>107.76807193770581</c:v>
                </c:pt>
                <c:pt idx="16">
                  <c:v>108.11964847902078</c:v>
                </c:pt>
                <c:pt idx="17">
                  <c:v>109.72341693680632</c:v>
                </c:pt>
                <c:pt idx="18">
                  <c:v>110.14193051658354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99-4351-8F3C-377226D090DB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Tabelle2!$AL$70:$AL$88</c:f>
              <c:numCache>
                <c:formatCode>0.0</c:formatCode>
                <c:ptCount val="19"/>
                <c:pt idx="0">
                  <c:v>100</c:v>
                </c:pt>
                <c:pt idx="1">
                  <c:v>101.39270340295047</c:v>
                </c:pt>
                <c:pt idx="2">
                  <c:v>103.76491904498373</c:v>
                </c:pt>
                <c:pt idx="3">
                  <c:v>105.99483404446363</c:v>
                </c:pt>
                <c:pt idx="4">
                  <c:v>108.28686997405346</c:v>
                </c:pt>
                <c:pt idx="5">
                  <c:v>109.03206011905175</c:v>
                </c:pt>
                <c:pt idx="6">
                  <c:v>109.81614118590795</c:v>
                </c:pt>
                <c:pt idx="7">
                  <c:v>111.47049134798689</c:v>
                </c:pt>
                <c:pt idx="8">
                  <c:v>111.64006948377833</c:v>
                </c:pt>
                <c:pt idx="9">
                  <c:v>111.59669148187146</c:v>
                </c:pt>
                <c:pt idx="10">
                  <c:v>110.31925768708967</c:v>
                </c:pt>
                <c:pt idx="11">
                  <c:v>110.64525391288672</c:v>
                </c:pt>
                <c:pt idx="12">
                  <c:v>112.35556494379453</c:v>
                </c:pt>
                <c:pt idx="13">
                  <c:v>113.19799341263777</c:v>
                </c:pt>
                <c:pt idx="14">
                  <c:v>111.82595749059543</c:v>
                </c:pt>
                <c:pt idx="15">
                  <c:v>110.51278318275027</c:v>
                </c:pt>
                <c:pt idx="16">
                  <c:v>110.79228743827882</c:v>
                </c:pt>
                <c:pt idx="17">
                  <c:v>110.92905494926315</c:v>
                </c:pt>
                <c:pt idx="18">
                  <c:v>110.52638978427503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99-4351-8F3C-377226D090DB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Tabelle2!$AM$70:$AM$88</c:f>
              <c:numCache>
                <c:formatCode>0.0</c:formatCode>
                <c:ptCount val="19"/>
                <c:pt idx="0">
                  <c:v>100</c:v>
                </c:pt>
                <c:pt idx="1">
                  <c:v>100.8917526012205</c:v>
                </c:pt>
                <c:pt idx="2">
                  <c:v>101.5507615212754</c:v>
                </c:pt>
                <c:pt idx="3">
                  <c:v>101.94081349757649</c:v>
                </c:pt>
                <c:pt idx="4">
                  <c:v>102.26503019445468</c:v>
                </c:pt>
                <c:pt idx="5">
                  <c:v>102.66282882842373</c:v>
                </c:pt>
                <c:pt idx="6">
                  <c:v>103.42332327099737</c:v>
                </c:pt>
                <c:pt idx="7">
                  <c:v>103.28497170029837</c:v>
                </c:pt>
                <c:pt idx="8">
                  <c:v>103.15393539203954</c:v>
                </c:pt>
                <c:pt idx="9">
                  <c:v>103.74451144204353</c:v>
                </c:pt>
                <c:pt idx="10">
                  <c:v>103.94470426504058</c:v>
                </c:pt>
                <c:pt idx="11">
                  <c:v>104.67437448184394</c:v>
                </c:pt>
                <c:pt idx="12">
                  <c:v>105.91663036182189</c:v>
                </c:pt>
                <c:pt idx="13">
                  <c:v>106.41209447083556</c:v>
                </c:pt>
                <c:pt idx="14">
                  <c:v>106.93148361729472</c:v>
                </c:pt>
                <c:pt idx="15">
                  <c:v>107.6722252676368</c:v>
                </c:pt>
                <c:pt idx="16">
                  <c:v>108.38349372973384</c:v>
                </c:pt>
                <c:pt idx="17">
                  <c:v>108.82382681971352</c:v>
                </c:pt>
                <c:pt idx="18">
                  <c:v>109.19109339785982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99-4351-8F3C-377226D0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256704"/>
        <c:axId val="501250144"/>
      </c:lineChart>
      <c:catAx>
        <c:axId val="5012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1250144"/>
        <c:crosses val="autoZero"/>
        <c:auto val="1"/>
        <c:lblAlgn val="ctr"/>
        <c:lblOffset val="100"/>
        <c:noMultiLvlLbl val="0"/>
      </c:catAx>
      <c:valAx>
        <c:axId val="5012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125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76</xdr:row>
      <xdr:rowOff>180975</xdr:rowOff>
    </xdr:from>
    <xdr:to>
      <xdr:col>13</xdr:col>
      <xdr:colOff>83343</xdr:colOff>
      <xdr:row>100</xdr:row>
      <xdr:rowOff>4763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273843</xdr:colOff>
      <xdr:row>101</xdr:row>
      <xdr:rowOff>40480</xdr:rowOff>
    </xdr:from>
    <xdr:to>
      <xdr:col>13</xdr:col>
      <xdr:colOff>357186</xdr:colOff>
      <xdr:row>124</xdr:row>
      <xdr:rowOff>35719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11907</xdr:colOff>
      <xdr:row>101</xdr:row>
      <xdr:rowOff>107156</xdr:rowOff>
    </xdr:from>
    <xdr:to>
      <xdr:col>31</xdr:col>
      <xdr:colOff>166687</xdr:colOff>
      <xdr:row>124</xdr:row>
      <xdr:rowOff>20241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topLeftCell="E19" zoomScale="80" zoomScaleNormal="80" workbookViewId="0">
      <selection activeCell="J33" sqref="J33"/>
    </sheetView>
  </sheetViews>
  <sheetFormatPr baseColWidth="10" defaultColWidth="9.140625" defaultRowHeight="15" x14ac:dyDescent="0.25"/>
  <cols>
    <col min="2" max="2" width="32.42578125" customWidth="1"/>
    <col min="3" max="3" width="45.42578125" customWidth="1"/>
    <col min="4" max="4" width="41.42578125" customWidth="1"/>
    <col min="5" max="5" width="38.28515625" customWidth="1"/>
    <col min="6" max="6" width="37.5703125" customWidth="1"/>
    <col min="7" max="7" width="38.7109375" customWidth="1"/>
    <col min="8" max="8" width="37.28515625" customWidth="1"/>
    <col min="9" max="9" width="34" customWidth="1"/>
    <col min="10" max="10" width="39.140625" customWidth="1"/>
    <col min="11" max="11" width="46.140625" customWidth="1"/>
    <col min="12" max="12" width="46.5703125" customWidth="1"/>
  </cols>
  <sheetData>
    <row r="1" spans="1:12" x14ac:dyDescent="0.25">
      <c r="A1" s="1" t="s">
        <v>0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85</v>
      </c>
      <c r="K1" s="2" t="s">
        <v>86</v>
      </c>
      <c r="L1" s="2" t="s">
        <v>87</v>
      </c>
    </row>
    <row r="2" spans="1:12" x14ac:dyDescent="0.25">
      <c r="A2" t="s">
        <v>1</v>
      </c>
      <c r="B2" s="3">
        <v>4.2544750000000002</v>
      </c>
      <c r="C2" s="3">
        <v>830.92083333333335</v>
      </c>
      <c r="D2" s="3">
        <v>2.0062083333333334</v>
      </c>
      <c r="E2" s="3">
        <v>67.165833333333339</v>
      </c>
      <c r="F2" s="3">
        <v>29.327500000000001</v>
      </c>
      <c r="G2" s="3">
        <v>48.956666666666663</v>
      </c>
      <c r="H2" s="3">
        <v>13.375500000000001</v>
      </c>
      <c r="I2" s="3">
        <v>1.8331083333333333</v>
      </c>
      <c r="J2" s="3">
        <v>3.8873666666666669</v>
      </c>
      <c r="K2" s="3">
        <v>5.2622999999999998</v>
      </c>
      <c r="L2" s="3">
        <v>0.72679158899999996</v>
      </c>
    </row>
    <row r="3" spans="1:12" x14ac:dyDescent="0.25">
      <c r="A3" t="s">
        <v>2</v>
      </c>
      <c r="B3" s="3">
        <v>4.2268999999999997</v>
      </c>
      <c r="C3" s="3">
        <v>856.51916666666671</v>
      </c>
      <c r="D3" s="3">
        <v>1.9882083333333334</v>
      </c>
      <c r="E3" s="3">
        <v>71.777500000000003</v>
      </c>
      <c r="F3" s="3">
        <v>29.250833333333333</v>
      </c>
      <c r="G3" s="3">
        <v>50.091666666666669</v>
      </c>
      <c r="H3" s="3">
        <v>12.950416666666667</v>
      </c>
      <c r="I3" s="3">
        <v>1.8182916666666666</v>
      </c>
      <c r="J3" s="3">
        <v>3.7213250000000002</v>
      </c>
      <c r="K3" s="3">
        <v>5.6345999999999998</v>
      </c>
      <c r="L3" s="3">
        <v>0.72488280800000005</v>
      </c>
    </row>
    <row r="4" spans="1:12" x14ac:dyDescent="0.25">
      <c r="A4" t="s">
        <v>3</v>
      </c>
      <c r="B4" s="3">
        <v>5.43485</v>
      </c>
      <c r="C4" s="3">
        <v>1137.4191666666666</v>
      </c>
      <c r="D4" s="3">
        <v>2.4963500000000001</v>
      </c>
      <c r="E4" s="3">
        <v>92.325000000000003</v>
      </c>
      <c r="F4" s="3">
        <v>37.151666666666664</v>
      </c>
      <c r="G4" s="3">
        <v>61.694166666666668</v>
      </c>
      <c r="H4" s="3">
        <v>15.929666666666666</v>
      </c>
      <c r="I4" s="3">
        <v>2.2605749999999998</v>
      </c>
      <c r="J4" s="3">
        <v>4.3087</v>
      </c>
      <c r="K4" s="3">
        <v>7.1351000000000004</v>
      </c>
      <c r="L4" s="3">
        <v>0.92041130500000001</v>
      </c>
    </row>
    <row r="5" spans="1:12" x14ac:dyDescent="0.25">
      <c r="A5" t="s">
        <v>4</v>
      </c>
      <c r="B5" s="3">
        <v>6.5761000000000003</v>
      </c>
      <c r="C5" s="3">
        <v>1353.4725000000001</v>
      </c>
      <c r="D5" s="3">
        <v>2.6714666666666669</v>
      </c>
      <c r="E5" s="3">
        <v>109.92166666666667</v>
      </c>
      <c r="F5" s="3">
        <v>45.724166666666669</v>
      </c>
      <c r="G5" s="3">
        <v>79.999166666666667</v>
      </c>
      <c r="H5" s="3">
        <v>17.059583333333332</v>
      </c>
      <c r="I5" s="3">
        <v>2.4281250000000001</v>
      </c>
      <c r="J5" s="3">
        <v>4.8136333333333337</v>
      </c>
      <c r="K5" s="3">
        <v>8.3444000000000003</v>
      </c>
      <c r="L5" s="3">
        <v>1.132640388</v>
      </c>
    </row>
    <row r="6" spans="1:12" x14ac:dyDescent="0.25">
      <c r="A6" t="s">
        <v>5</v>
      </c>
      <c r="B6" s="3">
        <v>7.6220583333333334</v>
      </c>
      <c r="C6" s="3">
        <v>1519.7133333333334</v>
      </c>
      <c r="D6" s="3">
        <v>2.8548749999999998</v>
      </c>
      <c r="E6" s="3">
        <v>143.54333333333332</v>
      </c>
      <c r="F6" s="3">
        <v>51.143333333333331</v>
      </c>
      <c r="G6" s="3">
        <v>111.73</v>
      </c>
      <c r="H6" s="3">
        <v>17.972333333333335</v>
      </c>
      <c r="I6" s="3">
        <v>2.5545166666666668</v>
      </c>
      <c r="J6" s="3">
        <v>5.5641999999999996</v>
      </c>
      <c r="K6" s="3">
        <v>9.1484000000000005</v>
      </c>
      <c r="L6" s="3">
        <v>1.267521734</v>
      </c>
    </row>
    <row r="7" spans="1:12" x14ac:dyDescent="0.25">
      <c r="A7" t="s">
        <v>6</v>
      </c>
      <c r="B7" s="3">
        <v>8.7438833333333328</v>
      </c>
      <c r="C7" s="3">
        <v>1757.8158333333333</v>
      </c>
      <c r="D7" s="3">
        <v>3.2116416666666665</v>
      </c>
      <c r="E7" s="3">
        <v>160.91166666666666</v>
      </c>
      <c r="F7" s="3">
        <v>57.804166666666667</v>
      </c>
      <c r="G7" s="3">
        <v>147.88416666666666</v>
      </c>
      <c r="H7" s="3">
        <v>20.0245</v>
      </c>
      <c r="I7" s="3">
        <v>2.8482583333333333</v>
      </c>
      <c r="J7" s="3">
        <v>6.0056833333333337</v>
      </c>
      <c r="K7" s="3">
        <v>10.354100000000001</v>
      </c>
      <c r="L7" s="3">
        <v>1.4324254649999999</v>
      </c>
    </row>
    <row r="8" spans="1:12" x14ac:dyDescent="0.25">
      <c r="A8" t="s">
        <v>7</v>
      </c>
      <c r="B8" s="3">
        <v>8.9869749999999993</v>
      </c>
      <c r="C8" s="3">
        <v>1909.4541666666667</v>
      </c>
      <c r="D8" s="3">
        <v>3.3211166666666667</v>
      </c>
      <c r="E8" s="3">
        <v>170.20166666666665</v>
      </c>
      <c r="F8" s="3">
        <v>59.37916666666667</v>
      </c>
      <c r="G8" s="3">
        <v>172.17166666666665</v>
      </c>
      <c r="H8" s="3">
        <v>20.69275</v>
      </c>
      <c r="I8" s="3">
        <v>2.9442666666666666</v>
      </c>
      <c r="J8" s="3">
        <v>6.2014500000000004</v>
      </c>
      <c r="K8" s="3">
        <v>10.5983</v>
      </c>
      <c r="L8" s="3">
        <v>1.471942171</v>
      </c>
    </row>
    <row r="9" spans="1:12" x14ac:dyDescent="0.25">
      <c r="A9" t="s">
        <v>8</v>
      </c>
      <c r="B9" s="3">
        <v>6.9258249999999997</v>
      </c>
      <c r="C9" s="3">
        <v>1491.4908333333333</v>
      </c>
      <c r="D9" s="3">
        <v>2.4492166666666666</v>
      </c>
      <c r="E9" s="3">
        <v>140.14250000000001</v>
      </c>
      <c r="F9" s="3">
        <v>44.675833333333337</v>
      </c>
      <c r="G9" s="3">
        <v>149.84</v>
      </c>
      <c r="H9" s="3">
        <v>15.264416666666667</v>
      </c>
      <c r="I9" s="3">
        <v>2.1710833333333333</v>
      </c>
      <c r="J9" s="3">
        <v>5.0763999999999996</v>
      </c>
      <c r="K9" s="3">
        <v>8.0954999999999995</v>
      </c>
      <c r="L9" s="3">
        <v>1.1073874749999999</v>
      </c>
    </row>
    <row r="10" spans="1:12" x14ac:dyDescent="0.25">
      <c r="A10" t="s">
        <v>9</v>
      </c>
      <c r="B10" s="3">
        <v>6.0109833333333329</v>
      </c>
      <c r="C10" s="3">
        <v>1296.585</v>
      </c>
      <c r="D10" s="3">
        <v>2.0257916666666667</v>
      </c>
      <c r="E10" s="3">
        <v>123.51083333333334</v>
      </c>
      <c r="F10" s="3">
        <v>37.348333333333336</v>
      </c>
      <c r="G10" s="3">
        <v>141.17166666666665</v>
      </c>
      <c r="H10" s="3">
        <v>12.645416666666666</v>
      </c>
      <c r="I10" s="3">
        <v>1.7975749999999999</v>
      </c>
      <c r="J10" s="3">
        <v>4.4037750000000004</v>
      </c>
      <c r="K10" s="3">
        <v>6.8478000000000003</v>
      </c>
      <c r="L10" s="3">
        <v>0.925488164</v>
      </c>
    </row>
    <row r="11" spans="1:12" x14ac:dyDescent="0.25">
      <c r="A11" t="s">
        <v>10</v>
      </c>
      <c r="B11" s="3">
        <v>5.9564916666666665</v>
      </c>
      <c r="C11" s="3">
        <v>1301.6724999999999</v>
      </c>
      <c r="D11" s="3">
        <v>1.9768250000000001</v>
      </c>
      <c r="E11" s="3">
        <v>116.48666666666666</v>
      </c>
      <c r="F11" s="3">
        <v>36.765833333333333</v>
      </c>
      <c r="G11" s="3">
        <v>144.21250000000001</v>
      </c>
      <c r="H11" s="3">
        <v>12.350666666666667</v>
      </c>
      <c r="I11" s="3">
        <v>1.7560833333333332</v>
      </c>
      <c r="J11" s="3">
        <v>4.1918666666666669</v>
      </c>
      <c r="K11" s="3">
        <v>6.7412000000000001</v>
      </c>
      <c r="L11" s="3">
        <v>0.91146234900000001</v>
      </c>
    </row>
    <row r="12" spans="1:12" x14ac:dyDescent="0.25">
      <c r="A12" t="s">
        <v>11</v>
      </c>
      <c r="B12" s="3">
        <v>6.3753083333333329</v>
      </c>
      <c r="C12" s="3">
        <v>1371.3116666666667</v>
      </c>
      <c r="D12" s="3">
        <v>2.1200916666666667</v>
      </c>
      <c r="E12" s="3">
        <v>118.33666666666667</v>
      </c>
      <c r="F12" s="3">
        <v>39.375</v>
      </c>
      <c r="G12" s="3">
        <v>157.41333333333333</v>
      </c>
      <c r="H12" s="3">
        <v>13.224083333333333</v>
      </c>
      <c r="I12" s="3">
        <v>1.8792166666666668</v>
      </c>
      <c r="J12" s="3">
        <v>4.2942833333333335</v>
      </c>
      <c r="K12" s="3">
        <v>7.3209999999999997</v>
      </c>
      <c r="L12" s="3">
        <v>0.97679964500000005</v>
      </c>
    </row>
    <row r="13" spans="1:12" x14ac:dyDescent="0.25">
      <c r="A13" t="s">
        <v>12</v>
      </c>
      <c r="B13" s="3">
        <v>5.4448833333333333</v>
      </c>
      <c r="C13" s="3">
        <v>1198.0533333333333</v>
      </c>
      <c r="D13" s="3">
        <v>1.8207583333333333</v>
      </c>
      <c r="E13" s="3">
        <v>101.95416666666667</v>
      </c>
      <c r="F13" s="3">
        <v>33.412500000000001</v>
      </c>
      <c r="G13" s="3">
        <v>142.63833333333332</v>
      </c>
      <c r="H13" s="3">
        <v>11.369416666666666</v>
      </c>
      <c r="I13" s="3">
        <v>1.615875</v>
      </c>
      <c r="J13" s="3">
        <v>3.8277000000000001</v>
      </c>
      <c r="K13" s="3">
        <v>6.1898999999999997</v>
      </c>
      <c r="L13" s="3">
        <v>0.82840810200000004</v>
      </c>
    </row>
    <row r="14" spans="1:12" x14ac:dyDescent="0.25">
      <c r="A14" t="s">
        <v>13</v>
      </c>
      <c r="B14" s="3">
        <v>5.6388249999999998</v>
      </c>
      <c r="C14" s="3">
        <v>1239.6183333333333</v>
      </c>
      <c r="D14" s="3">
        <v>1.8691833333333332</v>
      </c>
      <c r="E14" s="3">
        <v>103.86833333333334</v>
      </c>
      <c r="F14" s="3">
        <v>34.145833333333336</v>
      </c>
      <c r="G14" s="3">
        <v>144.5925</v>
      </c>
      <c r="H14" s="3">
        <v>11.669083333333333</v>
      </c>
      <c r="I14" s="3">
        <v>1.658525</v>
      </c>
      <c r="J14" s="3">
        <v>4.0449166666666665</v>
      </c>
      <c r="K14" s="3">
        <v>6.4038000000000004</v>
      </c>
      <c r="L14" s="3">
        <v>0.84651424500000005</v>
      </c>
    </row>
    <row r="15" spans="1:12" x14ac:dyDescent="0.25">
      <c r="A15" t="s">
        <v>14</v>
      </c>
      <c r="B15" s="3">
        <v>5.2956250000000002</v>
      </c>
      <c r="C15" s="3">
        <v>1233.2075</v>
      </c>
      <c r="D15" s="3">
        <v>1.7592916666666667</v>
      </c>
      <c r="E15" s="3">
        <v>102.47416666666666</v>
      </c>
      <c r="F15" s="3">
        <v>32.159999999999997</v>
      </c>
      <c r="G15" s="3">
        <v>135.16083333333333</v>
      </c>
      <c r="H15" s="3">
        <v>10.995583333333334</v>
      </c>
      <c r="I15" s="3">
        <v>1.5623750000000001</v>
      </c>
      <c r="J15" s="3">
        <v>4.4913749999999997</v>
      </c>
      <c r="K15" s="3">
        <v>6.0372000000000003</v>
      </c>
      <c r="L15" s="3">
        <v>0.79696528799999999</v>
      </c>
    </row>
    <row r="16" spans="1:12" x14ac:dyDescent="0.25">
      <c r="A16" t="s">
        <v>15</v>
      </c>
      <c r="B16" s="3">
        <v>5.6643833333333333</v>
      </c>
      <c r="C16" s="3">
        <v>1571.915</v>
      </c>
      <c r="D16" s="3">
        <v>1.857675</v>
      </c>
      <c r="E16" s="3">
        <v>127.31166666666667</v>
      </c>
      <c r="F16" s="3">
        <v>34.569166666666668</v>
      </c>
      <c r="G16" s="3">
        <v>160.89333333333335</v>
      </c>
      <c r="H16" s="3">
        <v>11.6335</v>
      </c>
      <c r="I16" s="3">
        <v>1.653675</v>
      </c>
      <c r="J16" s="3">
        <v>5.7215749999999996</v>
      </c>
      <c r="K16" s="3">
        <v>6.4863</v>
      </c>
      <c r="L16" s="3">
        <v>0.85762483300000003</v>
      </c>
    </row>
    <row r="17" spans="1:12" x14ac:dyDescent="0.25">
      <c r="A17" t="s">
        <v>16</v>
      </c>
      <c r="B17" s="3">
        <v>5.5467250000000003</v>
      </c>
      <c r="C17" s="3">
        <v>1611.7458333333334</v>
      </c>
      <c r="D17" s="3">
        <v>1.8192999999999999</v>
      </c>
      <c r="E17" s="3">
        <v>133.89083333333335</v>
      </c>
      <c r="F17" s="3">
        <v>33.43416666666667</v>
      </c>
      <c r="G17" s="3">
        <v>165.92250000000001</v>
      </c>
      <c r="H17" s="3">
        <v>11.410833333333333</v>
      </c>
      <c r="I17" s="3">
        <v>1.6218999999999999</v>
      </c>
      <c r="J17" s="3">
        <v>5.2318666666666669</v>
      </c>
      <c r="K17" s="3">
        <v>6.3560999999999996</v>
      </c>
      <c r="L17" s="3">
        <v>0.82936497099999995</v>
      </c>
    </row>
    <row r="18" spans="1:12" x14ac:dyDescent="0.25">
      <c r="A18" t="s">
        <v>17</v>
      </c>
      <c r="B18" s="3">
        <v>4.9889250000000001</v>
      </c>
      <c r="C18" s="3">
        <v>1628.9216666666666</v>
      </c>
      <c r="D18" s="3">
        <v>1.6055999999999999</v>
      </c>
      <c r="E18" s="3">
        <v>124.68416666666667</v>
      </c>
      <c r="F18" s="3">
        <v>29.493333333333332</v>
      </c>
      <c r="G18" s="3">
        <v>149.965</v>
      </c>
      <c r="H18" s="3">
        <v>10.08325</v>
      </c>
      <c r="I18" s="3">
        <v>1.4330833333333333</v>
      </c>
      <c r="J18" s="3">
        <v>4.3797499999999996</v>
      </c>
      <c r="K18" s="3">
        <v>5.5998999999999999</v>
      </c>
      <c r="L18" s="3">
        <v>0.73079011100000002</v>
      </c>
    </row>
    <row r="19" spans="1:12" x14ac:dyDescent="0.25">
      <c r="A19" t="s">
        <v>18</v>
      </c>
      <c r="B19" s="3">
        <v>5.1157500000000002</v>
      </c>
      <c r="C19" s="3">
        <v>1542.6458333333333</v>
      </c>
      <c r="D19" s="3">
        <v>1.6862083333333333</v>
      </c>
      <c r="E19" s="3">
        <v>126.67583333333333</v>
      </c>
      <c r="F19" s="3">
        <v>30.968333333333334</v>
      </c>
      <c r="G19" s="3">
        <v>154.27000000000001</v>
      </c>
      <c r="H19" s="3">
        <v>10.588083333333334</v>
      </c>
      <c r="I19" s="3">
        <v>1.5048416666666666</v>
      </c>
      <c r="J19" s="3">
        <v>4.5938916666666669</v>
      </c>
      <c r="K19" s="3">
        <v>5.8003</v>
      </c>
      <c r="L19" s="3">
        <v>0.76751553699999997</v>
      </c>
    </row>
    <row r="20" spans="1:12" x14ac:dyDescent="0.25">
      <c r="A20" t="s">
        <v>19</v>
      </c>
      <c r="B20" s="3">
        <v>5.8360916666666665</v>
      </c>
      <c r="C20" s="3">
        <v>1702.9825000000001</v>
      </c>
      <c r="D20" s="3">
        <v>1.9514499999999999</v>
      </c>
      <c r="E20" s="3">
        <v>146.45166666666665</v>
      </c>
      <c r="F20" s="3">
        <v>35.789166666666667</v>
      </c>
      <c r="G20" s="3">
        <v>175.34833333333333</v>
      </c>
      <c r="H20" s="3">
        <v>12.199666666666667</v>
      </c>
      <c r="I20" s="3">
        <v>1.7339249999999999</v>
      </c>
      <c r="J20" s="3">
        <v>5.1928999999999998</v>
      </c>
      <c r="K20" s="3">
        <v>6.6092000000000004</v>
      </c>
      <c r="L20" s="3">
        <v>0.886811817</v>
      </c>
    </row>
    <row r="21" spans="1:12" x14ac:dyDescent="0.25">
      <c r="A21" t="s">
        <v>20</v>
      </c>
      <c r="B21" s="3">
        <v>5.8979166666666671</v>
      </c>
      <c r="C21" s="3">
        <v>1736.4183333333333</v>
      </c>
      <c r="D21" s="3">
        <v>1.9832083333333332</v>
      </c>
      <c r="E21" s="3">
        <v>149.37166666666667</v>
      </c>
      <c r="F21" s="3">
        <v>36.300833333333337</v>
      </c>
      <c r="G21" s="3">
        <v>180.20500000000001</v>
      </c>
      <c r="H21" s="3">
        <v>12.375583333333333</v>
      </c>
      <c r="I21" s="3">
        <v>1.7592833333333333</v>
      </c>
      <c r="J21" s="3">
        <v>5.3458166666666669</v>
      </c>
      <c r="K21" s="3">
        <v>6.7030000000000003</v>
      </c>
      <c r="L21" s="3">
        <v>0.89981878999999998</v>
      </c>
    </row>
    <row r="22" spans="1:12" x14ac:dyDescent="0.25">
      <c r="A22" s="1" t="s">
        <v>21</v>
      </c>
      <c r="K22" s="3">
        <v>6.99</v>
      </c>
    </row>
    <row r="23" spans="1:12" x14ac:dyDescent="0.25">
      <c r="A23" s="1" t="s">
        <v>22</v>
      </c>
      <c r="K23" s="3">
        <v>8.0952999999999999</v>
      </c>
    </row>
    <row r="24" spans="1:12" x14ac:dyDescent="0.25">
      <c r="A24" s="1" t="s">
        <v>23</v>
      </c>
      <c r="K24" s="3">
        <v>8.3323</v>
      </c>
    </row>
    <row r="25" spans="1:12" x14ac:dyDescent="0.25">
      <c r="A25" s="1" t="s">
        <v>24</v>
      </c>
      <c r="K25" s="3">
        <v>7.8861999999999997</v>
      </c>
    </row>
    <row r="26" spans="1:12" x14ac:dyDescent="0.25">
      <c r="A26" s="1" t="s">
        <v>25</v>
      </c>
      <c r="K26" s="3">
        <v>6.5773999999999999</v>
      </c>
    </row>
    <row r="27" spans="1:12" x14ac:dyDescent="0.25">
      <c r="A27" s="1" t="s">
        <v>26</v>
      </c>
      <c r="K27" s="3">
        <v>5.9890999999999996</v>
      </c>
    </row>
    <row r="28" spans="1:12" x14ac:dyDescent="0.25">
      <c r="A28" s="1" t="s">
        <v>27</v>
      </c>
      <c r="K28" s="3">
        <v>5.9953000000000003</v>
      </c>
    </row>
    <row r="29" spans="1:12" x14ac:dyDescent="0.25">
      <c r="A29" s="1" t="s">
        <v>28</v>
      </c>
      <c r="K29" s="3">
        <v>5.9421999999999997</v>
      </c>
    </row>
    <row r="30" spans="1:12" x14ac:dyDescent="0.25">
      <c r="A30" s="1" t="s">
        <v>29</v>
      </c>
      <c r="K30" s="3">
        <v>5.4413</v>
      </c>
    </row>
    <row r="31" spans="1:12" x14ac:dyDescent="0.25">
      <c r="A31" s="1" t="s">
        <v>30</v>
      </c>
      <c r="K31" s="3">
        <v>5.0884999999999998</v>
      </c>
    </row>
    <row r="32" spans="1:12" x14ac:dyDescent="0.25">
      <c r="A32" s="1" t="s">
        <v>31</v>
      </c>
      <c r="K32" s="3">
        <v>5.3574000000000002</v>
      </c>
    </row>
    <row r="33" spans="1:12" x14ac:dyDescent="0.25">
      <c r="A33" s="1" t="s">
        <v>32</v>
      </c>
      <c r="K33" s="3">
        <v>5.6265000000000001</v>
      </c>
    </row>
    <row r="34" spans="1:12" x14ac:dyDescent="0.25">
      <c r="A34" s="1" t="s">
        <v>33</v>
      </c>
      <c r="K34" s="3">
        <v>5.3535000000000004</v>
      </c>
    </row>
    <row r="35" spans="1:12" x14ac:dyDescent="0.25">
      <c r="A35" s="1" t="s">
        <v>34</v>
      </c>
      <c r="K35" s="3">
        <v>5.7922000000000002</v>
      </c>
    </row>
    <row r="36" spans="1:12" x14ac:dyDescent="0.25">
      <c r="A36" s="1" t="s">
        <v>35</v>
      </c>
      <c r="K36" s="3">
        <v>5.617</v>
      </c>
    </row>
    <row r="37" spans="1:12" x14ac:dyDescent="0.25">
      <c r="A37" s="1" t="s">
        <v>36</v>
      </c>
      <c r="K37" s="3">
        <v>5.6151</v>
      </c>
    </row>
    <row r="38" spans="1:12" x14ac:dyDescent="0.25">
      <c r="A38" s="1" t="s">
        <v>37</v>
      </c>
      <c r="K38" s="3">
        <v>6.7263000000000002</v>
      </c>
    </row>
    <row r="39" spans="1:12" x14ac:dyDescent="0.25">
      <c r="A39" s="1" t="s">
        <v>38</v>
      </c>
      <c r="K39" s="3">
        <v>6.7275999999999998</v>
      </c>
    </row>
    <row r="40" spans="1:12" x14ac:dyDescent="0.25">
      <c r="A40" s="1" t="s">
        <v>39</v>
      </c>
      <c r="K40" s="3">
        <v>6.5956999999999999</v>
      </c>
    </row>
    <row r="41" spans="1:12" x14ac:dyDescent="0.25">
      <c r="A41" s="1" t="s">
        <v>0</v>
      </c>
      <c r="B41" s="2" t="s">
        <v>48</v>
      </c>
      <c r="C41" s="2" t="s">
        <v>49</v>
      </c>
      <c r="D41" s="2" t="s">
        <v>50</v>
      </c>
      <c r="E41" s="2" t="s">
        <v>51</v>
      </c>
      <c r="F41" s="2" t="s">
        <v>52</v>
      </c>
      <c r="G41" s="2" t="s">
        <v>53</v>
      </c>
      <c r="H41" s="2" t="s">
        <v>54</v>
      </c>
      <c r="I41" s="2" t="s">
        <v>55</v>
      </c>
      <c r="J41" s="2" t="s">
        <v>88</v>
      </c>
      <c r="K41" s="2" t="s">
        <v>89</v>
      </c>
      <c r="L41" s="2" t="s">
        <v>90</v>
      </c>
    </row>
    <row r="42" spans="1:12" x14ac:dyDescent="0.25">
      <c r="A42" t="s">
        <v>1</v>
      </c>
      <c r="B42" s="3">
        <f>B2/I2</f>
        <v>2.3209075659285459</v>
      </c>
      <c r="C42" s="3">
        <f>C2/I2</f>
        <v>453.28517590795235</v>
      </c>
      <c r="D42" s="3">
        <f>D2/I2</f>
        <v>1.0944297709264319</v>
      </c>
      <c r="E42" s="3">
        <f>E2/I2</f>
        <v>36.640405867992889</v>
      </c>
      <c r="F42" s="3">
        <f>F2/I2</f>
        <v>15.998781668659335</v>
      </c>
      <c r="G42" s="3">
        <f>G2/I2</f>
        <v>26.70691403035827</v>
      </c>
      <c r="H42" s="3">
        <f>H2/I2</f>
        <v>7.2966227673396284</v>
      </c>
      <c r="I42" s="3">
        <f>I2/I2</f>
        <v>1</v>
      </c>
      <c r="J42" s="3">
        <f>J2/I2</f>
        <v>2.12064207880058</v>
      </c>
      <c r="K42" s="3">
        <f>K2/I2</f>
        <v>2.8706977674532781</v>
      </c>
      <c r="L42" s="3">
        <f>L2/I2</f>
        <v>0.39648043478063216</v>
      </c>
    </row>
    <row r="43" spans="1:12" x14ac:dyDescent="0.25">
      <c r="A43" t="s">
        <v>2</v>
      </c>
      <c r="B43" s="3">
        <f t="shared" ref="B43:B61" si="0">B3/I3</f>
        <v>2.3246545521208093</v>
      </c>
      <c r="C43" s="3">
        <f t="shared" ref="C43:C61" si="1">C3/I3</f>
        <v>471.05708196796445</v>
      </c>
      <c r="D43" s="3">
        <f t="shared" ref="D43:D61" si="2">D3/I3</f>
        <v>1.0934485208185338</v>
      </c>
      <c r="E43" s="3">
        <f t="shared" ref="E43:E61" si="3">E3/I3</f>
        <v>39.475240037581067</v>
      </c>
      <c r="F43" s="3">
        <f t="shared" ref="F43:F61" si="4">F3/I3</f>
        <v>16.086986411237653</v>
      </c>
      <c r="G43" s="3">
        <f t="shared" ref="G43:G61" si="5">G3/I3</f>
        <v>27.548752262884118</v>
      </c>
      <c r="H43" s="3">
        <f t="shared" ref="H43:H61" si="6">H3/I3</f>
        <v>7.1222988611104752</v>
      </c>
      <c r="I43" s="3"/>
      <c r="J43" s="3">
        <f t="shared" ref="J43:J61" si="7">J3/I3</f>
        <v>2.0466051009418185</v>
      </c>
      <c r="K43" s="3">
        <f t="shared" ref="K43:K77" si="8">K3/I3</f>
        <v>3.0988427782488142</v>
      </c>
      <c r="L43" s="3">
        <f t="shared" ref="L43:L61" si="9">L3/I3</f>
        <v>0.39866145860354274</v>
      </c>
    </row>
    <row r="44" spans="1:12" x14ac:dyDescent="0.25">
      <c r="A44" t="s">
        <v>3</v>
      </c>
      <c r="B44" s="3">
        <f t="shared" si="0"/>
        <v>2.4041891996505318</v>
      </c>
      <c r="C44" s="3">
        <f t="shared" si="1"/>
        <v>503.15480205994788</v>
      </c>
      <c r="D44" s="3">
        <f t="shared" si="2"/>
        <v>1.1042986850690644</v>
      </c>
      <c r="E44" s="3">
        <f t="shared" si="3"/>
        <v>40.841378852725526</v>
      </c>
      <c r="F44" s="3">
        <f t="shared" si="4"/>
        <v>16.434609188665124</v>
      </c>
      <c r="G44" s="3">
        <f t="shared" si="5"/>
        <v>27.291360236517999</v>
      </c>
      <c r="H44" s="3">
        <f t="shared" si="6"/>
        <v>7.0467322104626779</v>
      </c>
      <c r="I44" s="3"/>
      <c r="J44" s="3">
        <f t="shared" si="7"/>
        <v>1.9060194861926725</v>
      </c>
      <c r="K44" s="3">
        <f t="shared" si="8"/>
        <v>3.1563208475719677</v>
      </c>
      <c r="L44" s="3">
        <f t="shared" si="9"/>
        <v>0.40715804828417551</v>
      </c>
    </row>
    <row r="45" spans="1:12" x14ac:dyDescent="0.25">
      <c r="A45" t="s">
        <v>4</v>
      </c>
      <c r="B45" s="3">
        <f t="shared" si="0"/>
        <v>2.7083037323037322</v>
      </c>
      <c r="C45" s="3">
        <f t="shared" si="1"/>
        <v>557.41467181467181</v>
      </c>
      <c r="D45" s="3">
        <f t="shared" si="2"/>
        <v>1.1002179322179322</v>
      </c>
      <c r="E45" s="3">
        <f t="shared" si="3"/>
        <v>45.270184470184468</v>
      </c>
      <c r="F45" s="3">
        <f t="shared" si="4"/>
        <v>18.831059631059631</v>
      </c>
      <c r="G45" s="3">
        <f t="shared" si="5"/>
        <v>32.946889746889745</v>
      </c>
      <c r="H45" s="3">
        <f t="shared" si="6"/>
        <v>7.0258258258258248</v>
      </c>
      <c r="I45" s="3"/>
      <c r="J45" s="3">
        <f t="shared" si="7"/>
        <v>1.9824487344487345</v>
      </c>
      <c r="K45" s="3">
        <f t="shared" si="8"/>
        <v>3.4365611325611325</v>
      </c>
      <c r="L45" s="3">
        <f t="shared" si="9"/>
        <v>0.46646708386100383</v>
      </c>
    </row>
    <row r="46" spans="1:12" x14ac:dyDescent="0.25">
      <c r="A46" t="s">
        <v>5</v>
      </c>
      <c r="B46" s="3">
        <f t="shared" si="0"/>
        <v>2.9837575275166208</v>
      </c>
      <c r="C46" s="3">
        <f t="shared" si="1"/>
        <v>594.91227955712429</v>
      </c>
      <c r="D46" s="3">
        <f t="shared" si="2"/>
        <v>1.1175793202888999</v>
      </c>
      <c r="E46" s="3">
        <f t="shared" si="3"/>
        <v>56.191973693653715</v>
      </c>
      <c r="F46" s="3">
        <f t="shared" si="4"/>
        <v>20.020747564770893</v>
      </c>
      <c r="G46" s="3">
        <f t="shared" si="5"/>
        <v>43.738215317966215</v>
      </c>
      <c r="H46" s="3">
        <f t="shared" si="6"/>
        <v>7.0355122625937065</v>
      </c>
      <c r="I46" s="3"/>
      <c r="J46" s="3">
        <f>J6/I6</f>
        <v>2.1781811301550844</v>
      </c>
      <c r="K46" s="3">
        <f t="shared" si="8"/>
        <v>3.5812645575483946</v>
      </c>
      <c r="L46" s="3">
        <f t="shared" si="9"/>
        <v>0.49618847688081891</v>
      </c>
    </row>
    <row r="47" spans="1:12" x14ac:dyDescent="0.25">
      <c r="A47" t="s">
        <v>6</v>
      </c>
      <c r="B47" s="3">
        <f t="shared" si="0"/>
        <v>3.0699052930006934</v>
      </c>
      <c r="C47" s="3">
        <f t="shared" si="1"/>
        <v>617.15463543510509</v>
      </c>
      <c r="D47" s="3">
        <f t="shared" si="2"/>
        <v>1.1275808900760991</v>
      </c>
      <c r="E47" s="3">
        <f t="shared" si="3"/>
        <v>56.494758492763118</v>
      </c>
      <c r="F47" s="3">
        <f t="shared" si="4"/>
        <v>20.294565977454059</v>
      </c>
      <c r="G47" s="3">
        <f t="shared" si="5"/>
        <v>51.920910731997033</v>
      </c>
      <c r="H47" s="3">
        <f t="shared" si="6"/>
        <v>7.0304367288781737</v>
      </c>
      <c r="I47" s="3"/>
      <c r="J47" s="3">
        <f t="shared" si="7"/>
        <v>2.1085458657483667</v>
      </c>
      <c r="K47" s="3">
        <f t="shared" si="8"/>
        <v>3.6352390788522815</v>
      </c>
      <c r="L47" s="3">
        <f t="shared" si="9"/>
        <v>0.50291276189250156</v>
      </c>
    </row>
    <row r="48" spans="1:12" x14ac:dyDescent="0.25">
      <c r="A48" t="s">
        <v>7</v>
      </c>
      <c r="B48" s="3">
        <f t="shared" si="0"/>
        <v>3.0523644823838421</v>
      </c>
      <c r="C48" s="3">
        <f t="shared" si="1"/>
        <v>648.53302463544969</v>
      </c>
      <c r="D48" s="3">
        <f t="shared" si="2"/>
        <v>1.1279945204238746</v>
      </c>
      <c r="E48" s="3">
        <f t="shared" si="3"/>
        <v>57.807829906711348</v>
      </c>
      <c r="F48" s="3">
        <f t="shared" si="4"/>
        <v>20.167727108051807</v>
      </c>
      <c r="G48" s="3">
        <f t="shared" si="5"/>
        <v>58.476926908794489</v>
      </c>
      <c r="H48" s="3">
        <f t="shared" si="6"/>
        <v>7.0281507562720771</v>
      </c>
      <c r="I48" s="3"/>
      <c r="J48" s="3">
        <f t="shared" si="7"/>
        <v>2.1062800018114305</v>
      </c>
      <c r="K48" s="3">
        <f t="shared" si="8"/>
        <v>3.5996399782628385</v>
      </c>
      <c r="L48" s="3">
        <f t="shared" si="9"/>
        <v>0.49993507302327689</v>
      </c>
    </row>
    <row r="49" spans="1:12" x14ac:dyDescent="0.25">
      <c r="A49" t="s">
        <v>8</v>
      </c>
      <c r="B49" s="3">
        <f t="shared" si="0"/>
        <v>3.1900318581353395</v>
      </c>
      <c r="C49" s="3">
        <f t="shared" si="1"/>
        <v>686.98000230299772</v>
      </c>
      <c r="D49" s="3">
        <f t="shared" si="2"/>
        <v>1.1281080873603808</v>
      </c>
      <c r="E49" s="3">
        <f t="shared" si="3"/>
        <v>64.549572026254182</v>
      </c>
      <c r="F49" s="3">
        <f t="shared" si="4"/>
        <v>20.57766859862588</v>
      </c>
      <c r="G49" s="3">
        <f t="shared" si="5"/>
        <v>69.016236134034472</v>
      </c>
      <c r="H49" s="3">
        <f t="shared" si="6"/>
        <v>7.0307834030629879</v>
      </c>
      <c r="I49" s="3"/>
      <c r="J49" s="3">
        <f t="shared" si="7"/>
        <v>2.3381875407822514</v>
      </c>
      <c r="K49" s="3">
        <f t="shared" si="8"/>
        <v>3.7287836333627604</v>
      </c>
      <c r="L49" s="3">
        <f t="shared" si="9"/>
        <v>0.51006216942386673</v>
      </c>
    </row>
    <row r="50" spans="1:12" x14ac:dyDescent="0.25">
      <c r="A50" t="s">
        <v>9</v>
      </c>
      <c r="B50" s="3">
        <f t="shared" si="0"/>
        <v>3.3439402157536309</v>
      </c>
      <c r="C50" s="3">
        <f t="shared" si="1"/>
        <v>721.29674700638361</v>
      </c>
      <c r="D50" s="3">
        <f t="shared" si="2"/>
        <v>1.1269580777807138</v>
      </c>
      <c r="E50" s="3">
        <f t="shared" si="3"/>
        <v>68.709696860121738</v>
      </c>
      <c r="F50" s="3">
        <f t="shared" si="4"/>
        <v>20.777065398291217</v>
      </c>
      <c r="G50" s="3">
        <f t="shared" si="5"/>
        <v>78.534507136929847</v>
      </c>
      <c r="H50" s="3">
        <f t="shared" si="6"/>
        <v>7.0347087975003362</v>
      </c>
      <c r="I50" s="3"/>
      <c r="J50" s="3">
        <f t="shared" si="7"/>
        <v>2.4498421484499953</v>
      </c>
      <c r="K50" s="3">
        <f t="shared" si="8"/>
        <v>3.8094655299500721</v>
      </c>
      <c r="L50" s="3">
        <f t="shared" si="9"/>
        <v>0.51485371347509845</v>
      </c>
    </row>
    <row r="51" spans="1:12" x14ac:dyDescent="0.25">
      <c r="A51" t="s">
        <v>10</v>
      </c>
      <c r="B51" s="3">
        <f t="shared" si="0"/>
        <v>3.3919185687847011</v>
      </c>
      <c r="C51" s="3">
        <f t="shared" si="1"/>
        <v>741.23617899682051</v>
      </c>
      <c r="D51" s="3">
        <f t="shared" si="2"/>
        <v>1.1257011341527074</v>
      </c>
      <c r="E51" s="3">
        <f t="shared" si="3"/>
        <v>66.33322260712761</v>
      </c>
      <c r="F51" s="3">
        <f t="shared" si="4"/>
        <v>20.9362691595881</v>
      </c>
      <c r="G51" s="3">
        <f t="shared" si="5"/>
        <v>82.121672282067109</v>
      </c>
      <c r="H51" s="3">
        <f t="shared" si="6"/>
        <v>7.033075499454279</v>
      </c>
      <c r="I51" s="3"/>
      <c r="J51" s="3">
        <f t="shared" si="7"/>
        <v>2.3870545247473074</v>
      </c>
      <c r="K51" s="3">
        <f t="shared" si="8"/>
        <v>3.8387699900346419</v>
      </c>
      <c r="L51" s="3">
        <f t="shared" si="9"/>
        <v>0.5190313760736488</v>
      </c>
    </row>
    <row r="52" spans="1:12" x14ac:dyDescent="0.25">
      <c r="A52" t="s">
        <v>11</v>
      </c>
      <c r="B52" s="3">
        <f t="shared" si="0"/>
        <v>3.3925350101549401</v>
      </c>
      <c r="C52" s="3">
        <f t="shared" si="1"/>
        <v>729.72515143721228</v>
      </c>
      <c r="D52" s="3">
        <f t="shared" si="2"/>
        <v>1.1281784076698624</v>
      </c>
      <c r="E52" s="3">
        <f t="shared" si="3"/>
        <v>62.971273491614411</v>
      </c>
      <c r="F52" s="3">
        <f t="shared" si="4"/>
        <v>20.952879302546272</v>
      </c>
      <c r="G52" s="3">
        <f t="shared" si="5"/>
        <v>83.765398703360432</v>
      </c>
      <c r="H52" s="3">
        <f t="shared" si="6"/>
        <v>7.0370189706704025</v>
      </c>
      <c r="I52" s="3"/>
      <c r="J52" s="3">
        <f t="shared" si="7"/>
        <v>2.2851454063306518</v>
      </c>
      <c r="K52" s="3">
        <f t="shared" si="8"/>
        <v>3.8957721745762859</v>
      </c>
      <c r="L52" s="3">
        <f t="shared" si="9"/>
        <v>0.51979085877981068</v>
      </c>
    </row>
    <row r="53" spans="1:12" x14ac:dyDescent="0.25">
      <c r="A53" t="s">
        <v>12</v>
      </c>
      <c r="B53" s="3">
        <f t="shared" si="0"/>
        <v>3.3696191433949614</v>
      </c>
      <c r="C53" s="3">
        <f t="shared" si="1"/>
        <v>741.42698744230427</v>
      </c>
      <c r="D53" s="3">
        <f t="shared" si="2"/>
        <v>1.126794048632062</v>
      </c>
      <c r="E53" s="3">
        <f t="shared" si="3"/>
        <v>63.095330187462935</v>
      </c>
      <c r="F53" s="3">
        <f t="shared" si="4"/>
        <v>20.677651427245301</v>
      </c>
      <c r="G53" s="3">
        <f t="shared" si="5"/>
        <v>88.27312343673448</v>
      </c>
      <c r="H53" s="3">
        <f t="shared" si="6"/>
        <v>7.0360743663134011</v>
      </c>
      <c r="I53" s="3"/>
      <c r="J53" s="3">
        <f t="shared" si="7"/>
        <v>2.3688094685541889</v>
      </c>
      <c r="K53" s="3">
        <f t="shared" si="8"/>
        <v>3.830679972151311</v>
      </c>
      <c r="L53" s="3">
        <f>L13/I13</f>
        <v>0.51266843165467635</v>
      </c>
    </row>
    <row r="54" spans="1:12" x14ac:dyDescent="0.25">
      <c r="A54" t="s">
        <v>13</v>
      </c>
      <c r="B54" s="3">
        <f t="shared" si="0"/>
        <v>3.3999035287378843</v>
      </c>
      <c r="C54" s="3">
        <f t="shared" si="1"/>
        <v>747.42215723810818</v>
      </c>
      <c r="D54" s="3">
        <f t="shared" si="2"/>
        <v>1.1270154705737527</v>
      </c>
      <c r="E54" s="3">
        <f t="shared" si="3"/>
        <v>62.626932565582877</v>
      </c>
      <c r="F54" s="3">
        <f t="shared" si="4"/>
        <v>20.588072735312</v>
      </c>
      <c r="G54" s="3">
        <f t="shared" si="5"/>
        <v>87.181381046411715</v>
      </c>
      <c r="H54" s="3">
        <f t="shared" si="6"/>
        <v>7.0358199806052566</v>
      </c>
      <c r="I54" s="3"/>
      <c r="J54" s="3">
        <f t="shared" si="7"/>
        <v>2.4388638499067947</v>
      </c>
      <c r="K54" s="3">
        <f t="shared" si="8"/>
        <v>3.8611416770925975</v>
      </c>
      <c r="L54" s="3">
        <f t="shared" si="9"/>
        <v>0.51040186008652266</v>
      </c>
    </row>
    <row r="55" spans="1:12" x14ac:dyDescent="0.25">
      <c r="A55" t="s">
        <v>14</v>
      </c>
      <c r="B55" s="3">
        <f t="shared" si="0"/>
        <v>3.3894711576926153</v>
      </c>
      <c r="C55" s="3">
        <f t="shared" si="1"/>
        <v>789.31594527562197</v>
      </c>
      <c r="D55" s="3">
        <f t="shared" si="2"/>
        <v>1.1260367496066352</v>
      </c>
      <c r="E55" s="3">
        <f t="shared" si="3"/>
        <v>65.588713763767757</v>
      </c>
      <c r="F55" s="3">
        <f t="shared" si="4"/>
        <v>20.584046723737895</v>
      </c>
      <c r="G55" s="3">
        <f t="shared" si="5"/>
        <v>86.509854121663054</v>
      </c>
      <c r="H55" s="3">
        <f t="shared" si="6"/>
        <v>7.0377363522415131</v>
      </c>
      <c r="I55" s="3"/>
      <c r="J55" s="3">
        <f t="shared" si="7"/>
        <v>2.8747099767981434</v>
      </c>
      <c r="K55" s="3">
        <f t="shared" si="8"/>
        <v>3.8641171293703498</v>
      </c>
      <c r="L55" s="3">
        <f t="shared" si="9"/>
        <v>0.51009859220737652</v>
      </c>
    </row>
    <row r="56" spans="1:12" x14ac:dyDescent="0.25">
      <c r="A56" t="s">
        <v>15</v>
      </c>
      <c r="B56" s="3">
        <f t="shared" si="0"/>
        <v>3.4253304508644886</v>
      </c>
      <c r="C56" s="3">
        <f t="shared" si="1"/>
        <v>950.55860432067971</v>
      </c>
      <c r="D56" s="3">
        <f t="shared" si="2"/>
        <v>1.123361603700848</v>
      </c>
      <c r="E56" s="3">
        <f t="shared" si="3"/>
        <v>76.987114557979453</v>
      </c>
      <c r="F56" s="3">
        <f t="shared" si="4"/>
        <v>20.90445018922501</v>
      </c>
      <c r="G56" s="3">
        <f t="shared" si="5"/>
        <v>97.294409925368257</v>
      </c>
      <c r="H56" s="3">
        <f t="shared" si="6"/>
        <v>7.0349373365383157</v>
      </c>
      <c r="I56" s="3"/>
      <c r="J56" s="3">
        <f t="shared" si="7"/>
        <v>3.4599150377190195</v>
      </c>
      <c r="K56" s="3">
        <f t="shared" si="8"/>
        <v>3.9223547553177016</v>
      </c>
      <c r="L56" s="3">
        <f t="shared" si="9"/>
        <v>0.518617523394863</v>
      </c>
    </row>
    <row r="57" spans="1:12" x14ac:dyDescent="0.25">
      <c r="A57" t="s">
        <v>16</v>
      </c>
      <c r="B57" s="3">
        <f t="shared" si="0"/>
        <v>3.419893334977496</v>
      </c>
      <c r="C57" s="3">
        <f t="shared" si="1"/>
        <v>993.73933863575655</v>
      </c>
      <c r="D57" s="3">
        <f t="shared" si="2"/>
        <v>1.1217091066033664</v>
      </c>
      <c r="E57" s="3">
        <f t="shared" si="3"/>
        <v>82.551842489261574</v>
      </c>
      <c r="F57" s="3">
        <f t="shared" si="4"/>
        <v>20.61419734056765</v>
      </c>
      <c r="G57" s="3">
        <f t="shared" si="5"/>
        <v>102.30131327455454</v>
      </c>
      <c r="H57" s="3">
        <f t="shared" si="6"/>
        <v>7.0354727993916599</v>
      </c>
      <c r="I57" s="3"/>
      <c r="J57" s="3">
        <f t="shared" si="7"/>
        <v>3.2257640216207331</v>
      </c>
      <c r="K57" s="3">
        <f t="shared" si="8"/>
        <v>3.9189222516801281</v>
      </c>
      <c r="L57" s="3">
        <f t="shared" si="9"/>
        <v>0.51135394968863679</v>
      </c>
    </row>
    <row r="58" spans="1:12" x14ac:dyDescent="0.25">
      <c r="A58" t="s">
        <v>17</v>
      </c>
      <c r="B58" s="3">
        <f t="shared" si="0"/>
        <v>3.4812525440483806</v>
      </c>
      <c r="C58" s="3">
        <f t="shared" si="1"/>
        <v>1136.6552305634705</v>
      </c>
      <c r="D58" s="3">
        <f t="shared" si="2"/>
        <v>1.1203814618828865</v>
      </c>
      <c r="E58" s="3">
        <f t="shared" si="3"/>
        <v>87.004128627086132</v>
      </c>
      <c r="F58" s="3">
        <f t="shared" si="4"/>
        <v>20.580333779147526</v>
      </c>
      <c r="G58" s="3">
        <f t="shared" si="5"/>
        <v>104.64499622027098</v>
      </c>
      <c r="H58" s="3">
        <f t="shared" si="6"/>
        <v>7.0360527999069609</v>
      </c>
      <c r="I58" s="3"/>
      <c r="J58" s="3">
        <f t="shared" si="7"/>
        <v>3.0561725882421351</v>
      </c>
      <c r="K58" s="3">
        <f t="shared" si="8"/>
        <v>3.9075885328836426</v>
      </c>
      <c r="L58" s="3">
        <f t="shared" si="9"/>
        <v>0.50994250927487361</v>
      </c>
    </row>
    <row r="59" spans="1:12" x14ac:dyDescent="0.25">
      <c r="A59" t="s">
        <v>18</v>
      </c>
      <c r="B59" s="3">
        <f t="shared" si="0"/>
        <v>3.399527082029671</v>
      </c>
      <c r="C59" s="3">
        <f t="shared" si="1"/>
        <v>1025.1216905433018</v>
      </c>
      <c r="D59" s="3">
        <f t="shared" si="2"/>
        <v>1.1205220925789534</v>
      </c>
      <c r="E59" s="3">
        <f t="shared" si="3"/>
        <v>84.178844950465447</v>
      </c>
      <c r="F59" s="3">
        <f t="shared" si="4"/>
        <v>20.579130694812854</v>
      </c>
      <c r="G59" s="3">
        <f t="shared" si="5"/>
        <v>102.51576854707861</v>
      </c>
      <c r="H59" s="3">
        <f t="shared" si="6"/>
        <v>7.0360115405275199</v>
      </c>
      <c r="I59" s="3"/>
      <c r="J59" s="3">
        <f t="shared" si="7"/>
        <v>3.0527408752858829</v>
      </c>
      <c r="K59" s="3">
        <f t="shared" si="8"/>
        <v>3.8544254378921372</v>
      </c>
      <c r="L59" s="3">
        <f t="shared" si="9"/>
        <v>0.51003075871769454</v>
      </c>
    </row>
    <row r="60" spans="1:12" x14ac:dyDescent="0.25">
      <c r="A60" t="s">
        <v>19</v>
      </c>
      <c r="B60" s="3">
        <f t="shared" si="0"/>
        <v>3.3658270494206306</v>
      </c>
      <c r="C60" s="3">
        <f t="shared" si="1"/>
        <v>982.15464913418987</v>
      </c>
      <c r="D60" s="3">
        <f t="shared" si="2"/>
        <v>1.1254523696238303</v>
      </c>
      <c r="E60" s="3">
        <f t="shared" si="3"/>
        <v>84.46251519913875</v>
      </c>
      <c r="F60" s="3">
        <f t="shared" si="4"/>
        <v>20.640550581291965</v>
      </c>
      <c r="G60" s="3">
        <f t="shared" si="5"/>
        <v>101.12798035286032</v>
      </c>
      <c r="H60" s="3">
        <f t="shared" si="6"/>
        <v>7.0358675644371402</v>
      </c>
      <c r="I60" s="3"/>
      <c r="J60" s="3">
        <f t="shared" si="7"/>
        <v>2.9948815548538721</v>
      </c>
      <c r="K60" s="3">
        <f t="shared" si="8"/>
        <v>3.8116988912438545</v>
      </c>
      <c r="L60" s="3">
        <f t="shared" si="9"/>
        <v>0.51144762143691336</v>
      </c>
    </row>
    <row r="61" spans="1:12" x14ac:dyDescent="0.25">
      <c r="A61" t="s">
        <v>20</v>
      </c>
      <c r="B61" s="3">
        <f t="shared" si="0"/>
        <v>3.3524541243119832</v>
      </c>
      <c r="C61" s="3">
        <f t="shared" si="1"/>
        <v>987.00323048210919</v>
      </c>
      <c r="D61" s="3">
        <f t="shared" si="2"/>
        <v>1.1272819424576295</v>
      </c>
      <c r="E61" s="3">
        <f t="shared" si="3"/>
        <v>84.904838144320138</v>
      </c>
      <c r="F61" s="3">
        <f t="shared" si="4"/>
        <v>20.63387553644003</v>
      </c>
      <c r="G61" s="3">
        <f t="shared" si="5"/>
        <v>102.4309141032807</v>
      </c>
      <c r="H61" s="3">
        <f t="shared" si="6"/>
        <v>7.0344458444252869</v>
      </c>
      <c r="I61" s="3"/>
      <c r="J61" s="3">
        <f t="shared" si="7"/>
        <v>3.0386331555462927</v>
      </c>
      <c r="K61" s="3">
        <f t="shared" si="8"/>
        <v>3.8100741779323024</v>
      </c>
      <c r="L61" s="3">
        <f t="shared" si="9"/>
        <v>0.51146894474075622</v>
      </c>
    </row>
    <row r="62" spans="1:12" x14ac:dyDescent="0.25">
      <c r="A62" s="1" t="s">
        <v>21</v>
      </c>
      <c r="K62" s="3" t="e">
        <f t="shared" si="8"/>
        <v>#DIV/0!</v>
      </c>
    </row>
    <row r="63" spans="1:12" x14ac:dyDescent="0.25">
      <c r="A63" s="1" t="s">
        <v>22</v>
      </c>
      <c r="K63" s="3" t="e">
        <f t="shared" si="8"/>
        <v>#DIV/0!</v>
      </c>
    </row>
    <row r="64" spans="1:12" x14ac:dyDescent="0.25">
      <c r="A64" s="1" t="s">
        <v>23</v>
      </c>
      <c r="K64" s="3" t="e">
        <f t="shared" si="8"/>
        <v>#DIV/0!</v>
      </c>
    </row>
    <row r="65" spans="1:11" x14ac:dyDescent="0.25">
      <c r="A65" s="1" t="s">
        <v>24</v>
      </c>
      <c r="K65" s="3" t="e">
        <f t="shared" si="8"/>
        <v>#DIV/0!</v>
      </c>
    </row>
    <row r="66" spans="1:11" x14ac:dyDescent="0.25">
      <c r="A66" s="1" t="s">
        <v>25</v>
      </c>
      <c r="K66" s="3" t="e">
        <f t="shared" si="8"/>
        <v>#DIV/0!</v>
      </c>
    </row>
    <row r="67" spans="1:11" x14ac:dyDescent="0.25">
      <c r="A67" s="1" t="s">
        <v>26</v>
      </c>
      <c r="K67" s="3" t="e">
        <f t="shared" si="8"/>
        <v>#DIV/0!</v>
      </c>
    </row>
    <row r="68" spans="1:11" x14ac:dyDescent="0.25">
      <c r="A68" s="1" t="s">
        <v>27</v>
      </c>
      <c r="K68" s="3" t="e">
        <f t="shared" si="8"/>
        <v>#DIV/0!</v>
      </c>
    </row>
    <row r="69" spans="1:11" x14ac:dyDescent="0.25">
      <c r="A69" s="1" t="s">
        <v>28</v>
      </c>
      <c r="K69" s="3" t="e">
        <f t="shared" si="8"/>
        <v>#DIV/0!</v>
      </c>
    </row>
    <row r="70" spans="1:11" x14ac:dyDescent="0.25">
      <c r="A70" s="1" t="s">
        <v>29</v>
      </c>
      <c r="K70" s="3" t="e">
        <f t="shared" si="8"/>
        <v>#DIV/0!</v>
      </c>
    </row>
    <row r="71" spans="1:11" x14ac:dyDescent="0.25">
      <c r="A71" s="1" t="s">
        <v>30</v>
      </c>
      <c r="K71" s="3" t="e">
        <f t="shared" si="8"/>
        <v>#DIV/0!</v>
      </c>
    </row>
    <row r="72" spans="1:11" x14ac:dyDescent="0.25">
      <c r="A72" s="1" t="s">
        <v>31</v>
      </c>
      <c r="K72" s="3" t="e">
        <f t="shared" si="8"/>
        <v>#DIV/0!</v>
      </c>
    </row>
    <row r="73" spans="1:11" x14ac:dyDescent="0.25">
      <c r="A73" s="1" t="s">
        <v>32</v>
      </c>
      <c r="K73" s="3" t="e">
        <f t="shared" si="8"/>
        <v>#DIV/0!</v>
      </c>
    </row>
    <row r="74" spans="1:11" x14ac:dyDescent="0.25">
      <c r="A74" s="1" t="s">
        <v>33</v>
      </c>
      <c r="K74" s="3" t="e">
        <f t="shared" si="8"/>
        <v>#DIV/0!</v>
      </c>
    </row>
    <row r="75" spans="1:11" x14ac:dyDescent="0.25">
      <c r="A75" s="1" t="s">
        <v>34</v>
      </c>
      <c r="K75" s="3" t="e">
        <f t="shared" si="8"/>
        <v>#DIV/0!</v>
      </c>
    </row>
    <row r="76" spans="1:11" x14ac:dyDescent="0.25">
      <c r="A76" s="1" t="s">
        <v>35</v>
      </c>
      <c r="K76" s="3" t="e">
        <f t="shared" si="8"/>
        <v>#DIV/0!</v>
      </c>
    </row>
    <row r="77" spans="1:11" x14ac:dyDescent="0.25">
      <c r="A77" s="1" t="s">
        <v>36</v>
      </c>
      <c r="K77" s="3" t="e">
        <f t="shared" si="8"/>
        <v>#DIV/0!</v>
      </c>
    </row>
    <row r="78" spans="1:11" x14ac:dyDescent="0.25">
      <c r="A78" s="1" t="s">
        <v>37</v>
      </c>
    </row>
    <row r="79" spans="1:11" x14ac:dyDescent="0.25">
      <c r="A79" s="1" t="s">
        <v>38</v>
      </c>
    </row>
    <row r="80" spans="1:11" x14ac:dyDescent="0.25">
      <c r="A80" s="1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M5" sqref="AM5"/>
    </sheetView>
  </sheetViews>
  <sheetFormatPr baseColWidth="10" defaultRowHeight="15" x14ac:dyDescent="0.25"/>
  <cols>
    <col min="1" max="1" width="14" bestFit="1" customWidth="1"/>
    <col min="2" max="2" width="12.5703125" customWidth="1"/>
    <col min="3" max="3" width="13.140625" customWidth="1"/>
    <col min="4" max="4" width="14" customWidth="1"/>
    <col min="5" max="5" width="13.140625" customWidth="1"/>
    <col min="6" max="6" width="11.5703125" customWidth="1"/>
    <col min="7" max="7" width="10.42578125" customWidth="1"/>
    <col min="8" max="8" width="12.28515625" customWidth="1"/>
    <col min="9" max="9" width="10.85546875" customWidth="1"/>
    <col min="10" max="10" width="12.28515625" customWidth="1"/>
    <col min="11" max="11" width="7.5703125" bestFit="1" customWidth="1"/>
    <col min="12" max="12" width="8.140625" customWidth="1"/>
    <col min="13" max="14" width="6.85546875" bestFit="1" customWidth="1"/>
    <col min="15" max="15" width="7.7109375" bestFit="1" customWidth="1"/>
    <col min="16" max="16" width="8.7109375" bestFit="1" customWidth="1"/>
    <col min="17" max="18" width="8.28515625" bestFit="1" customWidth="1"/>
    <col min="19" max="19" width="9.140625" bestFit="1" customWidth="1"/>
    <col min="20" max="21" width="9.140625" customWidth="1"/>
    <col min="22" max="22" width="9.7109375" customWidth="1"/>
    <col min="23" max="23" width="7.5703125" bestFit="1" customWidth="1"/>
    <col min="24" max="26" width="6.85546875" bestFit="1" customWidth="1"/>
    <col min="27" max="27" width="8.7109375" bestFit="1" customWidth="1"/>
    <col min="28" max="29" width="8.28515625" bestFit="1" customWidth="1"/>
    <col min="30" max="30" width="9.140625" bestFit="1" customWidth="1"/>
    <col min="31" max="31" width="7.42578125" customWidth="1"/>
    <col min="32" max="32" width="14" customWidth="1"/>
    <col min="33" max="33" width="7.5703125" bestFit="1" customWidth="1"/>
    <col min="34" max="34" width="8.28515625" bestFit="1" customWidth="1"/>
    <col min="35" max="35" width="8" bestFit="1" customWidth="1"/>
    <col min="36" max="36" width="8.7109375" bestFit="1" customWidth="1"/>
    <col min="37" max="38" width="8.28515625" bestFit="1" customWidth="1"/>
    <col min="39" max="39" width="9.140625" bestFit="1" customWidth="1"/>
    <col min="40" max="40" width="9.85546875" bestFit="1" customWidth="1"/>
  </cols>
  <sheetData>
    <row r="1" spans="1:41" ht="28.5" x14ac:dyDescent="0.45">
      <c r="A1" s="10" t="s">
        <v>56</v>
      </c>
      <c r="B1" s="39" t="s">
        <v>62</v>
      </c>
      <c r="C1" s="39"/>
      <c r="D1" s="39"/>
      <c r="E1" s="39"/>
      <c r="F1" s="39"/>
      <c r="G1" s="39"/>
      <c r="H1" s="39"/>
      <c r="I1" s="36"/>
      <c r="J1" s="36"/>
      <c r="K1" s="39" t="s">
        <v>58</v>
      </c>
      <c r="L1" s="39"/>
      <c r="M1" s="39"/>
      <c r="N1" s="39"/>
      <c r="O1" s="39"/>
      <c r="P1" s="39"/>
      <c r="Q1" s="39"/>
      <c r="R1" s="39"/>
      <c r="S1" s="5"/>
      <c r="T1" s="36"/>
      <c r="U1" s="36"/>
      <c r="W1" s="39" t="s">
        <v>61</v>
      </c>
      <c r="X1" s="39"/>
      <c r="Y1" s="39"/>
      <c r="Z1" s="39"/>
      <c r="AA1" s="39"/>
      <c r="AB1" s="39"/>
      <c r="AC1" s="39"/>
      <c r="AD1" s="39"/>
      <c r="AE1" s="39"/>
      <c r="AF1" s="39" t="s">
        <v>83</v>
      </c>
      <c r="AG1" s="39"/>
      <c r="AH1" s="39"/>
      <c r="AI1" s="39"/>
      <c r="AJ1" s="39"/>
      <c r="AK1" s="39"/>
      <c r="AL1" s="39"/>
      <c r="AM1" s="39"/>
    </row>
    <row r="2" spans="1:41" ht="30" x14ac:dyDescent="0.25">
      <c r="A2" s="40" t="s">
        <v>0</v>
      </c>
      <c r="B2" s="42" t="s">
        <v>81</v>
      </c>
      <c r="C2" s="42" t="s">
        <v>80</v>
      </c>
      <c r="D2" s="42" t="s">
        <v>79</v>
      </c>
      <c r="E2" s="42" t="s">
        <v>78</v>
      </c>
      <c r="F2" s="42" t="s">
        <v>77</v>
      </c>
      <c r="G2" s="42" t="s">
        <v>75</v>
      </c>
      <c r="H2" s="42" t="s">
        <v>76</v>
      </c>
      <c r="I2" s="35" t="s">
        <v>93</v>
      </c>
      <c r="J2" s="35" t="s">
        <v>91</v>
      </c>
      <c r="K2" s="37" t="s">
        <v>0</v>
      </c>
      <c r="L2" s="38" t="s">
        <v>63</v>
      </c>
      <c r="M2" s="41" t="s">
        <v>70</v>
      </c>
      <c r="N2" s="37" t="s">
        <v>71</v>
      </c>
      <c r="O2" s="37" t="s">
        <v>68</v>
      </c>
      <c r="P2" s="37" t="s">
        <v>59</v>
      </c>
      <c r="Q2" s="37" t="s">
        <v>72</v>
      </c>
      <c r="R2" s="37" t="s">
        <v>73</v>
      </c>
      <c r="S2" s="37" t="s">
        <v>74</v>
      </c>
      <c r="T2" s="34" t="s">
        <v>92</v>
      </c>
      <c r="U2" s="34" t="s">
        <v>94</v>
      </c>
      <c r="V2" s="37" t="s">
        <v>69</v>
      </c>
      <c r="W2" s="37" t="s">
        <v>0</v>
      </c>
      <c r="X2" s="37" t="s">
        <v>70</v>
      </c>
      <c r="Y2" s="37" t="s">
        <v>71</v>
      </c>
      <c r="Z2" s="37" t="s">
        <v>68</v>
      </c>
      <c r="AA2" s="37" t="s">
        <v>59</v>
      </c>
      <c r="AB2" s="37" t="s">
        <v>72</v>
      </c>
      <c r="AC2" s="37" t="s">
        <v>73</v>
      </c>
      <c r="AD2" s="37" t="s">
        <v>74</v>
      </c>
      <c r="AE2" s="38" t="s">
        <v>63</v>
      </c>
      <c r="AF2" s="37" t="s">
        <v>0</v>
      </c>
      <c r="AG2" s="37" t="s">
        <v>70</v>
      </c>
      <c r="AH2" s="37" t="s">
        <v>71</v>
      </c>
      <c r="AI2" s="37" t="s">
        <v>68</v>
      </c>
      <c r="AJ2" s="37" t="s">
        <v>59</v>
      </c>
      <c r="AK2" s="37" t="s">
        <v>72</v>
      </c>
      <c r="AL2" s="37" t="s">
        <v>73</v>
      </c>
      <c r="AM2" s="37" t="s">
        <v>74</v>
      </c>
      <c r="AN2" s="34" t="s">
        <v>92</v>
      </c>
      <c r="AO2" s="34" t="s">
        <v>94</v>
      </c>
    </row>
    <row r="3" spans="1:41" x14ac:dyDescent="0.25">
      <c r="A3" s="40"/>
      <c r="B3" s="42"/>
      <c r="C3" s="42"/>
      <c r="D3" s="42"/>
      <c r="E3" s="42"/>
      <c r="F3" s="42"/>
      <c r="G3" s="42"/>
      <c r="H3" s="42"/>
      <c r="I3" s="35"/>
      <c r="J3" s="35"/>
      <c r="K3" s="37"/>
      <c r="L3" s="38"/>
      <c r="M3" s="37"/>
      <c r="N3" s="37"/>
      <c r="O3" s="37"/>
      <c r="P3" s="37"/>
      <c r="Q3" s="37"/>
      <c r="R3" s="37"/>
      <c r="S3" s="37"/>
      <c r="T3" s="34"/>
      <c r="U3" s="34"/>
      <c r="V3" s="37" t="s">
        <v>60</v>
      </c>
      <c r="W3" s="37"/>
      <c r="X3" s="37"/>
      <c r="Y3" s="37"/>
      <c r="Z3" s="37"/>
      <c r="AA3" s="37"/>
      <c r="AB3" s="37"/>
      <c r="AC3" s="37"/>
      <c r="AD3" s="37"/>
      <c r="AE3" s="38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x14ac:dyDescent="0.25">
      <c r="A4" s="1" t="s">
        <v>1</v>
      </c>
      <c r="B4" s="4">
        <v>2.3209075659285459</v>
      </c>
      <c r="C4" s="4">
        <v>453.28517590795235</v>
      </c>
      <c r="D4" s="4">
        <v>1.0944297709264319</v>
      </c>
      <c r="E4" s="4">
        <v>36.640405867992889</v>
      </c>
      <c r="F4" s="4">
        <v>15.998781668659335</v>
      </c>
      <c r="G4" s="4">
        <v>26.70691403035827</v>
      </c>
      <c r="H4" s="4">
        <v>7.2966227673396284</v>
      </c>
      <c r="I4" s="4">
        <v>2.12064207880058</v>
      </c>
      <c r="J4" s="4">
        <v>0.39648043478063216</v>
      </c>
      <c r="K4" s="7">
        <v>1979</v>
      </c>
      <c r="L4" s="6" t="s">
        <v>64</v>
      </c>
      <c r="M4" s="4">
        <v>34.093545548927501</v>
      </c>
      <c r="N4" s="4">
        <v>18.368652429058901</v>
      </c>
      <c r="O4" s="4">
        <v>47.547286342089201</v>
      </c>
      <c r="P4" s="4">
        <v>18.430467295349001</v>
      </c>
      <c r="Q4" s="4">
        <v>39.949944376659701</v>
      </c>
      <c r="R4" s="4">
        <v>8.6549285021855908</v>
      </c>
      <c r="S4" s="4">
        <v>43.757389634027902</v>
      </c>
      <c r="T4" s="4">
        <v>33.799376528671303</v>
      </c>
      <c r="U4" s="4">
        <v>39.398522158522198</v>
      </c>
      <c r="V4" s="20">
        <v>49.484467038919902</v>
      </c>
      <c r="W4" s="7">
        <v>1979</v>
      </c>
      <c r="X4" s="21">
        <f t="shared" ref="X4:X23" si="0">M4/V4</f>
        <v>0.68897469426340741</v>
      </c>
      <c r="Y4" s="21">
        <f t="shared" ref="Y4:Y23" si="1">N4/V4</f>
        <v>0.37120036908979576</v>
      </c>
      <c r="Z4" s="21">
        <f t="shared" ref="Z4:Z23" si="2">O4/V4</f>
        <v>0.96085275213114663</v>
      </c>
      <c r="AA4" s="21">
        <f t="shared" ref="AA4:AA23" si="3">P4/V4</f>
        <v>0.3724495462556624</v>
      </c>
      <c r="AB4" s="21">
        <f>Q4/V4</f>
        <v>0.80732291903313358</v>
      </c>
      <c r="AC4" s="21">
        <f>R4/V4</f>
        <v>0.17490192418114608</v>
      </c>
      <c r="AD4" s="21">
        <f>S4/V4</f>
        <v>0.88426514929649314</v>
      </c>
      <c r="AE4" s="6"/>
      <c r="AF4" s="7">
        <v>1979</v>
      </c>
      <c r="AG4" s="4">
        <f t="shared" ref="AG4:AO4" si="4">(1/B4)*M4/$V4</f>
        <v>0.29685572332897425</v>
      </c>
      <c r="AH4" s="4">
        <f t="shared" si="4"/>
        <v>8.1891133621624253E-4</v>
      </c>
      <c r="AI4" s="4">
        <f t="shared" si="4"/>
        <v>0.87794829568441601</v>
      </c>
      <c r="AJ4" s="4">
        <f t="shared" si="4"/>
        <v>1.0164995103971121E-2</v>
      </c>
      <c r="AK4" s="4">
        <f t="shared" si="4"/>
        <v>5.0461524868148644E-2</v>
      </c>
      <c r="AL4" s="4">
        <f t="shared" si="4"/>
        <v>6.5489380009360748E-3</v>
      </c>
      <c r="AM4" s="4">
        <f t="shared" si="4"/>
        <v>0.12118827812430531</v>
      </c>
      <c r="AN4" s="4">
        <f t="shared" si="4"/>
        <v>0.32208642239981866</v>
      </c>
      <c r="AO4" s="4">
        <f t="shared" si="4"/>
        <v>2.0081182062220031</v>
      </c>
    </row>
    <row r="5" spans="1:41" x14ac:dyDescent="0.25">
      <c r="A5" s="1" t="s">
        <v>2</v>
      </c>
      <c r="B5" s="4">
        <v>2.3246545521208093</v>
      </c>
      <c r="C5" s="4">
        <v>471.05708196796445</v>
      </c>
      <c r="D5" s="4">
        <v>1.0934485208185338</v>
      </c>
      <c r="E5" s="4">
        <v>39.475240037581067</v>
      </c>
      <c r="F5" s="4">
        <v>16.086986411237653</v>
      </c>
      <c r="G5" s="4">
        <v>27.548752262884118</v>
      </c>
      <c r="H5" s="4">
        <v>7.1222988611104752</v>
      </c>
      <c r="I5" s="4">
        <v>2.0466051009418185</v>
      </c>
      <c r="J5" s="4">
        <v>0.39866145860354274</v>
      </c>
      <c r="K5" s="7">
        <v>1980</v>
      </c>
      <c r="L5" s="6" t="s">
        <v>64</v>
      </c>
      <c r="M5" s="4">
        <v>38.717509546182399</v>
      </c>
      <c r="N5" s="4">
        <v>22.237856286946801</v>
      </c>
      <c r="O5" s="4">
        <v>50.644258327495102</v>
      </c>
      <c r="P5" s="4">
        <v>21.298597245868201</v>
      </c>
      <c r="Q5" s="4">
        <v>42.606091652910401</v>
      </c>
      <c r="R5" s="4">
        <v>10.0282475844853</v>
      </c>
      <c r="S5" s="4">
        <v>46.5264976570149</v>
      </c>
      <c r="T5" s="4">
        <v>37.718285545777803</v>
      </c>
      <c r="U5" s="4">
        <v>41.880589680589701</v>
      </c>
      <c r="V5" s="20">
        <v>52.176943911992701</v>
      </c>
      <c r="W5" s="7">
        <v>1980</v>
      </c>
      <c r="X5" s="21">
        <f t="shared" si="0"/>
        <v>0.74204249316494186</v>
      </c>
      <c r="Y5" s="21">
        <f t="shared" si="1"/>
        <v>0.42620082012575483</v>
      </c>
      <c r="Z5" s="21">
        <f t="shared" si="2"/>
        <v>0.97062523272572665</v>
      </c>
      <c r="AA5" s="21">
        <f t="shared" si="3"/>
        <v>0.40819940090383078</v>
      </c>
      <c r="AB5" s="21">
        <f t="shared" ref="AB5:AB23" si="5">Q5/V5</f>
        <v>0.81656932082443279</v>
      </c>
      <c r="AC5" s="21">
        <f t="shared" ref="AC5:AC23" si="6">R5/V5</f>
        <v>0.19219691366746261</v>
      </c>
      <c r="AD5" s="21">
        <f t="shared" ref="AD5:AD23" si="7">S5/V5</f>
        <v>0.89170607108556499</v>
      </c>
      <c r="AE5" s="6"/>
      <c r="AF5" s="7">
        <v>1980</v>
      </c>
      <c r="AG5" s="4">
        <f t="shared" ref="AG5:AG23" si="8">(1/B5)*M5/$V5</f>
        <v>0.3192054890426485</v>
      </c>
      <c r="AH5" s="4">
        <f t="shared" ref="AH5:AH23" si="9">(1/C5)*N5/$V5</f>
        <v>9.0477531586021214E-4</v>
      </c>
      <c r="AI5" s="4">
        <f t="shared" ref="AI5:AI23" si="10">(1/D5)*O5/$V5</f>
        <v>0.88767346084032905</v>
      </c>
      <c r="AJ5" s="4">
        <f t="shared" ref="AJ5:AJ23" si="11">(1/E5)*P5/$V5</f>
        <v>1.0340643920473146E-2</v>
      </c>
      <c r="AK5" s="4">
        <f t="shared" ref="AK5:AK23" si="12">(1/F5)*Q5/$V5</f>
        <v>5.0759620226571066E-2</v>
      </c>
      <c r="AL5" s="4">
        <f t="shared" ref="AL5:AL23" si="13">(1/G5)*R5/$V5</f>
        <v>6.9766104770707035E-3</v>
      </c>
      <c r="AM5" s="4">
        <f t="shared" ref="AM5:AM23" si="14">(1/H5)*S5/$V5</f>
        <v>0.12519919319231354</v>
      </c>
      <c r="AN5" s="4">
        <f t="shared" ref="AN5:AN23" si="15">(1/I5)*T5/$V5</f>
        <v>0.35321509361320941</v>
      </c>
      <c r="AO5" s="4">
        <f t="shared" ref="AO5:AO23" si="16">(1/J5)*U5/$V5</f>
        <v>2.0133992307919635</v>
      </c>
    </row>
    <row r="6" spans="1:41" x14ac:dyDescent="0.25">
      <c r="A6" s="1" t="s">
        <v>3</v>
      </c>
      <c r="B6" s="4">
        <v>2.4041891996505318</v>
      </c>
      <c r="C6" s="4">
        <v>503.15480205994788</v>
      </c>
      <c r="D6" s="4">
        <v>1.1042986850690644</v>
      </c>
      <c r="E6" s="4">
        <v>40.841378852725526</v>
      </c>
      <c r="F6" s="4">
        <v>16.434609188665124</v>
      </c>
      <c r="G6" s="4">
        <v>27.291360236517999</v>
      </c>
      <c r="H6" s="4">
        <v>7.0467322104626779</v>
      </c>
      <c r="I6" s="4">
        <v>1.9060194861926725</v>
      </c>
      <c r="J6" s="4">
        <v>0.40715804828417551</v>
      </c>
      <c r="K6" s="7">
        <v>1981</v>
      </c>
      <c r="L6" s="6" t="s">
        <v>64</v>
      </c>
      <c r="M6" s="4">
        <v>43.872515792992999</v>
      </c>
      <c r="N6" s="4">
        <v>26.233843119181401</v>
      </c>
      <c r="O6" s="4">
        <v>54.057139217702201</v>
      </c>
      <c r="P6" s="4">
        <v>24.397406552445599</v>
      </c>
      <c r="Q6" s="4">
        <v>45.855865570946698</v>
      </c>
      <c r="R6" s="4">
        <v>11.9376671152665</v>
      </c>
      <c r="S6" s="4">
        <v>49.691713260446598</v>
      </c>
      <c r="T6" s="4">
        <v>41.982623122495802</v>
      </c>
      <c r="U6" s="4">
        <v>45.2615861315861</v>
      </c>
      <c r="V6" s="20">
        <v>55.4871772647721</v>
      </c>
      <c r="W6" s="7">
        <v>1981</v>
      </c>
      <c r="X6" s="21">
        <f t="shared" si="0"/>
        <v>0.79067845862195163</v>
      </c>
      <c r="Y6" s="21">
        <f t="shared" si="1"/>
        <v>0.4727910917868377</v>
      </c>
      <c r="Z6" s="21">
        <f t="shared" si="2"/>
        <v>0.97422759423774463</v>
      </c>
      <c r="AA6" s="21">
        <f t="shared" si="3"/>
        <v>0.43969449799233368</v>
      </c>
      <c r="AB6" s="21">
        <f t="shared" si="5"/>
        <v>0.82642274902781609</v>
      </c>
      <c r="AC6" s="21">
        <f t="shared" si="6"/>
        <v>0.21514280782932399</v>
      </c>
      <c r="AD6" s="21">
        <f t="shared" si="7"/>
        <v>0.89555309370540015</v>
      </c>
      <c r="AE6" s="6"/>
      <c r="AF6" s="7">
        <v>1981</v>
      </c>
      <c r="AG6" s="4">
        <f t="shared" si="8"/>
        <v>0.32887530596048059</v>
      </c>
      <c r="AH6" s="4">
        <f t="shared" si="9"/>
        <v>9.3965334296960067E-4</v>
      </c>
      <c r="AI6" s="4">
        <f t="shared" si="10"/>
        <v>0.8822138497582428</v>
      </c>
      <c r="AJ6" s="4">
        <f t="shared" si="11"/>
        <v>1.0765907281874027E-2</v>
      </c>
      <c r="AK6" s="4">
        <f t="shared" si="12"/>
        <v>5.0285512697058603E-2</v>
      </c>
      <c r="AL6" s="4">
        <f t="shared" si="13"/>
        <v>7.8831837608975587E-3</v>
      </c>
      <c r="AM6" s="4">
        <f t="shared" si="14"/>
        <v>0.12708771483833631</v>
      </c>
      <c r="AN6" s="4">
        <f t="shared" si="15"/>
        <v>0.39696260960840385</v>
      </c>
      <c r="AO6" s="4">
        <f t="shared" si="16"/>
        <v>2.0034297254563977</v>
      </c>
    </row>
    <row r="7" spans="1:41" x14ac:dyDescent="0.25">
      <c r="A7" s="1" t="s">
        <v>4</v>
      </c>
      <c r="B7" s="4">
        <v>2.7083037323037322</v>
      </c>
      <c r="C7" s="4">
        <v>557.41467181467181</v>
      </c>
      <c r="D7" s="4">
        <v>1.1002179322179322</v>
      </c>
      <c r="E7" s="4">
        <v>45.270184470184468</v>
      </c>
      <c r="F7" s="4">
        <v>18.831059631059631</v>
      </c>
      <c r="G7" s="4">
        <v>32.946889746889745</v>
      </c>
      <c r="H7" s="4">
        <v>7.0258258258258248</v>
      </c>
      <c r="I7" s="4">
        <v>1.9824487344487345</v>
      </c>
      <c r="J7" s="4">
        <v>0.46646708386100383</v>
      </c>
      <c r="K7" s="7">
        <v>1982</v>
      </c>
      <c r="L7" s="6" t="s">
        <v>64</v>
      </c>
      <c r="M7" s="4">
        <v>49.127772792060398</v>
      </c>
      <c r="N7" s="4">
        <v>30.557289236041001</v>
      </c>
      <c r="O7" s="4">
        <v>57.252507119655696</v>
      </c>
      <c r="P7" s="4">
        <v>27.914291687113899</v>
      </c>
      <c r="Q7" s="4">
        <v>49.857500179430097</v>
      </c>
      <c r="R7" s="4">
        <v>14.5256678396546</v>
      </c>
      <c r="S7" s="4">
        <v>52.3929665372127</v>
      </c>
      <c r="T7" s="4">
        <v>46.006627173005</v>
      </c>
      <c r="U7" s="4">
        <v>49.496735826735801</v>
      </c>
      <c r="V7" s="20">
        <v>58.395284607050598</v>
      </c>
      <c r="W7" s="7">
        <v>1982</v>
      </c>
      <c r="X7" s="21">
        <f t="shared" si="0"/>
        <v>0.84129691502742932</v>
      </c>
      <c r="Y7" s="21">
        <f t="shared" si="1"/>
        <v>0.52328350553756076</v>
      </c>
      <c r="Z7" s="21">
        <f t="shared" si="2"/>
        <v>0.98043031222324206</v>
      </c>
      <c r="AA7" s="21">
        <f t="shared" si="3"/>
        <v>0.47802304372609478</v>
      </c>
      <c r="AB7" s="21">
        <f t="shared" si="5"/>
        <v>0.85379325599537093</v>
      </c>
      <c r="AC7" s="21">
        <f t="shared" si="6"/>
        <v>0.24874727364374868</v>
      </c>
      <c r="AD7" s="21">
        <f t="shared" si="7"/>
        <v>0.89721228160410094</v>
      </c>
      <c r="AE7" s="6"/>
      <c r="AF7" s="7">
        <v>1982</v>
      </c>
      <c r="AG7" s="4">
        <f t="shared" si="8"/>
        <v>0.31063610221878879</v>
      </c>
      <c r="AH7" s="4">
        <f t="shared" si="9"/>
        <v>9.3876880533840911E-4</v>
      </c>
      <c r="AI7" s="4">
        <f t="shared" si="10"/>
        <v>0.89112373422853608</v>
      </c>
      <c r="AJ7" s="4">
        <f t="shared" si="11"/>
        <v>1.0559335008694893E-2</v>
      </c>
      <c r="AK7" s="4">
        <f t="shared" si="12"/>
        <v>4.5339628928110817E-2</v>
      </c>
      <c r="AL7" s="4">
        <f t="shared" si="13"/>
        <v>7.5499470679847996E-3</v>
      </c>
      <c r="AM7" s="4">
        <f t="shared" si="14"/>
        <v>0.12770203871352609</v>
      </c>
      <c r="AN7" s="4">
        <f t="shared" si="15"/>
        <v>0.39741170171874302</v>
      </c>
      <c r="AO7" s="4">
        <f t="shared" si="16"/>
        <v>1.8170955994553364</v>
      </c>
    </row>
    <row r="8" spans="1:41" x14ac:dyDescent="0.25">
      <c r="A8" s="1" t="s">
        <v>5</v>
      </c>
      <c r="B8" s="4">
        <v>2.9837575275166208</v>
      </c>
      <c r="C8" s="4">
        <v>594.91227955712429</v>
      </c>
      <c r="D8" s="4">
        <v>1.1175793202888999</v>
      </c>
      <c r="E8" s="4">
        <v>56.191973693653715</v>
      </c>
      <c r="F8" s="4">
        <v>20.020747564770893</v>
      </c>
      <c r="G8" s="4">
        <v>43.738215317966215</v>
      </c>
      <c r="H8" s="4">
        <v>7.0355122625937065</v>
      </c>
      <c r="I8" s="4">
        <v>2.1781811301550844</v>
      </c>
      <c r="J8" s="4">
        <v>0.49618847688081891</v>
      </c>
      <c r="K8" s="7">
        <v>1983</v>
      </c>
      <c r="L8" s="6" t="s">
        <v>64</v>
      </c>
      <c r="M8" s="4">
        <v>53.775038272712898</v>
      </c>
      <c r="N8" s="4">
        <v>35.032886033761599</v>
      </c>
      <c r="O8" s="4">
        <v>58.821708353426096</v>
      </c>
      <c r="P8" s="4">
        <v>31.312600870564999</v>
      </c>
      <c r="Q8" s="4">
        <v>53.677387317878399</v>
      </c>
      <c r="R8" s="4">
        <v>18.0122293753573</v>
      </c>
      <c r="S8" s="4">
        <v>54.1424585166626</v>
      </c>
      <c r="T8" s="4">
        <v>49.855676220660101</v>
      </c>
      <c r="U8" s="4">
        <v>53.787742287742297</v>
      </c>
      <c r="V8" s="20">
        <v>60.318482373531097</v>
      </c>
      <c r="W8" s="7">
        <v>1983</v>
      </c>
      <c r="X8" s="21">
        <f t="shared" si="0"/>
        <v>0.89151842282276006</v>
      </c>
      <c r="Y8" s="21">
        <f t="shared" si="1"/>
        <v>0.58079853231079803</v>
      </c>
      <c r="Z8" s="21">
        <f t="shared" si="2"/>
        <v>0.97518548277067041</v>
      </c>
      <c r="AA8" s="21">
        <f t="shared" si="3"/>
        <v>0.51912116549380505</v>
      </c>
      <c r="AB8" s="21">
        <f t="shared" si="5"/>
        <v>0.88989950021410125</v>
      </c>
      <c r="AC8" s="21">
        <f t="shared" si="6"/>
        <v>0.29861874282270423</v>
      </c>
      <c r="AD8" s="21">
        <f t="shared" si="7"/>
        <v>0.89760976049393026</v>
      </c>
      <c r="AE8" s="6"/>
      <c r="AF8" s="7">
        <v>1983</v>
      </c>
      <c r="AG8" s="4">
        <f t="shared" si="8"/>
        <v>0.29879050646745087</v>
      </c>
      <c r="AH8" s="4">
        <f t="shared" si="9"/>
        <v>9.7627591876766587E-4</v>
      </c>
      <c r="AI8" s="4">
        <f t="shared" si="10"/>
        <v>0.87258726523194796</v>
      </c>
      <c r="AJ8" s="4">
        <f t="shared" si="11"/>
        <v>9.2383508065393728E-3</v>
      </c>
      <c r="AK8" s="4">
        <f t="shared" si="12"/>
        <v>4.44488647257106E-2</v>
      </c>
      <c r="AL8" s="4">
        <f t="shared" si="13"/>
        <v>6.8274103241711716E-3</v>
      </c>
      <c r="AM8" s="4">
        <f t="shared" si="14"/>
        <v>0.1275827156561615</v>
      </c>
      <c r="AN8" s="4">
        <f t="shared" si="15"/>
        <v>0.37946367968434419</v>
      </c>
      <c r="AO8" s="4">
        <f t="shared" si="16"/>
        <v>1.7971578946293969</v>
      </c>
    </row>
    <row r="9" spans="1:41" x14ac:dyDescent="0.25">
      <c r="A9" s="1" t="s">
        <v>6</v>
      </c>
      <c r="B9" s="4">
        <v>3.0699052930006934</v>
      </c>
      <c r="C9" s="4">
        <v>617.15463543510509</v>
      </c>
      <c r="D9" s="4">
        <v>1.1275808900760991</v>
      </c>
      <c r="E9" s="4">
        <v>56.494758492763118</v>
      </c>
      <c r="F9" s="4">
        <v>20.294565977454059</v>
      </c>
      <c r="G9" s="4">
        <v>51.920910731997033</v>
      </c>
      <c r="H9" s="4">
        <v>7.0304367288781737</v>
      </c>
      <c r="I9" s="4">
        <v>2.1085458657483667</v>
      </c>
      <c r="J9" s="4">
        <v>0.50291276189250156</v>
      </c>
      <c r="K9" s="7">
        <v>1984</v>
      </c>
      <c r="L9" s="6" t="s">
        <v>64</v>
      </c>
      <c r="M9" s="4">
        <v>57.901628569920298</v>
      </c>
      <c r="N9" s="4">
        <v>38.814509518051501</v>
      </c>
      <c r="O9" s="4">
        <v>60.763788475711301</v>
      </c>
      <c r="P9" s="4">
        <v>34.844744809650301</v>
      </c>
      <c r="Q9" s="4">
        <v>57.081486399196102</v>
      </c>
      <c r="R9" s="4">
        <v>23.124935639538801</v>
      </c>
      <c r="S9" s="4">
        <v>57.208647455565099</v>
      </c>
      <c r="T9" s="4">
        <v>53.379304103497802</v>
      </c>
      <c r="U9" s="4">
        <v>57.249444899444903</v>
      </c>
      <c r="V9" s="20">
        <v>61.769621635136303</v>
      </c>
      <c r="W9" s="7">
        <v>1984</v>
      </c>
      <c r="X9" s="21">
        <f t="shared" si="0"/>
        <v>0.93738033417035238</v>
      </c>
      <c r="Y9" s="21">
        <f t="shared" si="1"/>
        <v>0.62837538081944011</v>
      </c>
      <c r="Z9" s="21">
        <f t="shared" si="2"/>
        <v>0.98371637816779411</v>
      </c>
      <c r="AA9" s="21">
        <f t="shared" si="3"/>
        <v>0.56410811475376799</v>
      </c>
      <c r="AB9" s="21">
        <f t="shared" si="5"/>
        <v>0.92410289861200223</v>
      </c>
      <c r="AC9" s="21">
        <f t="shared" si="6"/>
        <v>0.3743739240647167</v>
      </c>
      <c r="AD9" s="21">
        <f t="shared" si="7"/>
        <v>0.9261615328241416</v>
      </c>
      <c r="AE9" s="6"/>
      <c r="AF9" s="7">
        <v>1984</v>
      </c>
      <c r="AG9" s="4">
        <f t="shared" si="8"/>
        <v>0.30534503338182967</v>
      </c>
      <c r="AH9" s="4">
        <f t="shared" si="9"/>
        <v>1.0181814163583559E-3</v>
      </c>
      <c r="AI9" s="4">
        <f t="shared" si="10"/>
        <v>0.87241313401595899</v>
      </c>
      <c r="AJ9" s="4">
        <f t="shared" si="11"/>
        <v>9.9851407423226582E-3</v>
      </c>
      <c r="AK9" s="4">
        <f t="shared" si="12"/>
        <v>4.5534499217111633E-2</v>
      </c>
      <c r="AL9" s="4">
        <f t="shared" si="13"/>
        <v>7.2104652785684514E-3</v>
      </c>
      <c r="AM9" s="4">
        <f t="shared" si="14"/>
        <v>0.13173598860791205</v>
      </c>
      <c r="AN9" s="4">
        <f t="shared" si="15"/>
        <v>0.40984053915718055</v>
      </c>
      <c r="AO9" s="4">
        <f t="shared" si="16"/>
        <v>1.8429081155424889</v>
      </c>
    </row>
    <row r="10" spans="1:41" x14ac:dyDescent="0.25">
      <c r="A10" s="1" t="s">
        <v>7</v>
      </c>
      <c r="B10" s="4">
        <v>3.0523644823838421</v>
      </c>
      <c r="C10" s="4">
        <v>648.53302463544969</v>
      </c>
      <c r="D10" s="4">
        <v>1.1279945204238746</v>
      </c>
      <c r="E10" s="4">
        <v>57.807829906711348</v>
      </c>
      <c r="F10" s="4">
        <v>20.167727108051807</v>
      </c>
      <c r="G10" s="4">
        <v>58.476926908794489</v>
      </c>
      <c r="H10" s="4">
        <v>7.0281507562720771</v>
      </c>
      <c r="I10" s="4">
        <v>2.1062800018114305</v>
      </c>
      <c r="J10" s="4">
        <v>0.49993507302327689</v>
      </c>
      <c r="K10" s="7">
        <v>1985</v>
      </c>
      <c r="L10" s="6" t="s">
        <v>64</v>
      </c>
      <c r="M10" s="4">
        <v>61.277930282074301</v>
      </c>
      <c r="N10" s="4">
        <v>42.387769942743802</v>
      </c>
      <c r="O10" s="4">
        <v>62.136189687645</v>
      </c>
      <c r="P10" s="4">
        <v>37.916119094144697</v>
      </c>
      <c r="Q10" s="4">
        <v>59.860632132347703</v>
      </c>
      <c r="R10" s="4">
        <v>27.625374178405401</v>
      </c>
      <c r="S10" s="4">
        <v>59.033323921591297</v>
      </c>
      <c r="T10" s="4">
        <v>56.152690946548702</v>
      </c>
      <c r="U10" s="4">
        <v>59.593001183001199</v>
      </c>
      <c r="V10" s="20">
        <v>63.045929660805101</v>
      </c>
      <c r="W10" s="7">
        <v>1985</v>
      </c>
      <c r="X10" s="21">
        <f t="shared" si="0"/>
        <v>0.97195696235676343</v>
      </c>
      <c r="Y10" s="21">
        <f t="shared" si="1"/>
        <v>0.67233158700006879</v>
      </c>
      <c r="Z10" s="21">
        <f t="shared" si="2"/>
        <v>0.98557020289724306</v>
      </c>
      <c r="AA10" s="21">
        <f t="shared" si="3"/>
        <v>0.60140471079002411</v>
      </c>
      <c r="AB10" s="21">
        <f t="shared" si="5"/>
        <v>0.94947655549541909</v>
      </c>
      <c r="AC10" s="21">
        <f t="shared" si="6"/>
        <v>0.43817855216083468</v>
      </c>
      <c r="AD10" s="21">
        <f t="shared" si="7"/>
        <v>0.93635424585215699</v>
      </c>
      <c r="AE10" s="6"/>
      <c r="AF10" s="7">
        <v>1985</v>
      </c>
      <c r="AG10" s="4">
        <f t="shared" si="8"/>
        <v>0.31842755606882256</v>
      </c>
      <c r="AH10" s="4">
        <f t="shared" si="9"/>
        <v>1.0366959915079062E-3</v>
      </c>
      <c r="AI10" s="4">
        <f t="shared" si="10"/>
        <v>0.87373669379784613</v>
      </c>
      <c r="AJ10" s="4">
        <f t="shared" si="11"/>
        <v>1.0403516474507936E-2</v>
      </c>
      <c r="AK10" s="4">
        <f t="shared" si="12"/>
        <v>4.7079006494308823E-2</v>
      </c>
      <c r="AL10" s="4">
        <f t="shared" si="13"/>
        <v>7.4931870623819652E-3</v>
      </c>
      <c r="AM10" s="4">
        <f t="shared" si="14"/>
        <v>0.13322910653510581</v>
      </c>
      <c r="AN10" s="4">
        <f t="shared" si="15"/>
        <v>0.42286078908500879</v>
      </c>
      <c r="AO10" s="4">
        <f t="shared" si="16"/>
        <v>1.890708595953855</v>
      </c>
    </row>
    <row r="11" spans="1:41" x14ac:dyDescent="0.25">
      <c r="A11" s="1" t="s">
        <v>8</v>
      </c>
      <c r="B11" s="4">
        <v>3.1900318581353395</v>
      </c>
      <c r="C11" s="4">
        <v>686.98000230299772</v>
      </c>
      <c r="D11" s="4">
        <v>1.1281080873603808</v>
      </c>
      <c r="E11" s="4">
        <v>64.549572026254182</v>
      </c>
      <c r="F11" s="4">
        <v>20.57766859862588</v>
      </c>
      <c r="G11" s="4">
        <v>69.016236134034472</v>
      </c>
      <c r="H11" s="4">
        <v>7.0307834030629879</v>
      </c>
      <c r="I11" s="4">
        <v>2.3381875407822514</v>
      </c>
      <c r="J11" s="4">
        <v>0.51006216942386673</v>
      </c>
      <c r="K11" s="7">
        <v>1986</v>
      </c>
      <c r="L11" s="6" t="s">
        <v>64</v>
      </c>
      <c r="M11" s="4">
        <v>62.833486424184798</v>
      </c>
      <c r="N11" s="4">
        <v>44.856241613116197</v>
      </c>
      <c r="O11" s="4">
        <v>62.187978927638802</v>
      </c>
      <c r="P11" s="4">
        <v>41.250818922830803</v>
      </c>
      <c r="Q11" s="4">
        <v>60.635449113615202</v>
      </c>
      <c r="R11" s="4">
        <v>31.031951196128102</v>
      </c>
      <c r="S11" s="4">
        <v>60.040105771464503</v>
      </c>
      <c r="T11" s="4">
        <v>57.799974610880703</v>
      </c>
      <c r="U11" s="4">
        <v>59.768540358540399</v>
      </c>
      <c r="V11" s="20">
        <v>62.964337861488502</v>
      </c>
      <c r="W11" s="7">
        <v>1986</v>
      </c>
      <c r="X11" s="21">
        <f t="shared" si="0"/>
        <v>0.99792181667038959</v>
      </c>
      <c r="Y11" s="21">
        <f t="shared" si="1"/>
        <v>0.71240710434838161</v>
      </c>
      <c r="Z11" s="21">
        <f t="shared" si="2"/>
        <v>0.9876698626521323</v>
      </c>
      <c r="AA11" s="21">
        <f t="shared" si="3"/>
        <v>0.65514575907358896</v>
      </c>
      <c r="AB11" s="21">
        <f t="shared" si="5"/>
        <v>0.96301257462602907</v>
      </c>
      <c r="AC11" s="21">
        <f t="shared" si="6"/>
        <v>0.49284963917818753</v>
      </c>
      <c r="AD11" s="21">
        <f t="shared" si="7"/>
        <v>0.95355732801547377</v>
      </c>
      <c r="AE11" s="6"/>
      <c r="AF11" s="7">
        <v>1986</v>
      </c>
      <c r="AG11" s="4">
        <f t="shared" si="8"/>
        <v>0.31282503155115887</v>
      </c>
      <c r="AH11" s="4">
        <f t="shared" si="9"/>
        <v>1.0370128707679167E-3</v>
      </c>
      <c r="AI11" s="4">
        <f t="shared" si="10"/>
        <v>0.87550995664178355</v>
      </c>
      <c r="AJ11" s="4">
        <f t="shared" si="11"/>
        <v>1.0149498106774778E-2</v>
      </c>
      <c r="AK11" s="4">
        <f t="shared" si="12"/>
        <v>4.6798915533625439E-2</v>
      </c>
      <c r="AL11" s="4">
        <f t="shared" si="13"/>
        <v>7.1410680556534302E-3</v>
      </c>
      <c r="AM11" s="4">
        <f t="shared" si="14"/>
        <v>0.13562604241229401</v>
      </c>
      <c r="AN11" s="4">
        <f t="shared" si="15"/>
        <v>0.39260304623809728</v>
      </c>
      <c r="AO11" s="4">
        <f t="shared" si="16"/>
        <v>1.8610365194000511</v>
      </c>
    </row>
    <row r="12" spans="1:41" x14ac:dyDescent="0.25">
      <c r="A12" s="1" t="s">
        <v>9</v>
      </c>
      <c r="B12" s="4">
        <v>3.3439402157536309</v>
      </c>
      <c r="C12" s="4">
        <v>721.29674700638361</v>
      </c>
      <c r="D12" s="4">
        <v>1.1269580777807138</v>
      </c>
      <c r="E12" s="4">
        <v>68.709696860121738</v>
      </c>
      <c r="F12" s="4">
        <v>20.777065398291217</v>
      </c>
      <c r="G12" s="4">
        <v>78.534507136929847</v>
      </c>
      <c r="H12" s="4">
        <v>7.0347087975003362</v>
      </c>
      <c r="I12" s="4">
        <v>2.4498421484499953</v>
      </c>
      <c r="J12" s="4">
        <v>0.51485371347509845</v>
      </c>
      <c r="K12" s="7">
        <v>1987</v>
      </c>
      <c r="L12" s="6" t="s">
        <v>64</v>
      </c>
      <c r="M12" s="4">
        <v>64.900015836984693</v>
      </c>
      <c r="N12" s="4">
        <v>46.985695199671703</v>
      </c>
      <c r="O12" s="4">
        <v>61.758133694851097</v>
      </c>
      <c r="P12" s="4">
        <v>43.415670878944702</v>
      </c>
      <c r="Q12" s="4">
        <v>61.577349637551102</v>
      </c>
      <c r="R12" s="4">
        <v>34.0218275175149</v>
      </c>
      <c r="S12" s="4">
        <v>60.881839798586498</v>
      </c>
      <c r="T12" s="4">
        <v>60.177304248884198</v>
      </c>
      <c r="U12" s="4">
        <v>59.734673764673801</v>
      </c>
      <c r="V12" s="20">
        <v>63.1216926410534</v>
      </c>
      <c r="W12" s="7">
        <v>1987</v>
      </c>
      <c r="X12" s="21">
        <f t="shared" si="0"/>
        <v>1.0281729326563511</v>
      </c>
      <c r="Y12" s="21">
        <f t="shared" si="1"/>
        <v>0.74436684495866823</v>
      </c>
      <c r="Z12" s="21">
        <f t="shared" si="2"/>
        <v>0.97839793438435985</v>
      </c>
      <c r="AA12" s="21">
        <f t="shared" si="3"/>
        <v>0.6878090409557206</v>
      </c>
      <c r="AB12" s="21">
        <f t="shared" si="5"/>
        <v>0.97553387846735462</v>
      </c>
      <c r="AC12" s="21">
        <f t="shared" si="6"/>
        <v>0.53898788346793503</v>
      </c>
      <c r="AD12" s="21">
        <f t="shared" si="7"/>
        <v>0.96451532351637015</v>
      </c>
      <c r="AE12" s="6"/>
      <c r="AF12" s="7">
        <v>1987</v>
      </c>
      <c r="AG12" s="4">
        <f t="shared" si="8"/>
        <v>0.30747347928426694</v>
      </c>
      <c r="AH12" s="4">
        <f t="shared" si="9"/>
        <v>1.031984197971269E-3</v>
      </c>
      <c r="AI12" s="4">
        <f t="shared" si="10"/>
        <v>0.86817598069938051</v>
      </c>
      <c r="AJ12" s="4">
        <f t="shared" si="11"/>
        <v>1.001036349142906E-2</v>
      </c>
      <c r="AK12" s="4">
        <f t="shared" si="12"/>
        <v>4.6952438170001921E-2</v>
      </c>
      <c r="AL12" s="4">
        <f t="shared" si="13"/>
        <v>6.8630708094745644E-3</v>
      </c>
      <c r="AM12" s="4">
        <f t="shared" si="14"/>
        <v>0.13710806677016882</v>
      </c>
      <c r="AN12" s="4">
        <f t="shared" si="15"/>
        <v>0.38914906420423351</v>
      </c>
      <c r="AO12" s="4">
        <f t="shared" si="16"/>
        <v>1.8380783109444121</v>
      </c>
    </row>
    <row r="13" spans="1:41" x14ac:dyDescent="0.25">
      <c r="A13" s="1" t="s">
        <v>10</v>
      </c>
      <c r="B13" s="4">
        <v>3.3919185687847011</v>
      </c>
      <c r="C13" s="4">
        <v>741.23617899682051</v>
      </c>
      <c r="D13" s="4">
        <v>1.1257011341527074</v>
      </c>
      <c r="E13" s="4">
        <v>66.33322260712761</v>
      </c>
      <c r="F13" s="4">
        <v>20.9362691595881</v>
      </c>
      <c r="G13" s="4">
        <v>82.121672282067109</v>
      </c>
      <c r="H13" s="4">
        <v>7.033075499454279</v>
      </c>
      <c r="I13" s="4">
        <v>2.3870545247473074</v>
      </c>
      <c r="J13" s="4">
        <v>0.5190313760736488</v>
      </c>
      <c r="K13" s="7">
        <v>1988</v>
      </c>
      <c r="L13" s="6" t="s">
        <v>64</v>
      </c>
      <c r="M13" s="4">
        <v>66.652845378240002</v>
      </c>
      <c r="N13" s="4">
        <v>49.362347941505497</v>
      </c>
      <c r="O13" s="4">
        <v>62.2138735476357</v>
      </c>
      <c r="P13" s="4">
        <v>45.515801800301503</v>
      </c>
      <c r="Q13" s="4">
        <v>62.292222601019198</v>
      </c>
      <c r="R13" s="4">
        <v>37.458587372211198</v>
      </c>
      <c r="S13" s="4">
        <v>62.048165940230398</v>
      </c>
      <c r="T13" s="4">
        <v>63.237878984781197</v>
      </c>
      <c r="U13" s="4">
        <v>60.5928164528164</v>
      </c>
      <c r="V13" s="20">
        <v>63.925937161430099</v>
      </c>
      <c r="W13" s="7">
        <v>1988</v>
      </c>
      <c r="X13" s="21">
        <f t="shared" si="0"/>
        <v>1.0426573052800732</v>
      </c>
      <c r="Y13" s="21">
        <f t="shared" si="1"/>
        <v>0.77218027819994817</v>
      </c>
      <c r="Z13" s="21">
        <f t="shared" si="2"/>
        <v>0.97321801306610523</v>
      </c>
      <c r="AA13" s="21">
        <f t="shared" si="3"/>
        <v>0.71200836188544137</v>
      </c>
      <c r="AB13" s="21">
        <f t="shared" si="5"/>
        <v>0.97444363535437373</v>
      </c>
      <c r="AC13" s="21">
        <f t="shared" si="6"/>
        <v>0.58596852913737096</v>
      </c>
      <c r="AD13" s="21">
        <f t="shared" si="7"/>
        <v>0.97062583194583718</v>
      </c>
      <c r="AE13" s="6"/>
      <c r="AF13" s="7">
        <v>1988</v>
      </c>
      <c r="AG13" s="4">
        <f t="shared" si="8"/>
        <v>0.30739455683738581</v>
      </c>
      <c r="AH13" s="4">
        <f t="shared" si="9"/>
        <v>1.0417466120515152E-3</v>
      </c>
      <c r="AI13" s="4">
        <f t="shared" si="10"/>
        <v>0.8645438682964699</v>
      </c>
      <c r="AJ13" s="4">
        <f t="shared" si="11"/>
        <v>1.0733812317584204E-2</v>
      </c>
      <c r="AK13" s="4">
        <f t="shared" si="12"/>
        <v>4.654332765435009E-2</v>
      </c>
      <c r="AL13" s="4">
        <f t="shared" si="13"/>
        <v>7.1353701508259319E-3</v>
      </c>
      <c r="AM13" s="4">
        <f t="shared" si="14"/>
        <v>0.13800873202927388</v>
      </c>
      <c r="AN13" s="4">
        <f t="shared" si="15"/>
        <v>0.41441727661670696</v>
      </c>
      <c r="AO13" s="4">
        <f t="shared" si="16"/>
        <v>1.8262087691594784</v>
      </c>
    </row>
    <row r="14" spans="1:41" x14ac:dyDescent="0.25">
      <c r="A14" s="1" t="s">
        <v>11</v>
      </c>
      <c r="B14" s="4">
        <v>3.3925350101549401</v>
      </c>
      <c r="C14" s="4">
        <v>729.72515143721228</v>
      </c>
      <c r="D14" s="4">
        <v>1.1281784076698624</v>
      </c>
      <c r="E14" s="4">
        <v>62.971273491614411</v>
      </c>
      <c r="F14" s="4">
        <v>20.952879302546272</v>
      </c>
      <c r="G14" s="4">
        <v>83.765398703360432</v>
      </c>
      <c r="H14" s="4">
        <v>7.0370189706704025</v>
      </c>
      <c r="I14" s="4">
        <v>2.2851454063306518</v>
      </c>
      <c r="J14" s="4">
        <v>0.51979085877981068</v>
      </c>
      <c r="K14" s="7">
        <v>1989</v>
      </c>
      <c r="L14" s="6" t="s">
        <v>64</v>
      </c>
      <c r="M14" s="4">
        <v>68.984563339140195</v>
      </c>
      <c r="N14" s="4">
        <v>52.452347687640199</v>
      </c>
      <c r="O14" s="4">
        <v>62.887127298534203</v>
      </c>
      <c r="P14" s="4">
        <v>48.606979047268098</v>
      </c>
      <c r="Q14" s="4">
        <v>64.227673508935595</v>
      </c>
      <c r="R14" s="4">
        <v>42.210697507607897</v>
      </c>
      <c r="S14" s="4">
        <v>63.641776192267301</v>
      </c>
      <c r="T14" s="4">
        <v>67.407095306876997</v>
      </c>
      <c r="U14" s="4">
        <v>62.635375375375403</v>
      </c>
      <c r="V14" s="20">
        <v>65.703437786482198</v>
      </c>
      <c r="W14" s="7">
        <v>1989</v>
      </c>
      <c r="X14" s="21">
        <f t="shared" si="0"/>
        <v>1.0499384151453497</v>
      </c>
      <c r="Y14" s="21">
        <f t="shared" si="1"/>
        <v>0.7983196839425003</v>
      </c>
      <c r="Z14" s="21">
        <f t="shared" si="2"/>
        <v>0.95713602540706899</v>
      </c>
      <c r="AA14" s="21">
        <f t="shared" si="3"/>
        <v>0.73979354330327718</v>
      </c>
      <c r="AB14" s="21">
        <f t="shared" si="5"/>
        <v>0.97753900971905883</v>
      </c>
      <c r="AC14" s="21">
        <f t="shared" si="6"/>
        <v>0.64244275382942462</v>
      </c>
      <c r="AD14" s="21">
        <f t="shared" si="7"/>
        <v>0.96862170894444333</v>
      </c>
      <c r="AE14" s="6"/>
      <c r="AF14" s="7">
        <v>1989</v>
      </c>
      <c r="AG14" s="4">
        <f t="shared" si="8"/>
        <v>0.30948491673705619</v>
      </c>
      <c r="AH14" s="4">
        <f t="shared" si="9"/>
        <v>1.094000504669723E-3</v>
      </c>
      <c r="AI14" s="4">
        <f t="shared" si="10"/>
        <v>0.84839066135287589</v>
      </c>
      <c r="AJ14" s="4">
        <f t="shared" si="11"/>
        <v>1.1748111516305795E-2</v>
      </c>
      <c r="AK14" s="4">
        <f t="shared" si="12"/>
        <v>4.6654161254117692E-2</v>
      </c>
      <c r="AL14" s="4">
        <f t="shared" si="13"/>
        <v>7.6695480923396073E-3</v>
      </c>
      <c r="AM14" s="4">
        <f t="shared" si="14"/>
        <v>0.13764659623365555</v>
      </c>
      <c r="AN14" s="4">
        <f t="shared" si="15"/>
        <v>0.44895589605069147</v>
      </c>
      <c r="AO14" s="4">
        <f t="shared" si="16"/>
        <v>1.8340152953099644</v>
      </c>
    </row>
    <row r="15" spans="1:41" x14ac:dyDescent="0.25">
      <c r="A15" s="1" t="s">
        <v>12</v>
      </c>
      <c r="B15" s="4">
        <v>3.3696191433949614</v>
      </c>
      <c r="C15" s="4">
        <v>741.42698744230427</v>
      </c>
      <c r="D15" s="4">
        <v>1.126794048632062</v>
      </c>
      <c r="E15" s="4">
        <v>63.095330187462935</v>
      </c>
      <c r="F15" s="4">
        <v>20.677651427245301</v>
      </c>
      <c r="G15" s="4">
        <v>88.27312343673448</v>
      </c>
      <c r="H15" s="4">
        <v>7.0360743663134011</v>
      </c>
      <c r="I15" s="4">
        <v>2.3688094685541889</v>
      </c>
      <c r="J15" s="4">
        <v>0.51266843165467635</v>
      </c>
      <c r="K15" s="7">
        <v>1990</v>
      </c>
      <c r="L15" s="6" t="s">
        <v>64</v>
      </c>
      <c r="M15" s="4">
        <v>71.188125780851294</v>
      </c>
      <c r="N15" s="4">
        <v>55.838990721390999</v>
      </c>
      <c r="O15" s="4">
        <v>64.430433912307706</v>
      </c>
      <c r="P15" s="4">
        <v>51.8742552629854</v>
      </c>
      <c r="Q15" s="4">
        <v>66.442444197229605</v>
      </c>
      <c r="R15" s="4">
        <v>47.9642564191792</v>
      </c>
      <c r="S15" s="4">
        <v>65.717690184926099</v>
      </c>
      <c r="T15" s="4">
        <v>71.552338657559702</v>
      </c>
      <c r="U15" s="4">
        <v>64.673384293384302</v>
      </c>
      <c r="V15" s="20">
        <v>67.4751112592716</v>
      </c>
      <c r="W15" s="7">
        <v>1990</v>
      </c>
      <c r="X15" s="21">
        <f t="shared" si="0"/>
        <v>1.055027912548562</v>
      </c>
      <c r="Y15" s="21">
        <f t="shared" si="1"/>
        <v>0.82754944273942621</v>
      </c>
      <c r="Z15" s="21">
        <f t="shared" si="2"/>
        <v>0.95487703109869959</v>
      </c>
      <c r="AA15" s="21">
        <f t="shared" si="3"/>
        <v>0.76879095558152899</v>
      </c>
      <c r="AB15" s="21">
        <f t="shared" si="5"/>
        <v>0.98469558563491666</v>
      </c>
      <c r="AC15" s="21">
        <f t="shared" si="6"/>
        <v>0.71084368034426237</v>
      </c>
      <c r="AD15" s="21">
        <f t="shared" si="7"/>
        <v>0.97395452869143628</v>
      </c>
      <c r="AE15" s="6"/>
      <c r="AF15" s="7">
        <v>1990</v>
      </c>
      <c r="AG15" s="4">
        <f t="shared" si="8"/>
        <v>0.31310004711262401</v>
      </c>
      <c r="AH15" s="4">
        <f t="shared" si="9"/>
        <v>1.1161577023170116E-3</v>
      </c>
      <c r="AI15" s="4">
        <f t="shared" si="10"/>
        <v>0.84742818109301232</v>
      </c>
      <c r="AJ15" s="4">
        <f t="shared" si="11"/>
        <v>1.2184593587154062E-2</v>
      </c>
      <c r="AK15" s="4">
        <f t="shared" si="12"/>
        <v>4.7621248916956856E-2</v>
      </c>
      <c r="AL15" s="4">
        <f t="shared" si="13"/>
        <v>8.0527758922422782E-3</v>
      </c>
      <c r="AM15" s="4">
        <f t="shared" si="14"/>
        <v>0.13842300094985302</v>
      </c>
      <c r="AN15" s="4">
        <f t="shared" si="15"/>
        <v>0.4476618585040063</v>
      </c>
      <c r="AO15" s="4">
        <f t="shared" si="16"/>
        <v>1.8695858072008849</v>
      </c>
    </row>
    <row r="16" spans="1:41" x14ac:dyDescent="0.25">
      <c r="A16" s="1" t="s">
        <v>13</v>
      </c>
      <c r="B16" s="4">
        <v>3.3999035287378843</v>
      </c>
      <c r="C16" s="4">
        <v>747.42215723810818</v>
      </c>
      <c r="D16" s="4">
        <v>1.1270154705737527</v>
      </c>
      <c r="E16" s="4">
        <v>62.626932565582877</v>
      </c>
      <c r="F16" s="4">
        <v>20.588072735312</v>
      </c>
      <c r="G16" s="4">
        <v>87.181381046411715</v>
      </c>
      <c r="H16" s="4">
        <v>7.0358199806052566</v>
      </c>
      <c r="I16" s="4">
        <v>2.4388638499067947</v>
      </c>
      <c r="J16" s="4">
        <v>0.51040186008652266</v>
      </c>
      <c r="K16" s="7">
        <v>1991</v>
      </c>
      <c r="L16" s="6" t="s">
        <v>64</v>
      </c>
      <c r="M16" s="4">
        <v>73.475690228580504</v>
      </c>
      <c r="N16" s="4">
        <v>59.328927249434003</v>
      </c>
      <c r="O16" s="4">
        <v>66.465274277343596</v>
      </c>
      <c r="P16" s="4">
        <v>54.952583083685099</v>
      </c>
      <c r="Q16" s="4">
        <v>68.578775209933198</v>
      </c>
      <c r="R16" s="4">
        <v>53.647773394361799</v>
      </c>
      <c r="S16" s="4">
        <v>67.910971333742395</v>
      </c>
      <c r="T16" s="4">
        <v>74.636396787509398</v>
      </c>
      <c r="U16" s="4">
        <v>66.690131040131007</v>
      </c>
      <c r="V16" s="20">
        <v>70.205850487540602</v>
      </c>
      <c r="W16" s="7">
        <v>1991</v>
      </c>
      <c r="X16" s="21">
        <f t="shared" si="0"/>
        <v>1.0465750321138862</v>
      </c>
      <c r="Y16" s="21">
        <f t="shared" si="1"/>
        <v>0.84507098535845071</v>
      </c>
      <c r="Z16" s="21">
        <f t="shared" si="2"/>
        <v>0.94671987898129883</v>
      </c>
      <c r="AA16" s="21">
        <f t="shared" si="3"/>
        <v>0.78273509546668774</v>
      </c>
      <c r="AB16" s="21">
        <f t="shared" si="5"/>
        <v>0.97682422096864763</v>
      </c>
      <c r="AC16" s="21">
        <f t="shared" si="6"/>
        <v>0.76414961177462903</v>
      </c>
      <c r="AD16" s="21">
        <f t="shared" si="7"/>
        <v>0.967312137979078</v>
      </c>
      <c r="AE16" s="6"/>
      <c r="AF16" s="7">
        <v>1991</v>
      </c>
      <c r="AG16" s="4">
        <f t="shared" si="8"/>
        <v>0.30782492010954116</v>
      </c>
      <c r="AH16" s="4">
        <f t="shared" si="9"/>
        <v>1.1306474890725433E-3</v>
      </c>
      <c r="AI16" s="4">
        <f t="shared" si="10"/>
        <v>0.84002385388670198</v>
      </c>
      <c r="AJ16" s="4">
        <f t="shared" si="11"/>
        <v>1.2498378307879091E-2</v>
      </c>
      <c r="AK16" s="4">
        <f t="shared" si="12"/>
        <v>4.7446122496606014E-2</v>
      </c>
      <c r="AL16" s="4">
        <f t="shared" si="13"/>
        <v>8.7650551368052745E-3</v>
      </c>
      <c r="AM16" s="4">
        <f t="shared" si="14"/>
        <v>0.13748392378508026</v>
      </c>
      <c r="AN16" s="4">
        <f t="shared" si="15"/>
        <v>0.43590294544894315</v>
      </c>
      <c r="AO16" s="4">
        <f t="shared" si="16"/>
        <v>1.8611270336775052</v>
      </c>
    </row>
    <row r="17" spans="1:42" x14ac:dyDescent="0.25">
      <c r="A17" s="1" t="s">
        <v>14</v>
      </c>
      <c r="B17" s="4">
        <v>3.3894711576926153</v>
      </c>
      <c r="C17" s="4">
        <v>789.31594527562197</v>
      </c>
      <c r="D17" s="4">
        <v>1.1260367496066352</v>
      </c>
      <c r="E17" s="4">
        <v>65.588713763767757</v>
      </c>
      <c r="F17" s="4">
        <v>20.584046723737895</v>
      </c>
      <c r="G17" s="4">
        <v>86.509854121663054</v>
      </c>
      <c r="H17" s="4">
        <v>7.0377363522415131</v>
      </c>
      <c r="I17" s="4">
        <v>2.8747099767981434</v>
      </c>
      <c r="J17" s="4">
        <v>0.51009859220737652</v>
      </c>
      <c r="K17" s="7">
        <v>1992</v>
      </c>
      <c r="L17" s="6" t="s">
        <v>64</v>
      </c>
      <c r="M17" s="4">
        <v>75.212479543894901</v>
      </c>
      <c r="N17" s="4">
        <v>62.455911747801999</v>
      </c>
      <c r="O17" s="4">
        <v>68.5812532413768</v>
      </c>
      <c r="P17" s="4">
        <v>58.208267710258099</v>
      </c>
      <c r="Q17" s="4">
        <v>70.243837472188304</v>
      </c>
      <c r="R17" s="4">
        <v>58.776103715329697</v>
      </c>
      <c r="S17" s="4">
        <v>70.641566630129901</v>
      </c>
      <c r="T17" s="4">
        <v>76.815274429234904</v>
      </c>
      <c r="U17" s="4">
        <v>68.793653653653706</v>
      </c>
      <c r="V17" s="20">
        <v>73.756146345528805</v>
      </c>
      <c r="W17" s="7">
        <v>1992</v>
      </c>
      <c r="X17" s="21">
        <f t="shared" si="0"/>
        <v>1.0197452452510676</v>
      </c>
      <c r="Y17" s="21">
        <f t="shared" si="1"/>
        <v>0.84678924865748706</v>
      </c>
      <c r="Z17" s="21">
        <f t="shared" si="2"/>
        <v>0.92983780524664417</v>
      </c>
      <c r="AA17" s="21">
        <f t="shared" si="3"/>
        <v>0.78919887486484386</v>
      </c>
      <c r="AB17" s="21">
        <f t="shared" si="5"/>
        <v>0.95237944161444898</v>
      </c>
      <c r="AC17" s="21">
        <f t="shared" si="6"/>
        <v>0.79689770449744735</v>
      </c>
      <c r="AD17" s="21">
        <f t="shared" si="7"/>
        <v>0.95777192993777238</v>
      </c>
      <c r="AE17" s="6"/>
      <c r="AF17" s="7">
        <v>1992</v>
      </c>
      <c r="AG17" s="4">
        <f t="shared" si="8"/>
        <v>0.30085674071504998</v>
      </c>
      <c r="AH17" s="4">
        <f t="shared" si="9"/>
        <v>1.0728140660604495E-3</v>
      </c>
      <c r="AI17" s="4">
        <f t="shared" si="10"/>
        <v>0.82576150873536736</v>
      </c>
      <c r="AJ17" s="4">
        <f t="shared" si="11"/>
        <v>1.203254080736082E-2</v>
      </c>
      <c r="AK17" s="4">
        <f t="shared" si="12"/>
        <v>4.6267842975509177E-2</v>
      </c>
      <c r="AL17" s="4">
        <f t="shared" si="13"/>
        <v>9.2116408308437463E-3</v>
      </c>
      <c r="AM17" s="4">
        <f t="shared" si="14"/>
        <v>0.13609090792847373</v>
      </c>
      <c r="AN17" s="4">
        <f t="shared" si="15"/>
        <v>0.36228915424296421</v>
      </c>
      <c r="AO17" s="4">
        <f t="shared" si="16"/>
        <v>1.8285044991011949</v>
      </c>
    </row>
    <row r="18" spans="1:42" x14ac:dyDescent="0.25">
      <c r="A18" s="1" t="s">
        <v>15</v>
      </c>
      <c r="B18" s="4">
        <v>3.4253304508644886</v>
      </c>
      <c r="C18" s="4">
        <v>950.55860432067971</v>
      </c>
      <c r="D18" s="4">
        <v>1.123361603700848</v>
      </c>
      <c r="E18" s="4">
        <v>76.987114557979453</v>
      </c>
      <c r="F18" s="4">
        <v>20.90445018922501</v>
      </c>
      <c r="G18" s="4">
        <v>97.294409925368257</v>
      </c>
      <c r="H18" s="4">
        <v>7.0349373365383157</v>
      </c>
      <c r="I18" s="4">
        <v>3.4599150377190195</v>
      </c>
      <c r="J18" s="4">
        <v>0.518617523394863</v>
      </c>
      <c r="K18" s="7">
        <v>1993</v>
      </c>
      <c r="L18" s="6" t="s">
        <v>64</v>
      </c>
      <c r="M18" s="4">
        <v>76.795298175227401</v>
      </c>
      <c r="N18" s="4">
        <v>65.345581078416899</v>
      </c>
      <c r="O18" s="4">
        <v>70.353517064427194</v>
      </c>
      <c r="P18" s="4">
        <v>60.8678447226646</v>
      </c>
      <c r="Q18" s="4">
        <v>72.178652300294303</v>
      </c>
      <c r="R18" s="4">
        <v>62.763345252594803</v>
      </c>
      <c r="S18" s="4">
        <v>73.207116870749999</v>
      </c>
      <c r="T18" s="4">
        <v>78.498030693200405</v>
      </c>
      <c r="U18" s="4">
        <v>71.262037492037507</v>
      </c>
      <c r="V18" s="20">
        <v>77.056421368447403</v>
      </c>
      <c r="W18" s="7">
        <v>1993</v>
      </c>
      <c r="X18" s="21">
        <f t="shared" si="0"/>
        <v>0.99661127277152628</v>
      </c>
      <c r="Y18" s="21">
        <f t="shared" si="1"/>
        <v>0.84802252580567172</v>
      </c>
      <c r="Z18" s="21">
        <f t="shared" si="2"/>
        <v>0.91301303402126488</v>
      </c>
      <c r="AA18" s="21">
        <f t="shared" si="3"/>
        <v>0.78991268529878023</v>
      </c>
      <c r="AB18" s="21">
        <f t="shared" si="5"/>
        <v>0.93669873345363508</v>
      </c>
      <c r="AC18" s="21">
        <f t="shared" si="6"/>
        <v>0.81451155060121649</v>
      </c>
      <c r="AD18" s="21">
        <f t="shared" si="7"/>
        <v>0.95004563630989491</v>
      </c>
      <c r="AE18" s="6"/>
      <c r="AF18" s="7">
        <v>1993</v>
      </c>
      <c r="AG18" s="4">
        <f t="shared" si="8"/>
        <v>0.2909533217503148</v>
      </c>
      <c r="AH18" s="4">
        <f t="shared" si="9"/>
        <v>8.9213071340479237E-4</v>
      </c>
      <c r="AI18" s="4">
        <f t="shared" si="10"/>
        <v>0.81275079281096818</v>
      </c>
      <c r="AJ18" s="4">
        <f t="shared" si="11"/>
        <v>1.0260323299997071E-2</v>
      </c>
      <c r="AK18" s="4">
        <f t="shared" si="12"/>
        <v>4.4808580229316296E-2</v>
      </c>
      <c r="AL18" s="4">
        <f t="shared" si="13"/>
        <v>8.3716171486728254E-3</v>
      </c>
      <c r="AM18" s="4">
        <f t="shared" si="14"/>
        <v>0.13504678021444672</v>
      </c>
      <c r="AN18" s="4">
        <f t="shared" si="15"/>
        <v>0.29443164914843478</v>
      </c>
      <c r="AO18" s="4">
        <f t="shared" si="16"/>
        <v>1.7832088573790565</v>
      </c>
    </row>
    <row r="19" spans="1:42" x14ac:dyDescent="0.25">
      <c r="A19" s="1" t="s">
        <v>16</v>
      </c>
      <c r="B19" s="4">
        <v>3.419893334977496</v>
      </c>
      <c r="C19" s="4">
        <v>993.73933863575655</v>
      </c>
      <c r="D19" s="4">
        <v>1.1217091066033664</v>
      </c>
      <c r="E19" s="4">
        <v>82.551842489261574</v>
      </c>
      <c r="F19" s="4">
        <v>20.61419734056765</v>
      </c>
      <c r="G19" s="4">
        <v>102.30131327455454</v>
      </c>
      <c r="H19" s="4">
        <v>7.0354727993916599</v>
      </c>
      <c r="I19" s="4">
        <v>3.2257640216207331</v>
      </c>
      <c r="J19" s="4">
        <v>0.51135394968863679</v>
      </c>
      <c r="K19" s="7">
        <v>1994</v>
      </c>
      <c r="L19" s="6" t="s">
        <v>64</v>
      </c>
      <c r="M19" s="4">
        <v>78.066656108676895</v>
      </c>
      <c r="N19" s="4">
        <v>67.993280895747702</v>
      </c>
      <c r="O19" s="4">
        <v>72.324489795918396</v>
      </c>
      <c r="P19" s="4">
        <v>63.739841193634298</v>
      </c>
      <c r="Q19" s="4">
        <v>73.894729239933994</v>
      </c>
      <c r="R19" s="4">
        <v>66.165394844771498</v>
      </c>
      <c r="S19" s="4">
        <v>75.369218722634201</v>
      </c>
      <c r="T19" s="4">
        <v>79.352526325254601</v>
      </c>
      <c r="U19" s="4">
        <v>72.826071526071502</v>
      </c>
      <c r="V19" s="20">
        <v>79.131594299525005</v>
      </c>
      <c r="W19" s="7">
        <v>1994</v>
      </c>
      <c r="X19" s="21">
        <f t="shared" si="0"/>
        <v>0.98654218709638075</v>
      </c>
      <c r="Y19" s="21">
        <f t="shared" si="1"/>
        <v>0.85924315689107555</v>
      </c>
      <c r="Z19" s="21">
        <f t="shared" si="2"/>
        <v>0.91397741238675545</v>
      </c>
      <c r="AA19" s="21">
        <f t="shared" si="3"/>
        <v>0.80549168455230913</v>
      </c>
      <c r="AB19" s="21">
        <f t="shared" si="5"/>
        <v>0.93382080689833336</v>
      </c>
      <c r="AC19" s="21">
        <f t="shared" si="6"/>
        <v>0.8361438364849002</v>
      </c>
      <c r="AD19" s="21">
        <f t="shared" si="7"/>
        <v>0.95245419215680593</v>
      </c>
      <c r="AE19" s="6"/>
      <c r="AF19" s="7">
        <v>1994</v>
      </c>
      <c r="AG19" s="4">
        <f t="shared" si="8"/>
        <v>0.28847162483296351</v>
      </c>
      <c r="AH19" s="4">
        <f t="shared" si="9"/>
        <v>8.6465647829809937E-4</v>
      </c>
      <c r="AI19" s="4">
        <f t="shared" si="10"/>
        <v>0.8148078739900394</v>
      </c>
      <c r="AJ19" s="4">
        <f t="shared" si="11"/>
        <v>9.7574040780142278E-3</v>
      </c>
      <c r="AK19" s="4">
        <f t="shared" si="12"/>
        <v>4.5299886843550463E-2</v>
      </c>
      <c r="AL19" s="4">
        <f t="shared" si="13"/>
        <v>8.1733441118284726E-3</v>
      </c>
      <c r="AM19" s="4">
        <f t="shared" si="14"/>
        <v>0.13537884649901033</v>
      </c>
      <c r="AN19" s="4">
        <f t="shared" si="15"/>
        <v>0.31086959569730338</v>
      </c>
      <c r="AO19" s="4">
        <f t="shared" si="16"/>
        <v>1.7997631391772531</v>
      </c>
    </row>
    <row r="20" spans="1:42" x14ac:dyDescent="0.25">
      <c r="A20" s="1" t="s">
        <v>17</v>
      </c>
      <c r="B20" s="4">
        <v>3.4812525440483806</v>
      </c>
      <c r="C20" s="4">
        <v>1136.6552305634705</v>
      </c>
      <c r="D20" s="4">
        <v>1.1203814618828865</v>
      </c>
      <c r="E20" s="4">
        <v>87.004128627086132</v>
      </c>
      <c r="F20" s="4">
        <v>20.580333779147526</v>
      </c>
      <c r="G20" s="4">
        <v>104.64499622027098</v>
      </c>
      <c r="H20" s="4">
        <v>7.0360527999069609</v>
      </c>
      <c r="I20" s="4">
        <v>3.0561725882421351</v>
      </c>
      <c r="J20" s="4">
        <v>0.50994250927487361</v>
      </c>
      <c r="K20" s="7">
        <v>1995</v>
      </c>
      <c r="L20" s="6" t="s">
        <v>64</v>
      </c>
      <c r="M20" s="4">
        <v>79.469109081630904</v>
      </c>
      <c r="N20" s="4">
        <v>71.553016476947704</v>
      </c>
      <c r="O20" s="4">
        <v>73.715452155003803</v>
      </c>
      <c r="P20" s="4">
        <v>66.718915921560594</v>
      </c>
      <c r="Q20" s="4">
        <v>74.979479473193095</v>
      </c>
      <c r="R20" s="4">
        <v>68.9594378180294</v>
      </c>
      <c r="S20" s="4">
        <v>77.060026662841395</v>
      </c>
      <c r="T20" s="4">
        <v>79.980394783941307</v>
      </c>
      <c r="U20" s="4">
        <v>74.186239876239895</v>
      </c>
      <c r="V20" s="20">
        <v>80.481706808900796</v>
      </c>
      <c r="W20" s="7">
        <v>1995</v>
      </c>
      <c r="X20" s="21">
        <f t="shared" si="0"/>
        <v>0.98741828711865853</v>
      </c>
      <c r="Y20" s="21">
        <f t="shared" si="1"/>
        <v>0.88905938149207298</v>
      </c>
      <c r="Z20" s="21">
        <f t="shared" si="2"/>
        <v>0.91592804225731594</v>
      </c>
      <c r="AA20" s="21">
        <f t="shared" si="3"/>
        <v>0.82899479356198102</v>
      </c>
      <c r="AB20" s="21">
        <f t="shared" si="5"/>
        <v>0.93163381401971967</v>
      </c>
      <c r="AC20" s="21">
        <f t="shared" si="6"/>
        <v>0.85683368994359965</v>
      </c>
      <c r="AD20" s="21">
        <f t="shared" si="7"/>
        <v>0.95748499526502362</v>
      </c>
      <c r="AE20" s="6"/>
      <c r="AF20" s="7">
        <v>1995</v>
      </c>
      <c r="AG20" s="4">
        <f t="shared" si="8"/>
        <v>0.28363879799722341</v>
      </c>
      <c r="AH20" s="4">
        <f t="shared" si="9"/>
        <v>7.8217154822869412E-4</v>
      </c>
      <c r="AI20" s="4">
        <f t="shared" si="10"/>
        <v>0.81751445683332635</v>
      </c>
      <c r="AJ20" s="4">
        <f t="shared" si="11"/>
        <v>9.5282236216075178E-3</v>
      </c>
      <c r="AK20" s="4">
        <f t="shared" si="12"/>
        <v>4.5268158622561935E-2</v>
      </c>
      <c r="AL20" s="4">
        <f t="shared" si="13"/>
        <v>8.1880044043388372E-3</v>
      </c>
      <c r="AM20" s="4">
        <f t="shared" si="14"/>
        <v>0.13608269046498409</v>
      </c>
      <c r="AN20" s="4">
        <f t="shared" si="15"/>
        <v>0.32516851625780646</v>
      </c>
      <c r="AO20" s="4">
        <f t="shared" si="16"/>
        <v>1.8076109550806421</v>
      </c>
    </row>
    <row r="21" spans="1:42" x14ac:dyDescent="0.25">
      <c r="A21" s="1" t="s">
        <v>18</v>
      </c>
      <c r="B21" s="4">
        <v>3.399527082029671</v>
      </c>
      <c r="C21" s="4">
        <v>1025.1216905433018</v>
      </c>
      <c r="D21" s="4">
        <v>1.1205220925789534</v>
      </c>
      <c r="E21" s="4">
        <v>84.178844950465447</v>
      </c>
      <c r="F21" s="4">
        <v>20.579130694812854</v>
      </c>
      <c r="G21" s="4">
        <v>102.51576854707861</v>
      </c>
      <c r="H21" s="4">
        <v>7.0360115405275199</v>
      </c>
      <c r="I21" s="4">
        <v>3.0527408752858829</v>
      </c>
      <c r="J21" s="4">
        <v>0.51003075871769454</v>
      </c>
      <c r="K21" s="7">
        <v>1996</v>
      </c>
      <c r="L21" s="6" t="s">
        <v>64</v>
      </c>
      <c r="M21" s="4">
        <v>81.044889053124294</v>
      </c>
      <c r="N21" s="4">
        <v>74.420129168035203</v>
      </c>
      <c r="O21" s="4">
        <v>75.273640441464096</v>
      </c>
      <c r="P21" s="4">
        <v>69.093335943493003</v>
      </c>
      <c r="Q21" s="4">
        <v>76.536819062657003</v>
      </c>
      <c r="R21" s="4">
        <v>71.0757873281798</v>
      </c>
      <c r="S21" s="4">
        <v>78.494093545435405</v>
      </c>
      <c r="T21" s="4">
        <v>80.483626819548206</v>
      </c>
      <c r="U21" s="4">
        <v>75.0645008645009</v>
      </c>
      <c r="V21" s="20">
        <v>81.648470705892194</v>
      </c>
      <c r="W21" s="7">
        <v>1996</v>
      </c>
      <c r="X21" s="21">
        <f t="shared" si="0"/>
        <v>0.99260755715876081</v>
      </c>
      <c r="Y21" s="21">
        <f t="shared" si="1"/>
        <v>0.91146997028401955</v>
      </c>
      <c r="Z21" s="21">
        <f t="shared" si="2"/>
        <v>0.92192345785151297</v>
      </c>
      <c r="AA21" s="21">
        <f t="shared" si="3"/>
        <v>0.84622939469834868</v>
      </c>
      <c r="AB21" s="21">
        <f t="shared" si="5"/>
        <v>0.9373943982166183</v>
      </c>
      <c r="AC21" s="21">
        <f t="shared" si="6"/>
        <v>0.87050971945578137</v>
      </c>
      <c r="AD21" s="21">
        <f t="shared" si="7"/>
        <v>0.9613663656748791</v>
      </c>
      <c r="AE21" s="6"/>
      <c r="AF21" s="7">
        <v>1996</v>
      </c>
      <c r="AG21" s="4">
        <f t="shared" si="8"/>
        <v>0.29198401224858883</v>
      </c>
      <c r="AH21" s="4">
        <f t="shared" si="9"/>
        <v>8.8913343527142791E-4</v>
      </c>
      <c r="AI21" s="4">
        <f t="shared" si="10"/>
        <v>0.82276241044890697</v>
      </c>
      <c r="AJ21" s="4">
        <f t="shared" si="11"/>
        <v>1.0052756071864699E-2</v>
      </c>
      <c r="AK21" s="4">
        <f t="shared" si="12"/>
        <v>4.555072865409697E-2</v>
      </c>
      <c r="AL21" s="4">
        <f t="shared" si="13"/>
        <v>8.4914714272079483E-3</v>
      </c>
      <c r="AM21" s="4">
        <f t="shared" si="14"/>
        <v>0.13663513201156594</v>
      </c>
      <c r="AN21" s="4">
        <f t="shared" si="15"/>
        <v>0.32290111314439757</v>
      </c>
      <c r="AO21" s="4">
        <f t="shared" si="16"/>
        <v>1.8025618624846489</v>
      </c>
    </row>
    <row r="22" spans="1:42" x14ac:dyDescent="0.25">
      <c r="A22" s="1" t="s">
        <v>19</v>
      </c>
      <c r="B22" s="4">
        <v>3.3658270494206306</v>
      </c>
      <c r="C22" s="4">
        <v>982.15464913418987</v>
      </c>
      <c r="D22" s="4">
        <v>1.1254523696238303</v>
      </c>
      <c r="E22" s="4">
        <v>84.46251519913875</v>
      </c>
      <c r="F22" s="4">
        <v>20.640550581291965</v>
      </c>
      <c r="G22" s="4">
        <v>101.12798035286032</v>
      </c>
      <c r="H22" s="4">
        <v>7.0358675644371402</v>
      </c>
      <c r="I22" s="4">
        <v>2.9948815548538721</v>
      </c>
      <c r="J22" s="4">
        <v>0.51144762143691336</v>
      </c>
      <c r="K22" s="7">
        <v>1997</v>
      </c>
      <c r="L22" s="6" t="s">
        <v>64</v>
      </c>
      <c r="M22" s="4">
        <v>82.020623273328795</v>
      </c>
      <c r="N22" s="4">
        <v>75.940612629977906</v>
      </c>
      <c r="O22" s="4">
        <v>76.861346411056601</v>
      </c>
      <c r="P22" s="4">
        <v>70.455220112638401</v>
      </c>
      <c r="Q22" s="4">
        <v>77.782961314863996</v>
      </c>
      <c r="R22" s="4">
        <v>72.736731092228098</v>
      </c>
      <c r="S22" s="4">
        <v>79.519213119952994</v>
      </c>
      <c r="T22" s="4">
        <v>81.443441421316294</v>
      </c>
      <c r="U22" s="4">
        <v>76.091017381017394</v>
      </c>
      <c r="V22" s="20">
        <v>83.231935994666202</v>
      </c>
      <c r="W22" s="7">
        <v>1997</v>
      </c>
      <c r="X22" s="21">
        <f t="shared" si="0"/>
        <v>0.98544653915757729</v>
      </c>
      <c r="Y22" s="21">
        <f t="shared" si="1"/>
        <v>0.91239752773315819</v>
      </c>
      <c r="Z22" s="21">
        <f t="shared" si="2"/>
        <v>0.92345979331758121</v>
      </c>
      <c r="AA22" s="21">
        <f t="shared" si="3"/>
        <v>0.84649262654605828</v>
      </c>
      <c r="AB22" s="21">
        <f t="shared" si="5"/>
        <v>0.93453264525588597</v>
      </c>
      <c r="AC22" s="21">
        <f t="shared" si="6"/>
        <v>0.87390411172088234</v>
      </c>
      <c r="AD22" s="21">
        <f t="shared" si="7"/>
        <v>0.95539304919026358</v>
      </c>
      <c r="AE22" s="6"/>
      <c r="AF22" s="7">
        <v>1997</v>
      </c>
      <c r="AG22" s="4">
        <f t="shared" si="8"/>
        <v>0.29277990956998368</v>
      </c>
      <c r="AH22" s="4">
        <f t="shared" si="9"/>
        <v>9.2897542004965778E-4</v>
      </c>
      <c r="AI22" s="4">
        <f t="shared" si="10"/>
        <v>0.8205232120362741</v>
      </c>
      <c r="AJ22" s="4">
        <f t="shared" si="11"/>
        <v>1.0022110098784861E-2</v>
      </c>
      <c r="AK22" s="4">
        <f t="shared" si="12"/>
        <v>4.5276536668693378E-2</v>
      </c>
      <c r="AL22" s="4">
        <f t="shared" si="13"/>
        <v>8.6415659511009379E-3</v>
      </c>
      <c r="AM22" s="4">
        <f t="shared" si="14"/>
        <v>0.13578894719669068</v>
      </c>
      <c r="AN22" s="4">
        <f t="shared" si="15"/>
        <v>0.32672808629887884</v>
      </c>
      <c r="AO22" s="4">
        <f t="shared" si="16"/>
        <v>1.7874842802962605</v>
      </c>
    </row>
    <row r="23" spans="1:42" x14ac:dyDescent="0.25">
      <c r="A23" s="1" t="s">
        <v>20</v>
      </c>
      <c r="B23" s="4">
        <v>3.3524541243119832</v>
      </c>
      <c r="C23" s="4">
        <v>987.00323048210919</v>
      </c>
      <c r="D23" s="4">
        <v>1.1272819424576295</v>
      </c>
      <c r="E23" s="4">
        <v>84.904838144320138</v>
      </c>
      <c r="F23" s="4">
        <v>20.63387553644003</v>
      </c>
      <c r="G23" s="4">
        <v>102.4309141032807</v>
      </c>
      <c r="H23" s="4">
        <v>7.0344458444252869</v>
      </c>
      <c r="I23" s="4">
        <v>3.0386331555462927</v>
      </c>
      <c r="J23" s="4">
        <v>0.51146894474075622</v>
      </c>
      <c r="K23" s="7">
        <v>1998</v>
      </c>
      <c r="L23" s="6" t="s">
        <v>64</v>
      </c>
      <c r="M23" s="4">
        <v>82.554681588625499</v>
      </c>
      <c r="N23" s="4">
        <v>77.425316594739201</v>
      </c>
      <c r="O23" s="4">
        <v>78.367164966744596</v>
      </c>
      <c r="P23" s="4">
        <v>71.747600808559</v>
      </c>
      <c r="Q23" s="4">
        <v>78.521316299432996</v>
      </c>
      <c r="R23" s="4">
        <v>74.608066984592497</v>
      </c>
      <c r="S23" s="4">
        <v>80.252750697895607</v>
      </c>
      <c r="T23" s="4">
        <v>82.583221034259694</v>
      </c>
      <c r="U23" s="4">
        <v>76.820403130403093</v>
      </c>
      <c r="V23" s="20">
        <v>83.990332527710606</v>
      </c>
      <c r="W23" s="7">
        <v>1998</v>
      </c>
      <c r="X23" s="21">
        <f t="shared" si="0"/>
        <v>0.98290695017058716</v>
      </c>
      <c r="Y23" s="21">
        <f t="shared" si="1"/>
        <v>0.92183605260991874</v>
      </c>
      <c r="Z23" s="21">
        <f t="shared" si="2"/>
        <v>0.93304982381024892</v>
      </c>
      <c r="AA23" s="21">
        <f t="shared" si="3"/>
        <v>0.85423641804117867</v>
      </c>
      <c r="AB23" s="21">
        <f t="shared" si="5"/>
        <v>0.93488516995127702</v>
      </c>
      <c r="AC23" s="21">
        <f t="shared" si="6"/>
        <v>0.88829350639821969</v>
      </c>
      <c r="AD23" s="21">
        <f t="shared" si="7"/>
        <v>0.95549985674146631</v>
      </c>
      <c r="AE23" s="6"/>
      <c r="AF23" s="7">
        <v>1998</v>
      </c>
      <c r="AG23" s="4">
        <f t="shared" si="8"/>
        <v>0.29319027605554693</v>
      </c>
      <c r="AH23" s="4">
        <f t="shared" si="9"/>
        <v>9.3397470660723265E-4</v>
      </c>
      <c r="AI23" s="4">
        <f t="shared" si="10"/>
        <v>0.82769872262485811</v>
      </c>
      <c r="AJ23" s="4">
        <f t="shared" si="11"/>
        <v>1.0061104133891153E-2</v>
      </c>
      <c r="AK23" s="4">
        <f t="shared" si="12"/>
        <v>4.5308268352217317E-2</v>
      </c>
      <c r="AL23" s="4">
        <f t="shared" si="13"/>
        <v>8.6721231981055705E-3</v>
      </c>
      <c r="AM23" s="4">
        <f t="shared" si="14"/>
        <v>0.13583157477837268</v>
      </c>
      <c r="AN23" s="4">
        <f t="shared" si="15"/>
        <v>0.32358191800404085</v>
      </c>
      <c r="AO23" s="4">
        <f t="shared" si="16"/>
        <v>1.7882490860051508</v>
      </c>
    </row>
    <row r="24" spans="1:42" x14ac:dyDescent="0.25">
      <c r="A24" s="8" t="s">
        <v>67</v>
      </c>
      <c r="B24" s="19">
        <f t="shared" ref="B24:J24" si="17">_xlfn.STDEV.P(B4:B23)/AVERAGE(B4:B23)</f>
        <v>0.12117245232419424</v>
      </c>
      <c r="C24" s="19">
        <f t="shared" si="17"/>
        <v>0.25811846547350187</v>
      </c>
      <c r="D24" s="19">
        <f t="shared" si="17"/>
        <v>1.0113072546566123E-2</v>
      </c>
      <c r="E24" s="19">
        <f t="shared" si="17"/>
        <v>0.23903359810422611</v>
      </c>
      <c r="F24" s="19">
        <f t="shared" si="17"/>
        <v>8.0924671880691218E-2</v>
      </c>
      <c r="G24" s="19">
        <f t="shared" si="17"/>
        <v>0.37977989122372657</v>
      </c>
      <c r="H24" s="19">
        <f t="shared" si="17"/>
        <v>8.4185124790121194E-3</v>
      </c>
      <c r="I24" s="19">
        <f t="shared" si="17"/>
        <v>0.18221478414021744</v>
      </c>
      <c r="J24" s="19">
        <f t="shared" si="17"/>
        <v>8.1088979603445813E-2</v>
      </c>
      <c r="K24" s="23">
        <f>AVERAGE(B24:H24)</f>
        <v>0.15679438057598832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8"/>
      <c r="X24" s="22">
        <f>_xlfn.STDEV.P(X4:X23)/AVERAGE(X4:X23)</f>
        <v>0.10864291982477718</v>
      </c>
      <c r="Y24" s="22">
        <f t="shared" ref="Y24:AD24" si="18">_xlfn.STDEV.P(Y4:Y23)/AVERAGE(Y4:Y23)</f>
        <v>0.23144145820016651</v>
      </c>
      <c r="Z24" s="22">
        <f t="shared" si="18"/>
        <v>2.7371640702380046E-2</v>
      </c>
      <c r="AA24" s="22">
        <f t="shared" si="18"/>
        <v>0.23046345544784733</v>
      </c>
      <c r="AB24" s="22">
        <f t="shared" si="18"/>
        <v>5.8783303302512406E-2</v>
      </c>
      <c r="AC24" s="22">
        <f t="shared" si="18"/>
        <v>0.43448259590680866</v>
      </c>
      <c r="AD24" s="22">
        <f t="shared" si="18"/>
        <v>3.1424549274685035E-2</v>
      </c>
      <c r="AE24" s="23">
        <f>AVERAGE(X24:AD24)</f>
        <v>0.16037284609416816</v>
      </c>
      <c r="AF24" s="8" t="s">
        <v>67</v>
      </c>
      <c r="AG24" s="22">
        <f>_xlfn.STDEV.P(AG4:AG23)/AVERAGE(AG4:AG23)</f>
        <v>3.7761308605718795E-2</v>
      </c>
      <c r="AH24" s="22">
        <f t="shared" ref="AH24:AO24" si="19">_xlfn.STDEV.P(AH4:AH23)/AVERAGE(AH4:AH23)</f>
        <v>9.8696412972117925E-2</v>
      </c>
      <c r="AI24" s="22">
        <f t="shared" si="19"/>
        <v>3.1144916697579468E-2</v>
      </c>
      <c r="AJ24" s="22">
        <f t="shared" si="19"/>
        <v>8.3360244397671937E-2</v>
      </c>
      <c r="AK24" s="22">
        <f t="shared" si="19"/>
        <v>3.9048467779957262E-2</v>
      </c>
      <c r="AL24" s="22">
        <f t="shared" si="19"/>
        <v>9.5254676747872982E-2</v>
      </c>
      <c r="AM24" s="22">
        <f t="shared" si="19"/>
        <v>3.6262934225482303E-2</v>
      </c>
      <c r="AN24" s="22">
        <f>_xlfn.STDEV.P(AN4:AN23)/AVERAGE(AN4:AN23)</f>
        <v>0.12719154478046982</v>
      </c>
      <c r="AO24" s="22">
        <f t="shared" si="19"/>
        <v>3.8435633724297869E-2</v>
      </c>
      <c r="AP24" s="23">
        <f>AVERAGE(AG24:AO24)</f>
        <v>6.5239571103463165E-2</v>
      </c>
    </row>
    <row r="25" spans="1:42" x14ac:dyDescent="0.25">
      <c r="A25" s="32" t="s">
        <v>84</v>
      </c>
      <c r="B25" s="15"/>
      <c r="C25" s="15"/>
      <c r="D25" s="15"/>
      <c r="E25" s="15"/>
      <c r="F25" s="15"/>
      <c r="G25" s="15"/>
      <c r="H25" s="15"/>
      <c r="I25" s="15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6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  <c r="AH25" s="15"/>
      <c r="AI25" s="15"/>
      <c r="AJ25" s="15"/>
      <c r="AK25" s="15"/>
      <c r="AL25" s="15"/>
      <c r="AM25" s="15"/>
      <c r="AN25" s="17"/>
    </row>
    <row r="26" spans="1:42" x14ac:dyDescent="0.25">
      <c r="A26" s="1" t="s">
        <v>1</v>
      </c>
      <c r="B26" s="18">
        <f>B4/B$4*100</f>
        <v>100</v>
      </c>
      <c r="C26" s="18">
        <f t="shared" ref="C26:J26" si="20">C4/C$4*100</f>
        <v>100</v>
      </c>
      <c r="D26" s="18">
        <f t="shared" si="20"/>
        <v>100</v>
      </c>
      <c r="E26" s="18">
        <f t="shared" si="20"/>
        <v>100</v>
      </c>
      <c r="F26" s="18">
        <f t="shared" si="20"/>
        <v>100</v>
      </c>
      <c r="G26" s="18">
        <f t="shared" si="20"/>
        <v>100</v>
      </c>
      <c r="H26" s="18">
        <f>H4/H$4*100</f>
        <v>100</v>
      </c>
      <c r="I26" s="18">
        <f t="shared" si="20"/>
        <v>100</v>
      </c>
      <c r="J26" s="18">
        <f t="shared" si="20"/>
        <v>100</v>
      </c>
      <c r="K26" s="14"/>
      <c r="L26" s="14"/>
      <c r="M26" s="18">
        <f t="shared" ref="M26:R26" si="21">M4/M$4*100</f>
        <v>100</v>
      </c>
      <c r="N26" s="18">
        <f t="shared" si="21"/>
        <v>100</v>
      </c>
      <c r="O26" s="18">
        <f t="shared" si="21"/>
        <v>100</v>
      </c>
      <c r="P26" s="18">
        <f t="shared" si="21"/>
        <v>100</v>
      </c>
      <c r="Q26" s="18">
        <f t="shared" si="21"/>
        <v>100</v>
      </c>
      <c r="R26" s="18">
        <f t="shared" si="21"/>
        <v>100</v>
      </c>
      <c r="S26" s="18">
        <f>S4/S$4*100</f>
        <v>100</v>
      </c>
      <c r="T26" s="18">
        <f t="shared" ref="T26:U26" si="22">T4/T$4*100</f>
        <v>100</v>
      </c>
      <c r="U26" s="18">
        <f t="shared" si="22"/>
        <v>100</v>
      </c>
      <c r="V26" s="18">
        <f t="shared" ref="V26:V45" si="23">V4/V$4*100</f>
        <v>100</v>
      </c>
      <c r="W26" s="14"/>
      <c r="X26" s="18">
        <f>X4/X$4*100</f>
        <v>100</v>
      </c>
      <c r="Y26" s="18">
        <f t="shared" ref="Y26:AD26" si="24">Y4/Y$4*100</f>
        <v>100</v>
      </c>
      <c r="Z26" s="18">
        <f t="shared" si="24"/>
        <v>100</v>
      </c>
      <c r="AA26" s="18">
        <f t="shared" si="24"/>
        <v>100</v>
      </c>
      <c r="AB26" s="18">
        <f t="shared" si="24"/>
        <v>100</v>
      </c>
      <c r="AC26" s="18">
        <f t="shared" si="24"/>
        <v>100</v>
      </c>
      <c r="AD26" s="18">
        <f t="shared" si="24"/>
        <v>100</v>
      </c>
      <c r="AE26" s="14"/>
      <c r="AF26" s="14"/>
      <c r="AG26" s="18">
        <f>AG4/AG$4*100</f>
        <v>100</v>
      </c>
      <c r="AH26" s="18">
        <f t="shared" ref="AH26:AO26" si="25">AH4/AH$4*100</f>
        <v>100</v>
      </c>
      <c r="AI26" s="18">
        <f t="shared" si="25"/>
        <v>100</v>
      </c>
      <c r="AJ26" s="18">
        <f t="shared" si="25"/>
        <v>100</v>
      </c>
      <c r="AK26" s="18">
        <f t="shared" si="25"/>
        <v>100</v>
      </c>
      <c r="AL26" s="18">
        <f>AL4/AL$4*100</f>
        <v>100</v>
      </c>
      <c r="AM26" s="18">
        <f t="shared" si="25"/>
        <v>100</v>
      </c>
      <c r="AN26" s="18">
        <f t="shared" si="25"/>
        <v>100</v>
      </c>
      <c r="AO26" s="18">
        <f t="shared" si="25"/>
        <v>100</v>
      </c>
    </row>
    <row r="27" spans="1:42" x14ac:dyDescent="0.25">
      <c r="A27" s="1" t="s">
        <v>2</v>
      </c>
      <c r="B27" s="18">
        <f>B5/B$4*100</f>
        <v>100.16144486955318</v>
      </c>
      <c r="C27" s="18">
        <f t="shared" ref="C27:J27" si="26">C5/C$4*100</f>
        <v>103.92068988896762</v>
      </c>
      <c r="D27" s="18">
        <f t="shared" si="26"/>
        <v>99.910341427658039</v>
      </c>
      <c r="E27" s="18">
        <f t="shared" si="26"/>
        <v>107.73690711779081</v>
      </c>
      <c r="F27" s="18">
        <f t="shared" si="26"/>
        <v>100.55132162189015</v>
      </c>
      <c r="G27" s="18">
        <f t="shared" si="26"/>
        <v>103.15213592843004</v>
      </c>
      <c r="H27" s="18">
        <f t="shared" si="26"/>
        <v>97.610896002333519</v>
      </c>
      <c r="I27" s="18">
        <f t="shared" si="26"/>
        <v>96.508747110184842</v>
      </c>
      <c r="J27" s="18">
        <f t="shared" si="26"/>
        <v>100.55009620439841</v>
      </c>
      <c r="K27" s="14"/>
      <c r="L27" s="14"/>
      <c r="M27" s="18">
        <f t="shared" ref="M27:U27" si="27">M5/M$4*100</f>
        <v>113.56257884830154</v>
      </c>
      <c r="N27" s="18">
        <f t="shared" si="27"/>
        <v>121.06416827707449</v>
      </c>
      <c r="O27" s="18">
        <f t="shared" si="27"/>
        <v>106.5134568629723</v>
      </c>
      <c r="P27" s="18">
        <f t="shared" si="27"/>
        <v>115.56189490237713</v>
      </c>
      <c r="Q27" s="18">
        <f t="shared" si="27"/>
        <v>106.64868829655374</v>
      </c>
      <c r="R27" s="18">
        <f t="shared" si="27"/>
        <v>115.8674803836093</v>
      </c>
      <c r="S27" s="18">
        <f t="shared" si="27"/>
        <v>106.32832087596378</v>
      </c>
      <c r="T27" s="18">
        <f t="shared" si="27"/>
        <v>111.59461924921061</v>
      </c>
      <c r="U27" s="18">
        <f t="shared" si="27"/>
        <v>106.2999000624459</v>
      </c>
      <c r="V27" s="18">
        <f t="shared" si="23"/>
        <v>105.44105460599414</v>
      </c>
      <c r="W27" s="14"/>
      <c r="X27" s="18">
        <f t="shared" ref="X27:AD27" si="28">X5/X$4*100</f>
        <v>107.70243077770367</v>
      </c>
      <c r="Y27" s="18">
        <f t="shared" si="28"/>
        <v>114.81691711967402</v>
      </c>
      <c r="Z27" s="18">
        <f t="shared" si="28"/>
        <v>101.01706328809539</v>
      </c>
      <c r="AA27" s="18">
        <f t="shared" si="28"/>
        <v>109.59857650722668</v>
      </c>
      <c r="AB27" s="18">
        <f t="shared" si="28"/>
        <v>101.14531639983329</v>
      </c>
      <c r="AC27" s="18">
        <f t="shared" si="28"/>
        <v>109.88839291922487</v>
      </c>
      <c r="AD27" s="18">
        <f t="shared" si="28"/>
        <v>100.84148083807123</v>
      </c>
      <c r="AE27" s="14"/>
      <c r="AF27" s="14"/>
      <c r="AG27" s="18">
        <f>AG5/AG$4*100</f>
        <v>107.52883099676886</v>
      </c>
      <c r="AH27" s="18">
        <f t="shared" ref="AH27:AO27" si="29">AH5/AH$4*100</f>
        <v>110.48513750471471</v>
      </c>
      <c r="AI27" s="18">
        <f t="shared" si="29"/>
        <v>101.10771502191159</v>
      </c>
      <c r="AJ27" s="18">
        <f t="shared" si="29"/>
        <v>101.7279773842036</v>
      </c>
      <c r="AK27" s="18">
        <f t="shared" si="29"/>
        <v>100.59073791210496</v>
      </c>
      <c r="AL27" s="18">
        <f>AL5/AL$4*100</f>
        <v>106.53040960341202</v>
      </c>
      <c r="AM27" s="18">
        <f t="shared" si="29"/>
        <v>103.30965595855248</v>
      </c>
      <c r="AN27" s="18">
        <f t="shared" si="29"/>
        <v>109.66469526453663</v>
      </c>
      <c r="AO27" s="18">
        <f t="shared" si="29"/>
        <v>100.26298375033889</v>
      </c>
    </row>
    <row r="28" spans="1:42" x14ac:dyDescent="0.25">
      <c r="A28" s="1" t="s">
        <v>3</v>
      </c>
      <c r="B28" s="18">
        <f>B6/B$4*100</f>
        <v>103.58832186790113</v>
      </c>
      <c r="C28" s="18">
        <f t="shared" ref="C28:J28" si="30">C6/C$4*100</f>
        <v>111.00182154691123</v>
      </c>
      <c r="D28" s="18">
        <f t="shared" si="30"/>
        <v>100.90174028565382</v>
      </c>
      <c r="E28" s="18">
        <f t="shared" si="30"/>
        <v>111.46541061763288</v>
      </c>
      <c r="F28" s="18">
        <f t="shared" si="30"/>
        <v>102.72412943080253</v>
      </c>
      <c r="G28" s="18">
        <f t="shared" si="30"/>
        <v>102.18837041784528</v>
      </c>
      <c r="H28" s="18">
        <f t="shared" si="30"/>
        <v>96.575257282102015</v>
      </c>
      <c r="I28" s="18">
        <f t="shared" si="30"/>
        <v>89.879358013621214</v>
      </c>
      <c r="J28" s="18">
        <f t="shared" si="30"/>
        <v>102.69309972620746</v>
      </c>
      <c r="K28" s="14"/>
      <c r="L28" s="14"/>
      <c r="M28" s="18">
        <f t="shared" ref="M28:U28" si="31">M6/M$4*100</f>
        <v>128.68276116965228</v>
      </c>
      <c r="N28" s="18">
        <f t="shared" si="31"/>
        <v>142.81855035636636</v>
      </c>
      <c r="O28" s="18">
        <f t="shared" si="31"/>
        <v>113.69132368307302</v>
      </c>
      <c r="P28" s="18">
        <f t="shared" si="31"/>
        <v>132.37540948623899</v>
      </c>
      <c r="Q28" s="18">
        <f t="shared" si="31"/>
        <v>114.78330267147372</v>
      </c>
      <c r="R28" s="18">
        <f t="shared" si="31"/>
        <v>137.92912457049107</v>
      </c>
      <c r="S28" s="18">
        <f t="shared" si="31"/>
        <v>113.56187760753413</v>
      </c>
      <c r="T28" s="18">
        <f t="shared" si="31"/>
        <v>124.21123533708625</v>
      </c>
      <c r="U28" s="18">
        <f t="shared" si="31"/>
        <v>114.88143121072798</v>
      </c>
      <c r="V28" s="18">
        <f t="shared" si="23"/>
        <v>112.13049383987712</v>
      </c>
      <c r="W28" s="14"/>
      <c r="X28" s="18">
        <f t="shared" ref="X28:AD28" si="32">X6/X$4*100</f>
        <v>114.76161101494114</v>
      </c>
      <c r="Y28" s="18">
        <f t="shared" si="32"/>
        <v>127.36816316916605</v>
      </c>
      <c r="Z28" s="18">
        <f t="shared" si="32"/>
        <v>101.39197624994392</v>
      </c>
      <c r="AA28" s="18">
        <f t="shared" si="32"/>
        <v>118.05478148992347</v>
      </c>
      <c r="AB28" s="18">
        <f t="shared" si="32"/>
        <v>102.36582283797379</v>
      </c>
      <c r="AC28" s="18">
        <f t="shared" si="32"/>
        <v>123.00768492775435</v>
      </c>
      <c r="AD28" s="18">
        <f t="shared" si="32"/>
        <v>101.27653390138551</v>
      </c>
      <c r="AE28" s="14"/>
      <c r="AF28" s="14"/>
      <c r="AG28" s="18">
        <f t="shared" ref="AG28:AO28" si="33">AG6/AG$4*100</f>
        <v>110.78624399504078</v>
      </c>
      <c r="AH28" s="18">
        <f t="shared" si="33"/>
        <v>114.74420995455299</v>
      </c>
      <c r="AI28" s="18">
        <f t="shared" si="33"/>
        <v>100.48585481568723</v>
      </c>
      <c r="AJ28" s="18">
        <f t="shared" si="33"/>
        <v>105.91158354486714</v>
      </c>
      <c r="AK28" s="18">
        <f t="shared" si="33"/>
        <v>99.651195298695512</v>
      </c>
      <c r="AL28" s="18">
        <f t="shared" si="33"/>
        <v>120.37346757246401</v>
      </c>
      <c r="AM28" s="18">
        <f t="shared" si="33"/>
        <v>104.86799284991888</v>
      </c>
      <c r="AN28" s="18">
        <f t="shared" si="33"/>
        <v>123.24723490381673</v>
      </c>
      <c r="AO28" s="18">
        <f t="shared" si="33"/>
        <v>99.766523666232473</v>
      </c>
    </row>
    <row r="29" spans="1:42" x14ac:dyDescent="0.25">
      <c r="A29" s="1" t="s">
        <v>4</v>
      </c>
      <c r="B29" s="18">
        <f>B7/B$4*100</f>
        <v>116.69158100314941</v>
      </c>
      <c r="C29" s="18">
        <f t="shared" ref="C29:I29" si="34">C7/C$4*100</f>
        <v>122.97218207018197</v>
      </c>
      <c r="D29" s="18">
        <f t="shared" si="34"/>
        <v>100.52887461994027</v>
      </c>
      <c r="E29" s="18">
        <f t="shared" si="34"/>
        <v>123.55262830134231</v>
      </c>
      <c r="F29" s="18">
        <f t="shared" si="34"/>
        <v>117.70308527897822</v>
      </c>
      <c r="G29" s="18">
        <f t="shared" si="34"/>
        <v>123.36464523545617</v>
      </c>
      <c r="H29" s="18">
        <f t="shared" si="34"/>
        <v>96.288735896750538</v>
      </c>
      <c r="I29" s="18">
        <f t="shared" si="34"/>
        <v>93.483419680608876</v>
      </c>
      <c r="J29" s="18">
        <f>J7/J$4*100</f>
        <v>117.65198051174819</v>
      </c>
      <c r="K29" s="14"/>
      <c r="L29" s="14"/>
      <c r="M29" s="18">
        <f t="shared" ref="M29:U29" si="35">M7/M$4*100</f>
        <v>144.09698962390794</v>
      </c>
      <c r="N29" s="18">
        <f t="shared" si="35"/>
        <v>166.35563960968568</v>
      </c>
      <c r="O29" s="18">
        <f t="shared" si="35"/>
        <v>120.41172383159828</v>
      </c>
      <c r="P29" s="18">
        <f t="shared" si="35"/>
        <v>151.45731923008907</v>
      </c>
      <c r="Q29" s="18">
        <f t="shared" si="35"/>
        <v>124.79992389816385</v>
      </c>
      <c r="R29" s="18">
        <f t="shared" si="35"/>
        <v>167.83117082927373</v>
      </c>
      <c r="S29" s="18">
        <f t="shared" si="35"/>
        <v>119.73512811301099</v>
      </c>
      <c r="T29" s="18">
        <f>T7/T$4*100</f>
        <v>136.11679237331063</v>
      </c>
      <c r="U29" s="18">
        <f t="shared" si="35"/>
        <v>125.63094531206747</v>
      </c>
      <c r="V29" s="18">
        <f t="shared" si="23"/>
        <v>118.00730229371223</v>
      </c>
      <c r="W29" s="14"/>
      <c r="X29" s="18">
        <f t="shared" ref="X29:AD29" si="36">X7/X$4*100</f>
        <v>122.10853635587759</v>
      </c>
      <c r="Y29" s="18">
        <f t="shared" si="36"/>
        <v>140.97063179669823</v>
      </c>
      <c r="Z29" s="18">
        <f t="shared" si="36"/>
        <v>102.03751928156244</v>
      </c>
      <c r="AA29" s="18">
        <f t="shared" si="36"/>
        <v>128.34571783797074</v>
      </c>
      <c r="AB29" s="18">
        <f t="shared" si="36"/>
        <v>105.75610277705123</v>
      </c>
      <c r="AC29" s="18">
        <f t="shared" si="36"/>
        <v>142.22100460491271</v>
      </c>
      <c r="AD29" s="18">
        <f t="shared" si="36"/>
        <v>101.46416856051698</v>
      </c>
      <c r="AE29" s="14"/>
      <c r="AF29" s="14"/>
      <c r="AG29" s="18">
        <f t="shared" ref="AG29:AO29" si="37">AG7/AG$4*100</f>
        <v>104.64211325800959</v>
      </c>
      <c r="AH29" s="18">
        <f t="shared" si="37"/>
        <v>114.63619610835585</v>
      </c>
      <c r="AI29" s="18">
        <f t="shared" si="37"/>
        <v>101.50070779895404</v>
      </c>
      <c r="AJ29" s="18">
        <f t="shared" si="37"/>
        <v>103.87939099517831</v>
      </c>
      <c r="AK29" s="18">
        <f t="shared" si="37"/>
        <v>89.84989860409317</v>
      </c>
      <c r="AL29" s="18">
        <f t="shared" si="37"/>
        <v>115.28505945400072</v>
      </c>
      <c r="AM29" s="18">
        <f t="shared" si="37"/>
        <v>105.37490976028184</v>
      </c>
      <c r="AN29" s="18">
        <f t="shared" si="37"/>
        <v>123.38666708074398</v>
      </c>
      <c r="AO29" s="18">
        <f t="shared" si="37"/>
        <v>90.487481953263625</v>
      </c>
    </row>
    <row r="30" spans="1:42" x14ac:dyDescent="0.25">
      <c r="A30" s="1" t="s">
        <v>5</v>
      </c>
      <c r="B30" s="18">
        <f t="shared" ref="B30:I30" si="38">B8/B$4*100</f>
        <v>128.55994660532218</v>
      </c>
      <c r="C30" s="18">
        <f t="shared" si="38"/>
        <v>131.24459196475726</v>
      </c>
      <c r="D30" s="18">
        <f t="shared" si="38"/>
        <v>102.11521561067111</v>
      </c>
      <c r="E30" s="18">
        <f t="shared" si="38"/>
        <v>153.3606748137581</v>
      </c>
      <c r="F30" s="18">
        <f t="shared" si="38"/>
        <v>125.13920109298292</v>
      </c>
      <c r="G30" s="18">
        <f t="shared" si="38"/>
        <v>163.77113158131311</v>
      </c>
      <c r="H30" s="18">
        <f t="shared" si="38"/>
        <v>96.421488227201806</v>
      </c>
      <c r="I30" s="18">
        <f t="shared" si="38"/>
        <v>102.71328443067809</v>
      </c>
      <c r="J30" s="18">
        <f>J8/J$4*100</f>
        <v>125.14828812558028</v>
      </c>
      <c r="K30" s="14"/>
      <c r="L30" s="14"/>
      <c r="M30" s="18">
        <f t="shared" ref="M30:U30" si="39">M8/M$4*100</f>
        <v>157.7279142045833</v>
      </c>
      <c r="N30" s="18">
        <f t="shared" si="39"/>
        <v>190.72104591809992</v>
      </c>
      <c r="O30" s="18">
        <f t="shared" si="39"/>
        <v>123.71201992521851</v>
      </c>
      <c r="P30" s="18">
        <f t="shared" si="39"/>
        <v>169.89585976730419</v>
      </c>
      <c r="Q30" s="18">
        <f t="shared" si="39"/>
        <v>134.36160714466178</v>
      </c>
      <c r="R30" s="18">
        <f t="shared" si="39"/>
        <v>208.1152879634852</v>
      </c>
      <c r="S30" s="18">
        <f t="shared" si="39"/>
        <v>123.73329160969593</v>
      </c>
      <c r="T30" s="18">
        <f t="shared" si="39"/>
        <v>147.50472150978459</v>
      </c>
      <c r="U30" s="18">
        <f t="shared" si="39"/>
        <v>136.52223317241254</v>
      </c>
      <c r="V30" s="18">
        <f t="shared" si="23"/>
        <v>121.89376986942217</v>
      </c>
      <c r="W30" s="14"/>
      <c r="X30" s="18">
        <f t="shared" ref="X30:AD30" si="40">X8/X$4*100</f>
        <v>129.39784730060296</v>
      </c>
      <c r="Y30" s="18">
        <f t="shared" si="40"/>
        <v>156.46496627547779</v>
      </c>
      <c r="Z30" s="18">
        <f t="shared" si="40"/>
        <v>101.4916677511444</v>
      </c>
      <c r="AA30" s="18">
        <f t="shared" si="40"/>
        <v>139.38026525006478</v>
      </c>
      <c r="AB30" s="18">
        <f t="shared" si="40"/>
        <v>110.22844505391511</v>
      </c>
      <c r="AC30" s="18">
        <f t="shared" si="40"/>
        <v>170.73496716561249</v>
      </c>
      <c r="AD30" s="18">
        <f t="shared" si="40"/>
        <v>101.5091187533574</v>
      </c>
      <c r="AE30" s="14"/>
      <c r="AF30" s="14"/>
      <c r="AG30" s="18">
        <f t="shared" ref="AG30:AO30" si="41">AG8/AG$4*100</f>
        <v>100.65175874555483</v>
      </c>
      <c r="AH30" s="18">
        <f t="shared" si="41"/>
        <v>119.21631507490447</v>
      </c>
      <c r="AI30" s="18">
        <f t="shared" si="41"/>
        <v>99.389368317152574</v>
      </c>
      <c r="AJ30" s="18">
        <f t="shared" si="41"/>
        <v>90.883967105210502</v>
      </c>
      <c r="AK30" s="18">
        <f t="shared" si="41"/>
        <v>88.084664190888844</v>
      </c>
      <c r="AL30" s="18">
        <f t="shared" si="41"/>
        <v>104.25217528697468</v>
      </c>
      <c r="AM30" s="18">
        <f t="shared" si="41"/>
        <v>105.27644887015994</v>
      </c>
      <c r="AN30" s="18">
        <f t="shared" si="41"/>
        <v>117.81424279142723</v>
      </c>
      <c r="AO30" s="18">
        <f t="shared" si="41"/>
        <v>89.494626813353833</v>
      </c>
    </row>
    <row r="31" spans="1:42" x14ac:dyDescent="0.25">
      <c r="A31" s="1" t="s">
        <v>6</v>
      </c>
      <c r="B31" s="18">
        <f t="shared" ref="B31:J31" si="42">B9/B$4*100</f>
        <v>132.27176032633119</v>
      </c>
      <c r="C31" s="18">
        <f t="shared" si="42"/>
        <v>136.15151525723607</v>
      </c>
      <c r="D31" s="18">
        <f t="shared" si="42"/>
        <v>103.02907687915004</v>
      </c>
      <c r="E31" s="18">
        <f t="shared" si="42"/>
        <v>154.18704338674897</v>
      </c>
      <c r="F31" s="18">
        <f t="shared" si="42"/>
        <v>126.8506964952832</v>
      </c>
      <c r="G31" s="18">
        <f t="shared" si="42"/>
        <v>194.40999687563124</v>
      </c>
      <c r="H31" s="18">
        <f t="shared" si="42"/>
        <v>96.351928187202873</v>
      </c>
      <c r="I31" s="18">
        <f t="shared" si="42"/>
        <v>99.429596669181691</v>
      </c>
      <c r="J31" s="18">
        <f t="shared" si="42"/>
        <v>126.84428228362823</v>
      </c>
      <c r="K31" s="14"/>
      <c r="L31" s="14"/>
      <c r="M31" s="18">
        <f t="shared" ref="M31:U31" si="43">M9/M$4*100</f>
        <v>169.83164302118686</v>
      </c>
      <c r="N31" s="18">
        <f t="shared" si="43"/>
        <v>211.30842160553703</v>
      </c>
      <c r="O31" s="18">
        <f t="shared" si="43"/>
        <v>127.79654350520264</v>
      </c>
      <c r="P31" s="18">
        <f t="shared" si="43"/>
        <v>189.06056070777711</v>
      </c>
      <c r="Q31" s="18">
        <f t="shared" si="43"/>
        <v>142.88251783535725</v>
      </c>
      <c r="R31" s="18">
        <f t="shared" si="43"/>
        <v>267.18806092620133</v>
      </c>
      <c r="S31" s="18">
        <f t="shared" si="43"/>
        <v>130.74053990432014</v>
      </c>
      <c r="T31" s="18">
        <f t="shared" si="43"/>
        <v>157.92984837521266</v>
      </c>
      <c r="U31" s="18">
        <f t="shared" si="43"/>
        <v>145.30860997551761</v>
      </c>
      <c r="V31" s="18">
        <f t="shared" si="23"/>
        <v>124.82628455218894</v>
      </c>
      <c r="W31" s="14"/>
      <c r="X31" s="18">
        <f t="shared" ref="X31:AD31" si="44">X9/X$4*100</f>
        <v>136.05439241458919</v>
      </c>
      <c r="Y31" s="18">
        <f t="shared" si="44"/>
        <v>169.28199246144393</v>
      </c>
      <c r="Z31" s="18">
        <f t="shared" si="44"/>
        <v>102.37951402917216</v>
      </c>
      <c r="AA31" s="18">
        <f t="shared" si="44"/>
        <v>151.4589346194409</v>
      </c>
      <c r="AB31" s="18">
        <f t="shared" si="44"/>
        <v>114.46508910198247</v>
      </c>
      <c r="AC31" s="18">
        <f t="shared" si="44"/>
        <v>214.04791617785594</v>
      </c>
      <c r="AD31" s="18">
        <f t="shared" si="44"/>
        <v>104.73798877644116</v>
      </c>
      <c r="AE31" s="14"/>
      <c r="AF31" s="14"/>
      <c r="AG31" s="18">
        <f t="shared" ref="AG31:AO31" si="45">AG9/AG$4*100</f>
        <v>102.85974275909365</v>
      </c>
      <c r="AH31" s="18">
        <f t="shared" si="45"/>
        <v>124.33353543044544</v>
      </c>
      <c r="AI31" s="18">
        <f t="shared" si="45"/>
        <v>99.369534436633074</v>
      </c>
      <c r="AJ31" s="18">
        <f t="shared" si="45"/>
        <v>98.230649795608855</v>
      </c>
      <c r="AK31" s="18">
        <f t="shared" si="45"/>
        <v>90.236074585714803</v>
      </c>
      <c r="AL31" s="18">
        <f t="shared" si="45"/>
        <v>110.10129088926817</v>
      </c>
      <c r="AM31" s="18">
        <f t="shared" si="45"/>
        <v>108.70357318946948</v>
      </c>
      <c r="AN31" s="18">
        <f t="shared" si="45"/>
        <v>127.2455187969486</v>
      </c>
      <c r="AO31" s="18">
        <f t="shared" si="45"/>
        <v>91.772890153197991</v>
      </c>
    </row>
    <row r="32" spans="1:42" x14ac:dyDescent="0.25">
      <c r="A32" s="1" t="s">
        <v>7</v>
      </c>
      <c r="B32" s="18">
        <f t="shared" ref="B32:J32" si="46">B10/B$4*100</f>
        <v>131.51598655600296</v>
      </c>
      <c r="C32" s="18">
        <f t="shared" si="46"/>
        <v>143.07395412532659</v>
      </c>
      <c r="D32" s="18">
        <f t="shared" si="46"/>
        <v>103.06687102170386</v>
      </c>
      <c r="E32" s="18">
        <f t="shared" si="46"/>
        <v>157.77071388068109</v>
      </c>
      <c r="F32" s="18">
        <f t="shared" si="46"/>
        <v>126.05789319294973</v>
      </c>
      <c r="G32" s="18">
        <f t="shared" si="46"/>
        <v>218.95800781147022</v>
      </c>
      <c r="H32" s="18">
        <f t="shared" si="46"/>
        <v>96.320599000002332</v>
      </c>
      <c r="I32" s="18">
        <f t="shared" si="46"/>
        <v>99.322748655573562</v>
      </c>
      <c r="J32" s="18">
        <f t="shared" si="46"/>
        <v>126.09325181452773</v>
      </c>
      <c r="K32" s="14"/>
      <c r="L32" s="14"/>
      <c r="M32" s="18">
        <f t="shared" ref="M32:U32" si="47">M10/M$4*100</f>
        <v>179.7346955133622</v>
      </c>
      <c r="N32" s="18">
        <f t="shared" si="47"/>
        <v>230.76145681589063</v>
      </c>
      <c r="O32" s="18">
        <f t="shared" si="47"/>
        <v>130.682935805406</v>
      </c>
      <c r="P32" s="18">
        <f t="shared" si="47"/>
        <v>205.72521839266105</v>
      </c>
      <c r="Q32" s="18">
        <f t="shared" si="47"/>
        <v>149.83908755407577</v>
      </c>
      <c r="R32" s="18">
        <f t="shared" si="47"/>
        <v>319.18662495512569</v>
      </c>
      <c r="S32" s="18">
        <f t="shared" si="47"/>
        <v>134.91052463441301</v>
      </c>
      <c r="T32" s="18">
        <f t="shared" si="47"/>
        <v>166.13528624977906</v>
      </c>
      <c r="U32" s="18">
        <f t="shared" si="47"/>
        <v>151.25694548446603</v>
      </c>
      <c r="V32" s="18">
        <f t="shared" si="23"/>
        <v>127.40549395271653</v>
      </c>
      <c r="W32" s="14"/>
      <c r="X32" s="18">
        <f t="shared" ref="X32:AD32" si="48">X10/X$4*100</f>
        <v>141.07295528406837</v>
      </c>
      <c r="Y32" s="18">
        <f t="shared" si="48"/>
        <v>181.12363105905948</v>
      </c>
      <c r="Z32" s="18">
        <f t="shared" si="48"/>
        <v>102.57244939053083</v>
      </c>
      <c r="AA32" s="18">
        <f t="shared" si="48"/>
        <v>161.47279996340734</v>
      </c>
      <c r="AB32" s="18">
        <f t="shared" si="48"/>
        <v>117.60802686396315</v>
      </c>
      <c r="AC32" s="18">
        <f t="shared" si="48"/>
        <v>250.52814839647661</v>
      </c>
      <c r="AD32" s="18">
        <f t="shared" si="48"/>
        <v>105.89066487547373</v>
      </c>
      <c r="AE32" s="14"/>
      <c r="AF32" s="14"/>
      <c r="AG32" s="18">
        <f t="shared" ref="AG32:AO32" si="49">AG10/AG$4*100</f>
        <v>107.26677340020238</v>
      </c>
      <c r="AH32" s="18">
        <f t="shared" si="49"/>
        <v>126.5944120761512</v>
      </c>
      <c r="AI32" s="18">
        <f t="shared" si="49"/>
        <v>99.520290442242199</v>
      </c>
      <c r="AJ32" s="18">
        <f t="shared" si="49"/>
        <v>102.34649764310888</v>
      </c>
      <c r="AK32" s="18">
        <f t="shared" si="49"/>
        <v>93.29683678272103</v>
      </c>
      <c r="AL32" s="18">
        <f t="shared" si="49"/>
        <v>114.41835395770923</v>
      </c>
      <c r="AM32" s="18">
        <f t="shared" si="49"/>
        <v>109.93563783326468</v>
      </c>
      <c r="AN32" s="18">
        <f t="shared" si="49"/>
        <v>131.2879897060966</v>
      </c>
      <c r="AO32" s="18">
        <f t="shared" si="49"/>
        <v>94.153252039428594</v>
      </c>
    </row>
    <row r="33" spans="1:41" x14ac:dyDescent="0.25">
      <c r="A33" s="1" t="s">
        <v>8</v>
      </c>
      <c r="B33" s="18">
        <f t="shared" ref="B33:J33" si="50">B11/B$4*100</f>
        <v>137.44760476314252</v>
      </c>
      <c r="C33" s="18">
        <f t="shared" si="50"/>
        <v>151.5558061052721</v>
      </c>
      <c r="D33" s="18">
        <f t="shared" si="50"/>
        <v>103.07724783523025</v>
      </c>
      <c r="E33" s="18">
        <f t="shared" si="50"/>
        <v>176.17046126293391</v>
      </c>
      <c r="F33" s="18">
        <f t="shared" si="50"/>
        <v>128.62022261942803</v>
      </c>
      <c r="G33" s="18">
        <f t="shared" si="50"/>
        <v>258.42085706938047</v>
      </c>
      <c r="H33" s="18">
        <f t="shared" si="50"/>
        <v>96.356679346689504</v>
      </c>
      <c r="I33" s="18">
        <f t="shared" si="50"/>
        <v>110.2584714392121</v>
      </c>
      <c r="J33" s="18">
        <f t="shared" si="50"/>
        <v>128.64750052700026</v>
      </c>
      <c r="K33" s="14"/>
      <c r="L33" s="14"/>
      <c r="M33" s="18">
        <f t="shared" ref="M33:U33" si="51">M11/M$4*100</f>
        <v>184.29730734227311</v>
      </c>
      <c r="N33" s="18">
        <f t="shared" si="51"/>
        <v>244.19995852365508</v>
      </c>
      <c r="O33" s="18">
        <f t="shared" si="51"/>
        <v>130.79185735272878</v>
      </c>
      <c r="P33" s="18">
        <f t="shared" si="51"/>
        <v>223.81862739443727</v>
      </c>
      <c r="Q33" s="18">
        <f t="shared" si="51"/>
        <v>151.7785570410976</v>
      </c>
      <c r="R33" s="18">
        <f t="shared" si="51"/>
        <v>358.5465921329303</v>
      </c>
      <c r="S33" s="18">
        <f t="shared" si="51"/>
        <v>137.21135166795773</v>
      </c>
      <c r="T33" s="18">
        <f t="shared" si="51"/>
        <v>171.00899645841159</v>
      </c>
      <c r="U33" s="18">
        <f t="shared" si="51"/>
        <v>151.70249309874688</v>
      </c>
      <c r="V33" s="18">
        <f t="shared" si="23"/>
        <v>127.24061029487612</v>
      </c>
      <c r="W33" s="14"/>
      <c r="X33" s="18">
        <f t="shared" ref="X33:AD33" si="52">X11/X$4*100</f>
        <v>144.84157763403516</v>
      </c>
      <c r="Y33" s="18">
        <f t="shared" si="52"/>
        <v>191.91982650643479</v>
      </c>
      <c r="Z33" s="18">
        <f t="shared" si="52"/>
        <v>102.79096984022848</v>
      </c>
      <c r="AA33" s="18">
        <f t="shared" si="52"/>
        <v>175.90188138499542</v>
      </c>
      <c r="AB33" s="18">
        <f t="shared" si="52"/>
        <v>119.28468174536067</v>
      </c>
      <c r="AC33" s="18">
        <f t="shared" si="52"/>
        <v>281.78628764983893</v>
      </c>
      <c r="AD33" s="18">
        <f t="shared" si="52"/>
        <v>107.83613136558739</v>
      </c>
      <c r="AE33" s="14"/>
      <c r="AF33" s="14"/>
      <c r="AG33" s="18">
        <f t="shared" ref="AG33:AO33" si="53">AG11/AG$4*100</f>
        <v>105.37948470155905</v>
      </c>
      <c r="AH33" s="18">
        <f t="shared" si="53"/>
        <v>126.63310726157565</v>
      </c>
      <c r="AI33" s="18">
        <f t="shared" si="53"/>
        <v>99.722268491821424</v>
      </c>
      <c r="AJ33" s="18">
        <f t="shared" si="53"/>
        <v>99.847545453413062</v>
      </c>
      <c r="AK33" s="18">
        <f t="shared" si="53"/>
        <v>92.741778326966397</v>
      </c>
      <c r="AL33" s="18">
        <f t="shared" si="53"/>
        <v>109.04161949056044</v>
      </c>
      <c r="AM33" s="18">
        <f t="shared" si="53"/>
        <v>111.91349898806185</v>
      </c>
      <c r="AN33" s="18">
        <f t="shared" si="53"/>
        <v>121.89369651563378</v>
      </c>
      <c r="AO33" s="18">
        <f t="shared" si="53"/>
        <v>92.675645967143254</v>
      </c>
    </row>
    <row r="34" spans="1:41" x14ac:dyDescent="0.25">
      <c r="A34" s="1" t="s">
        <v>9</v>
      </c>
      <c r="B34" s="18">
        <f t="shared" ref="B34:J34" si="54">B12/B$4*100</f>
        <v>144.07899154810983</v>
      </c>
      <c r="C34" s="18">
        <f t="shared" si="54"/>
        <v>159.12648049025449</v>
      </c>
      <c r="D34" s="18">
        <f t="shared" si="54"/>
        <v>102.97216940898335</v>
      </c>
      <c r="E34" s="18">
        <f t="shared" si="54"/>
        <v>187.52438798758743</v>
      </c>
      <c r="F34" s="18">
        <f t="shared" si="54"/>
        <v>129.86654751962931</v>
      </c>
      <c r="G34" s="18">
        <f t="shared" si="54"/>
        <v>294.06058314209622</v>
      </c>
      <c r="H34" s="18">
        <f t="shared" si="54"/>
        <v>96.410476761774717</v>
      </c>
      <c r="I34" s="18">
        <f t="shared" si="54"/>
        <v>115.52360357932766</v>
      </c>
      <c r="J34" s="18">
        <f t="shared" si="54"/>
        <v>129.85602019932227</v>
      </c>
      <c r="K34" s="14"/>
      <c r="L34" s="14"/>
      <c r="M34" s="18">
        <f t="shared" ref="M34:R34" si="55">M12/M$4*100</f>
        <v>190.35865819190602</v>
      </c>
      <c r="N34" s="18">
        <f t="shared" si="55"/>
        <v>255.79282628997387</v>
      </c>
      <c r="O34" s="18">
        <f t="shared" si="55"/>
        <v>129.88781999148992</v>
      </c>
      <c r="P34" s="18">
        <f t="shared" si="55"/>
        <v>235.56467767857851</v>
      </c>
      <c r="Q34" s="18">
        <f t="shared" si="55"/>
        <v>154.1362587566629</v>
      </c>
      <c r="R34" s="18">
        <f t="shared" si="55"/>
        <v>393.09195343350922</v>
      </c>
      <c r="S34" s="18">
        <f>S12/S$4*100</f>
        <v>139.13499024457752</v>
      </c>
      <c r="T34" s="18">
        <f t="shared" ref="T34:U34" si="56">T12/T$4*100</f>
        <v>178.04264583944928</v>
      </c>
      <c r="U34" s="18">
        <f t="shared" si="56"/>
        <v>151.6165340525412</v>
      </c>
      <c r="V34" s="18">
        <f t="shared" si="23"/>
        <v>127.55859852225491</v>
      </c>
      <c r="W34" s="14"/>
      <c r="X34" s="18">
        <f t="shared" ref="X34:AD34" si="57">X12/X$4*100</f>
        <v>149.23232176989973</v>
      </c>
      <c r="Y34" s="18">
        <f t="shared" si="57"/>
        <v>200.5296618599539</v>
      </c>
      <c r="Z34" s="18">
        <f t="shared" si="57"/>
        <v>101.8260011447434</v>
      </c>
      <c r="AA34" s="18">
        <f t="shared" si="57"/>
        <v>184.67173550631321</v>
      </c>
      <c r="AB34" s="18">
        <f t="shared" si="57"/>
        <v>120.83564772763715</v>
      </c>
      <c r="AC34" s="18">
        <f t="shared" si="57"/>
        <v>308.16578261866619</v>
      </c>
      <c r="AD34" s="18">
        <f t="shared" si="57"/>
        <v>109.07535192173103</v>
      </c>
      <c r="AE34" s="14"/>
      <c r="AF34" s="14"/>
      <c r="AG34" s="18">
        <f t="shared" ref="AG34:AO34" si="58">AG12/AG$4*100</f>
        <v>103.57673951380283</v>
      </c>
      <c r="AH34" s="18">
        <f t="shared" si="58"/>
        <v>126.01903922096425</v>
      </c>
      <c r="AI34" s="18">
        <f t="shared" si="58"/>
        <v>98.886914521837838</v>
      </c>
      <c r="AJ34" s="18">
        <f t="shared" si="58"/>
        <v>98.478783206873828</v>
      </c>
      <c r="AK34" s="18">
        <f t="shared" si="58"/>
        <v>93.046015340765777</v>
      </c>
      <c r="AL34" s="18">
        <f t="shared" si="58"/>
        <v>104.79669846459973</v>
      </c>
      <c r="AM34" s="18">
        <f t="shared" si="58"/>
        <v>113.13640963652793</v>
      </c>
      <c r="AN34" s="18">
        <f t="shared" si="58"/>
        <v>120.82131910582909</v>
      </c>
      <c r="AO34" s="18">
        <f t="shared" si="58"/>
        <v>91.532376194253146</v>
      </c>
    </row>
    <row r="35" spans="1:41" x14ac:dyDescent="0.25">
      <c r="A35" s="1" t="s">
        <v>10</v>
      </c>
      <c r="B35" s="18">
        <f t="shared" ref="B35:J35" si="59">B13/B$4*100</f>
        <v>146.14621532450676</v>
      </c>
      <c r="C35" s="18">
        <f t="shared" si="59"/>
        <v>163.52535189620713</v>
      </c>
      <c r="D35" s="18">
        <f t="shared" si="59"/>
        <v>102.85732022803111</v>
      </c>
      <c r="E35" s="18">
        <f t="shared" si="59"/>
        <v>181.03844931770473</v>
      </c>
      <c r="F35" s="18">
        <f t="shared" si="59"/>
        <v>130.86164680027485</v>
      </c>
      <c r="G35" s="18">
        <f t="shared" si="59"/>
        <v>307.49218044704753</v>
      </c>
      <c r="H35" s="18">
        <f t="shared" si="59"/>
        <v>96.388092460185675</v>
      </c>
      <c r="I35" s="18">
        <f t="shared" si="59"/>
        <v>112.56281994071382</v>
      </c>
      <c r="J35" s="18">
        <f t="shared" si="59"/>
        <v>130.90970714880862</v>
      </c>
      <c r="K35" s="14"/>
      <c r="L35" s="14"/>
      <c r="M35" s="18">
        <f t="shared" ref="M35:U35" si="60">M13/M$4*100</f>
        <v>195.49989390979238</v>
      </c>
      <c r="N35" s="18">
        <f t="shared" si="60"/>
        <v>268.73146047129228</v>
      </c>
      <c r="O35" s="18">
        <f t="shared" si="60"/>
        <v>130.84631812639017</v>
      </c>
      <c r="P35" s="18">
        <f t="shared" si="60"/>
        <v>246.95956467575618</v>
      </c>
      <c r="Q35" s="18">
        <f t="shared" si="60"/>
        <v>155.92568043076605</v>
      </c>
      <c r="R35" s="18">
        <f t="shared" si="60"/>
        <v>432.80065644392033</v>
      </c>
      <c r="S35" s="18">
        <f t="shared" si="60"/>
        <v>141.80042836005623</v>
      </c>
      <c r="T35" s="18">
        <f t="shared" si="60"/>
        <v>187.09776770922929</v>
      </c>
      <c r="U35" s="18">
        <f t="shared" si="60"/>
        <v>153.7946428777652</v>
      </c>
      <c r="V35" s="18">
        <f t="shared" si="23"/>
        <v>129.18384492481624</v>
      </c>
      <c r="W35" s="14"/>
      <c r="X35" s="18">
        <f t="shared" ref="X35:AD35" si="61">X13/X$4*100</f>
        <v>151.33463013395476</v>
      </c>
      <c r="Y35" s="18">
        <f t="shared" si="61"/>
        <v>208.02249741652409</v>
      </c>
      <c r="Z35" s="18">
        <f t="shared" si="61"/>
        <v>101.28690487772791</v>
      </c>
      <c r="AA35" s="18">
        <f t="shared" si="61"/>
        <v>191.1690775417656</v>
      </c>
      <c r="AB35" s="18">
        <f t="shared" si="61"/>
        <v>120.70060348607312</v>
      </c>
      <c r="AC35" s="18">
        <f t="shared" si="61"/>
        <v>335.02691973273136</v>
      </c>
      <c r="AD35" s="18">
        <f t="shared" si="61"/>
        <v>109.76637863858497</v>
      </c>
      <c r="AE35" s="14"/>
      <c r="AF35" s="14"/>
      <c r="AG35" s="18">
        <f t="shared" ref="AG35:AO35" si="62">AG13/AG$4*100</f>
        <v>103.55015338435381</v>
      </c>
      <c r="AH35" s="18">
        <f t="shared" si="62"/>
        <v>127.21116022949164</v>
      </c>
      <c r="AI35" s="18">
        <f t="shared" si="62"/>
        <v>98.473209931172931</v>
      </c>
      <c r="AJ35" s="18">
        <f t="shared" si="62"/>
        <v>105.59584345880172</v>
      </c>
      <c r="AK35" s="18">
        <f t="shared" si="62"/>
        <v>92.235277820009514</v>
      </c>
      <c r="AL35" s="18">
        <f t="shared" si="62"/>
        <v>108.95461447040779</v>
      </c>
      <c r="AM35" s="18">
        <f t="shared" si="62"/>
        <v>113.87960466582048</v>
      </c>
      <c r="AN35" s="18">
        <f t="shared" si="62"/>
        <v>128.66648445747717</v>
      </c>
      <c r="AO35" s="18">
        <f t="shared" si="62"/>
        <v>90.941298350919183</v>
      </c>
    </row>
    <row r="36" spans="1:41" x14ac:dyDescent="0.25">
      <c r="A36" s="1" t="s">
        <v>11</v>
      </c>
      <c r="B36" s="18">
        <f t="shared" ref="B36:I36" si="63">B14/B$4*100</f>
        <v>146.17277568301859</v>
      </c>
      <c r="C36" s="18">
        <f t="shared" si="63"/>
        <v>160.98588487380755</v>
      </c>
      <c r="D36" s="18">
        <f t="shared" si="63"/>
        <v>103.08367312731839</v>
      </c>
      <c r="E36" s="18">
        <f t="shared" si="63"/>
        <v>171.86292564139626</v>
      </c>
      <c r="F36" s="18">
        <f t="shared" si="63"/>
        <v>130.96546809930985</v>
      </c>
      <c r="G36" s="18">
        <f t="shared" si="63"/>
        <v>313.64686540774676</v>
      </c>
      <c r="H36" s="18">
        <f t="shared" si="63"/>
        <v>96.442137616991289</v>
      </c>
      <c r="I36" s="18">
        <f t="shared" si="63"/>
        <v>107.75724150598359</v>
      </c>
      <c r="J36" s="18">
        <f>J14/J$4*100</f>
        <v>131.10126331136735</v>
      </c>
      <c r="K36" s="14"/>
      <c r="L36" s="14"/>
      <c r="M36" s="18">
        <f t="shared" ref="M36:U36" si="64">M14/M$4*100</f>
        <v>202.33907101313574</v>
      </c>
      <c r="N36" s="18">
        <f t="shared" si="64"/>
        <v>285.55359676065001</v>
      </c>
      <c r="O36" s="18">
        <f t="shared" si="64"/>
        <v>132.26228484645623</v>
      </c>
      <c r="P36" s="18">
        <f t="shared" si="64"/>
        <v>263.73166924277746</v>
      </c>
      <c r="Q36" s="18">
        <f t="shared" si="64"/>
        <v>160.77037029983921</v>
      </c>
      <c r="R36" s="18">
        <f t="shared" si="64"/>
        <v>487.70706190061094</v>
      </c>
      <c r="S36" s="18">
        <f t="shared" si="64"/>
        <v>145.44235093671202</v>
      </c>
      <c r="T36" s="18">
        <f t="shared" si="64"/>
        <v>199.43295477565087</v>
      </c>
      <c r="U36" s="18">
        <f t="shared" si="64"/>
        <v>158.97899703790515</v>
      </c>
      <c r="V36" s="18">
        <f t="shared" si="23"/>
        <v>132.77588244975126</v>
      </c>
      <c r="W36" s="14"/>
      <c r="X36" s="18">
        <f t="shared" ref="X36:AD36" si="65">X14/X$4*100</f>
        <v>152.39143380554111</v>
      </c>
      <c r="Y36" s="18">
        <f t="shared" si="65"/>
        <v>215.06435618585863</v>
      </c>
      <c r="Z36" s="18">
        <f t="shared" si="65"/>
        <v>99.613184567996086</v>
      </c>
      <c r="AA36" s="18">
        <f t="shared" si="65"/>
        <v>198.6291970927673</v>
      </c>
      <c r="AB36" s="18">
        <f t="shared" si="65"/>
        <v>121.0840156612647</v>
      </c>
      <c r="AC36" s="18">
        <f t="shared" si="65"/>
        <v>367.31600114590282</v>
      </c>
      <c r="AD36" s="18">
        <f t="shared" si="65"/>
        <v>109.53973587165149</v>
      </c>
      <c r="AE36" s="14"/>
      <c r="AF36" s="14"/>
      <c r="AG36" s="18">
        <f t="shared" ref="AG36:AO36" si="66">AG14/AG$4*100</f>
        <v>104.25432033664595</v>
      </c>
      <c r="AH36" s="18">
        <f t="shared" si="66"/>
        <v>133.59205768533167</v>
      </c>
      <c r="AI36" s="18">
        <f t="shared" si="66"/>
        <v>96.63332858246531</v>
      </c>
      <c r="AJ36" s="18">
        <f t="shared" si="66"/>
        <v>115.57419748993489</v>
      </c>
      <c r="AK36" s="18">
        <f t="shared" si="66"/>
        <v>92.454917634813356</v>
      </c>
      <c r="AL36" s="18">
        <f t="shared" si="66"/>
        <v>117.11132539723781</v>
      </c>
      <c r="AM36" s="18">
        <f t="shared" si="66"/>
        <v>113.58078385474593</v>
      </c>
      <c r="AN36" s="18">
        <f t="shared" si="66"/>
        <v>139.38988570383907</v>
      </c>
      <c r="AO36" s="18">
        <f t="shared" si="66"/>
        <v>91.330046688855575</v>
      </c>
    </row>
    <row r="37" spans="1:41" x14ac:dyDescent="0.25">
      <c r="A37" s="1" t="s">
        <v>12</v>
      </c>
      <c r="B37" s="18">
        <f t="shared" ref="B37:J37" si="67">B15/B$4*100</f>
        <v>145.18540905556694</v>
      </c>
      <c r="C37" s="18">
        <f t="shared" si="67"/>
        <v>163.56744646616553</v>
      </c>
      <c r="D37" s="18">
        <f t="shared" si="67"/>
        <v>102.95718177313779</v>
      </c>
      <c r="E37" s="18">
        <f t="shared" si="67"/>
        <v>172.20150457607147</v>
      </c>
      <c r="F37" s="18">
        <f t="shared" si="67"/>
        <v>129.24516288481888</v>
      </c>
      <c r="G37" s="18">
        <f t="shared" si="67"/>
        <v>330.52535885049355</v>
      </c>
      <c r="H37" s="18">
        <f t="shared" si="67"/>
        <v>96.429191842115415</v>
      </c>
      <c r="I37" s="18">
        <f t="shared" si="67"/>
        <v>111.70246465608051</v>
      </c>
      <c r="J37" s="18">
        <f t="shared" si="67"/>
        <v>129.30485004596244</v>
      </c>
      <c r="K37" s="14"/>
      <c r="L37" s="14"/>
      <c r="M37" s="18">
        <f t="shared" ref="M37:U37" si="68">M15/M$4*100</f>
        <v>208.80235433035125</v>
      </c>
      <c r="N37" s="18">
        <f t="shared" si="68"/>
        <v>303.99067616443466</v>
      </c>
      <c r="O37" s="18">
        <f t="shared" si="68"/>
        <v>135.5081201664151</v>
      </c>
      <c r="P37" s="18">
        <f t="shared" si="68"/>
        <v>281.45925131304767</v>
      </c>
      <c r="Q37" s="18">
        <f t="shared" si="68"/>
        <v>166.3142345601058</v>
      </c>
      <c r="R37" s="18">
        <f t="shared" si="68"/>
        <v>554.18431714446865</v>
      </c>
      <c r="S37" s="18">
        <f t="shared" si="68"/>
        <v>150.18649589147518</v>
      </c>
      <c r="T37" s="18">
        <f t="shared" si="68"/>
        <v>211.69721458282922</v>
      </c>
      <c r="U37" s="18">
        <f t="shared" si="68"/>
        <v>164.15180252997118</v>
      </c>
      <c r="V37" s="18">
        <f t="shared" si="23"/>
        <v>136.35614425472525</v>
      </c>
      <c r="W37" s="14"/>
      <c r="X37" s="18">
        <f t="shared" ref="X37:AD37" si="69">X15/X$4*100</f>
        <v>153.13013980528083</v>
      </c>
      <c r="Y37" s="18">
        <f t="shared" si="69"/>
        <v>222.93874458385483</v>
      </c>
      <c r="Z37" s="18">
        <f t="shared" si="69"/>
        <v>99.378081499044157</v>
      </c>
      <c r="AA37" s="18">
        <f t="shared" si="69"/>
        <v>206.41479183164421</v>
      </c>
      <c r="AB37" s="18">
        <f t="shared" si="69"/>
        <v>121.97047332859177</v>
      </c>
      <c r="AC37" s="18">
        <f t="shared" si="69"/>
        <v>406.42416238259386</v>
      </c>
      <c r="AD37" s="18">
        <f t="shared" si="69"/>
        <v>110.14281513483807</v>
      </c>
      <c r="AE37" s="14"/>
      <c r="AF37" s="14"/>
      <c r="AG37" s="18">
        <f t="shared" ref="AG37:AO37" si="70">AG15/AG$4*100</f>
        <v>105.47212753774259</v>
      </c>
      <c r="AH37" s="18">
        <f t="shared" si="70"/>
        <v>136.29774713758243</v>
      </c>
      <c r="AI37" s="18">
        <f t="shared" si="70"/>
        <v>96.523700229110716</v>
      </c>
      <c r="AJ37" s="18">
        <f t="shared" si="70"/>
        <v>119.86816975833025</v>
      </c>
      <c r="AK37" s="18">
        <f t="shared" si="70"/>
        <v>94.371402848778018</v>
      </c>
      <c r="AL37" s="18">
        <f t="shared" si="70"/>
        <v>122.96308029013639</v>
      </c>
      <c r="AM37" s="18">
        <f t="shared" si="70"/>
        <v>114.22144376692083</v>
      </c>
      <c r="AN37" s="18">
        <f t="shared" si="70"/>
        <v>138.98811852065776</v>
      </c>
      <c r="AO37" s="18">
        <f t="shared" si="70"/>
        <v>93.101382249715883</v>
      </c>
    </row>
    <row r="38" spans="1:41" x14ac:dyDescent="0.25">
      <c r="A38" s="1" t="s">
        <v>13</v>
      </c>
      <c r="B38" s="18">
        <f t="shared" ref="B38:J38" si="71">B16/B$4*100</f>
        <v>146.49026004521878</v>
      </c>
      <c r="C38" s="18">
        <f t="shared" si="71"/>
        <v>164.89005089146917</v>
      </c>
      <c r="D38" s="18">
        <f t="shared" si="71"/>
        <v>102.97741349083888</v>
      </c>
      <c r="E38" s="18">
        <f t="shared" si="71"/>
        <v>170.92314094776563</v>
      </c>
      <c r="F38" s="18">
        <f t="shared" si="71"/>
        <v>128.68525342553312</v>
      </c>
      <c r="G38" s="18">
        <f t="shared" si="71"/>
        <v>326.43749460274944</v>
      </c>
      <c r="H38" s="18">
        <f t="shared" si="71"/>
        <v>96.425705493481857</v>
      </c>
      <c r="I38" s="18">
        <f t="shared" si="71"/>
        <v>115.00591609906179</v>
      </c>
      <c r="J38" s="18">
        <f t="shared" si="71"/>
        <v>128.73317705296651</v>
      </c>
      <c r="K38" s="14"/>
      <c r="L38" s="14"/>
      <c r="M38" s="18">
        <f t="shared" ref="M38:U38" si="72">M16/M$4*100</f>
        <v>215.51202447728954</v>
      </c>
      <c r="N38" s="18">
        <f t="shared" si="72"/>
        <v>322.99009129040206</v>
      </c>
      <c r="O38" s="18">
        <f t="shared" si="72"/>
        <v>139.78773425500006</v>
      </c>
      <c r="P38" s="18">
        <f t="shared" si="72"/>
        <v>298.16163748356286</v>
      </c>
      <c r="Q38" s="18">
        <f t="shared" si="72"/>
        <v>171.66175392724591</v>
      </c>
      <c r="R38" s="18">
        <f t="shared" si="72"/>
        <v>619.85230011795431</v>
      </c>
      <c r="S38" s="18">
        <f t="shared" si="72"/>
        <v>155.1988633273761</v>
      </c>
      <c r="T38" s="18">
        <f t="shared" si="72"/>
        <v>220.82181523140494</v>
      </c>
      <c r="U38" s="18">
        <f t="shared" si="72"/>
        <v>169.27064109612911</v>
      </c>
      <c r="V38" s="18">
        <f t="shared" si="23"/>
        <v>141.87452081139557</v>
      </c>
      <c r="W38" s="14"/>
      <c r="X38" s="18">
        <f t="shared" ref="X38:AD38" si="73">X16/X$4*100</f>
        <v>151.90326158971547</v>
      </c>
      <c r="Y38" s="18">
        <f t="shared" si="73"/>
        <v>227.65898305290278</v>
      </c>
      <c r="Z38" s="18">
        <f t="shared" si="73"/>
        <v>98.529132261056489</v>
      </c>
      <c r="AA38" s="18">
        <f t="shared" si="73"/>
        <v>210.15869218683139</v>
      </c>
      <c r="AB38" s="18">
        <f t="shared" si="73"/>
        <v>120.99547751456285</v>
      </c>
      <c r="AC38" s="18">
        <f t="shared" si="73"/>
        <v>436.90177529619314</v>
      </c>
      <c r="AD38" s="18">
        <f t="shared" si="73"/>
        <v>109.39163878036533</v>
      </c>
      <c r="AE38" s="14"/>
      <c r="AF38" s="14"/>
      <c r="AG38" s="18">
        <f t="shared" ref="AG38:AO38" si="74">AG16/AG$4*100</f>
        <v>103.69512726841074</v>
      </c>
      <c r="AH38" s="18">
        <f t="shared" si="74"/>
        <v>138.06714342198134</v>
      </c>
      <c r="AI38" s="18">
        <f t="shared" si="74"/>
        <v>95.680333114816335</v>
      </c>
      <c r="AJ38" s="18">
        <f t="shared" si="74"/>
        <v>122.95508438559301</v>
      </c>
      <c r="AK38" s="18">
        <f t="shared" si="74"/>
        <v>94.024353446667334</v>
      </c>
      <c r="AL38" s="18">
        <f t="shared" si="74"/>
        <v>133.83933601986215</v>
      </c>
      <c r="AM38" s="18">
        <f t="shared" si="74"/>
        <v>113.44655268066452</v>
      </c>
      <c r="AN38" s="18">
        <f t="shared" si="74"/>
        <v>135.33726203082213</v>
      </c>
      <c r="AO38" s="18">
        <f t="shared" si="74"/>
        <v>92.680153384942344</v>
      </c>
    </row>
    <row r="39" spans="1:41" x14ac:dyDescent="0.25">
      <c r="A39" s="1" t="s">
        <v>14</v>
      </c>
      <c r="B39" s="18">
        <f t="shared" ref="B39:J39" si="75">B17/B$4*100</f>
        <v>146.04076471854489</v>
      </c>
      <c r="C39" s="18">
        <f t="shared" si="75"/>
        <v>174.13230946601851</v>
      </c>
      <c r="D39" s="18">
        <f t="shared" si="75"/>
        <v>102.88798601060059</v>
      </c>
      <c r="E39" s="18">
        <f t="shared" si="75"/>
        <v>179.00651537559131</v>
      </c>
      <c r="F39" s="18">
        <f t="shared" si="75"/>
        <v>128.66008893702713</v>
      </c>
      <c r="G39" s="18">
        <f t="shared" si="75"/>
        <v>323.92306360564766</v>
      </c>
      <c r="H39" s="18">
        <f t="shared" si="75"/>
        <v>96.451969310282621</v>
      </c>
      <c r="I39" s="18">
        <f t="shared" si="75"/>
        <v>135.55847097139838</v>
      </c>
      <c r="J39" s="18">
        <f t="shared" si="75"/>
        <v>128.65668705433293</v>
      </c>
      <c r="K39" s="14"/>
      <c r="L39" s="14"/>
      <c r="M39" s="18">
        <f t="shared" ref="M39:U39" si="76">M17/M$4*100</f>
        <v>220.60621250423424</v>
      </c>
      <c r="N39" s="18">
        <f t="shared" si="76"/>
        <v>340.01357469749814</v>
      </c>
      <c r="O39" s="18">
        <f t="shared" si="76"/>
        <v>144.23799656610092</v>
      </c>
      <c r="P39" s="18">
        <f t="shared" si="76"/>
        <v>315.82632592797677</v>
      </c>
      <c r="Q39" s="18">
        <f t="shared" si="76"/>
        <v>175.82962521776992</v>
      </c>
      <c r="R39" s="18">
        <f t="shared" si="76"/>
        <v>679.10559515872637</v>
      </c>
      <c r="S39" s="18">
        <f t="shared" si="76"/>
        <v>161.439169980093</v>
      </c>
      <c r="T39" s="18">
        <f t="shared" si="76"/>
        <v>227.2683176983283</v>
      </c>
      <c r="U39" s="18">
        <f t="shared" si="76"/>
        <v>174.60973124032046</v>
      </c>
      <c r="V39" s="18">
        <f t="shared" si="23"/>
        <v>149.04908703476397</v>
      </c>
      <c r="W39" s="14"/>
      <c r="X39" s="18">
        <f t="shared" ref="X39:AD39" si="77">X17/X$4*100</f>
        <v>148.00910015153627</v>
      </c>
      <c r="Y39" s="18">
        <f t="shared" si="77"/>
        <v>228.12187680035504</v>
      </c>
      <c r="Z39" s="18">
        <f t="shared" si="77"/>
        <v>96.772143617665435</v>
      </c>
      <c r="AA39" s="18">
        <f t="shared" si="77"/>
        <v>211.89417004232573</v>
      </c>
      <c r="AB39" s="18">
        <f t="shared" si="77"/>
        <v>117.96759625690277</v>
      </c>
      <c r="AC39" s="18">
        <f t="shared" si="77"/>
        <v>455.62546451581608</v>
      </c>
      <c r="AD39" s="18">
        <f t="shared" si="77"/>
        <v>108.31275332967267</v>
      </c>
      <c r="AE39" s="14"/>
      <c r="AF39" s="14"/>
      <c r="AG39" s="18">
        <f t="shared" ref="AG39:AO39" si="78">AG17/AG$4*100</f>
        <v>101.34779863470639</v>
      </c>
      <c r="AH39" s="18">
        <f t="shared" si="78"/>
        <v>131.00491086341015</v>
      </c>
      <c r="AI39" s="18">
        <f t="shared" si="78"/>
        <v>94.055824562155365</v>
      </c>
      <c r="AJ39" s="18">
        <f t="shared" si="78"/>
        <v>118.37232270441638</v>
      </c>
      <c r="AK39" s="18">
        <f t="shared" si="78"/>
        <v>91.689347669145604</v>
      </c>
      <c r="AL39" s="18">
        <f t="shared" si="78"/>
        <v>140.65854386660979</v>
      </c>
      <c r="AM39" s="18">
        <f t="shared" si="78"/>
        <v>112.2970884930657</v>
      </c>
      <c r="AN39" s="18">
        <f t="shared" si="78"/>
        <v>112.4819703803721</v>
      </c>
      <c r="AO39" s="18">
        <f t="shared" si="78"/>
        <v>91.055620801390646</v>
      </c>
    </row>
    <row r="40" spans="1:41" x14ac:dyDescent="0.25">
      <c r="A40" s="1" t="s">
        <v>15</v>
      </c>
      <c r="B40" s="18">
        <f t="shared" ref="B40:I40" si="79">B18/B$4*100</f>
        <v>147.58581949359481</v>
      </c>
      <c r="C40" s="18">
        <f t="shared" si="79"/>
        <v>209.7043218800757</v>
      </c>
      <c r="D40" s="18">
        <f t="shared" si="79"/>
        <v>102.64355315827396</v>
      </c>
      <c r="E40" s="18">
        <f t="shared" si="79"/>
        <v>210.11534325069064</v>
      </c>
      <c r="F40" s="18">
        <f t="shared" si="79"/>
        <v>130.66276309136458</v>
      </c>
      <c r="G40" s="18">
        <f t="shared" si="79"/>
        <v>364.30420158155226</v>
      </c>
      <c r="H40" s="18">
        <f t="shared" si="79"/>
        <v>96.413608882555351</v>
      </c>
      <c r="I40" s="18">
        <f t="shared" si="79"/>
        <v>163.15412545599978</v>
      </c>
      <c r="J40" s="18">
        <f>J18/J$4*100</f>
        <v>130.80532553436285</v>
      </c>
      <c r="K40" s="14"/>
      <c r="L40" s="14"/>
      <c r="M40" s="18">
        <f t="shared" ref="M40:U40" si="80">M18/M$4*100</f>
        <v>225.24878811744236</v>
      </c>
      <c r="N40" s="18">
        <f t="shared" si="80"/>
        <v>355.7451006859996</v>
      </c>
      <c r="O40" s="18">
        <f t="shared" si="80"/>
        <v>147.9653676936548</v>
      </c>
      <c r="P40" s="18">
        <f t="shared" si="80"/>
        <v>330.25665463200073</v>
      </c>
      <c r="Q40" s="18">
        <f t="shared" si="80"/>
        <v>180.67272289486306</v>
      </c>
      <c r="R40" s="18">
        <f t="shared" si="80"/>
        <v>725.17462433970957</v>
      </c>
      <c r="S40" s="18">
        <f t="shared" si="80"/>
        <v>167.30229449935135</v>
      </c>
      <c r="T40" s="18">
        <f t="shared" si="80"/>
        <v>232.24697836249192</v>
      </c>
      <c r="U40" s="18">
        <f t="shared" si="80"/>
        <v>180.87489983840166</v>
      </c>
      <c r="V40" s="18">
        <f t="shared" si="23"/>
        <v>155.71840211564157</v>
      </c>
      <c r="W40" s="14"/>
      <c r="X40" s="18">
        <f t="shared" ref="X40:AD40" si="81">X18/X$4*100</f>
        <v>144.6513610833004</v>
      </c>
      <c r="Y40" s="18">
        <f t="shared" si="81"/>
        <v>228.45411708104461</v>
      </c>
      <c r="Z40" s="18">
        <f t="shared" si="81"/>
        <v>95.02111868818875</v>
      </c>
      <c r="AA40" s="18">
        <f t="shared" si="81"/>
        <v>212.08582296313404</v>
      </c>
      <c r="AB40" s="18">
        <f t="shared" si="81"/>
        <v>116.02528695400405</v>
      </c>
      <c r="AC40" s="18">
        <f t="shared" si="81"/>
        <v>465.69616338675968</v>
      </c>
      <c r="AD40" s="18">
        <f t="shared" si="81"/>
        <v>107.4390002891933</v>
      </c>
      <c r="AE40" s="14"/>
      <c r="AF40" s="14"/>
      <c r="AG40" s="18">
        <f t="shared" ref="AG40:AO40" si="82">AG18/AG$4*100</f>
        <v>98.011693521529835</v>
      </c>
      <c r="AH40" s="18">
        <f t="shared" si="82"/>
        <v>108.94106284165733</v>
      </c>
      <c r="AI40" s="18">
        <f t="shared" si="82"/>
        <v>92.573878986504297</v>
      </c>
      <c r="AJ40" s="18">
        <f t="shared" si="82"/>
        <v>100.93780857787829</v>
      </c>
      <c r="AK40" s="18">
        <f t="shared" si="82"/>
        <v>88.797515228477579</v>
      </c>
      <c r="AL40" s="18">
        <f t="shared" si="82"/>
        <v>127.83167511245679</v>
      </c>
      <c r="AM40" s="18">
        <f t="shared" si="82"/>
        <v>111.43551365250562</v>
      </c>
      <c r="AN40" s="18">
        <f t="shared" si="82"/>
        <v>91.413865556538454</v>
      </c>
      <c r="AO40" s="18">
        <f t="shared" si="82"/>
        <v>88.799994534879374</v>
      </c>
    </row>
    <row r="41" spans="1:41" x14ac:dyDescent="0.25">
      <c r="A41" s="1" t="s">
        <v>16</v>
      </c>
      <c r="B41" s="18">
        <f t="shared" ref="B41:J41" si="83">B19/B$4*100</f>
        <v>147.35155269353734</v>
      </c>
      <c r="C41" s="18">
        <f t="shared" si="83"/>
        <v>219.23049582313126</v>
      </c>
      <c r="D41" s="18">
        <f t="shared" si="83"/>
        <v>102.49256155137689</v>
      </c>
      <c r="E41" s="18">
        <f t="shared" si="83"/>
        <v>225.30275124865491</v>
      </c>
      <c r="F41" s="18">
        <f t="shared" si="83"/>
        <v>128.84854464230636</v>
      </c>
      <c r="G41" s="18">
        <f t="shared" si="83"/>
        <v>383.05179384734095</v>
      </c>
      <c r="H41" s="18">
        <f t="shared" si="83"/>
        <v>96.42094738518071</v>
      </c>
      <c r="I41" s="18">
        <f t="shared" si="83"/>
        <v>152.11261032060639</v>
      </c>
      <c r="J41" s="18">
        <f t="shared" si="83"/>
        <v>128.97331238338728</v>
      </c>
      <c r="K41" s="14"/>
      <c r="L41" s="14"/>
      <c r="M41" s="18">
        <f t="shared" ref="M41:U41" si="84">M19/M$4*100</f>
        <v>228.97781633372151</v>
      </c>
      <c r="N41" s="18">
        <f t="shared" si="84"/>
        <v>370.15933073121613</v>
      </c>
      <c r="O41" s="18">
        <f t="shared" si="84"/>
        <v>152.11065732661223</v>
      </c>
      <c r="P41" s="18">
        <f t="shared" si="84"/>
        <v>345.83952849485968</v>
      </c>
      <c r="Q41" s="18">
        <f t="shared" si="84"/>
        <v>184.9682906770357</v>
      </c>
      <c r="R41" s="18">
        <f t="shared" si="84"/>
        <v>764.48228114262338</v>
      </c>
      <c r="S41" s="18">
        <f t="shared" si="84"/>
        <v>172.24340700621542</v>
      </c>
      <c r="T41" s="18">
        <f t="shared" si="84"/>
        <v>234.77511858226592</v>
      </c>
      <c r="U41" s="18">
        <f t="shared" si="84"/>
        <v>184.8446782675037</v>
      </c>
      <c r="V41" s="18">
        <f t="shared" si="23"/>
        <v>159.9119865983146</v>
      </c>
      <c r="W41" s="14"/>
      <c r="X41" s="18">
        <f t="shared" ref="X41:AD41" si="85">X19/X$4*100</f>
        <v>143.189901648145</v>
      </c>
      <c r="Y41" s="18">
        <f t="shared" si="85"/>
        <v>231.4769133980088</v>
      </c>
      <c r="Z41" s="18">
        <f t="shared" si="85"/>
        <v>95.121485613646541</v>
      </c>
      <c r="AA41" s="18">
        <f t="shared" si="85"/>
        <v>216.2686711932229</v>
      </c>
      <c r="AB41" s="18">
        <f t="shared" si="85"/>
        <v>115.66880920669217</v>
      </c>
      <c r="AC41" s="18">
        <f t="shared" si="85"/>
        <v>478.06440117771672</v>
      </c>
      <c r="AD41" s="18">
        <f t="shared" si="85"/>
        <v>107.71137965966011</v>
      </c>
      <c r="AE41" s="14"/>
      <c r="AF41" s="14"/>
      <c r="AG41" s="18">
        <f t="shared" ref="AG41:AO41" si="86">AG19/AG$4*100</f>
        <v>97.175699224528842</v>
      </c>
      <c r="AH41" s="18">
        <f t="shared" si="86"/>
        <v>105.58609217613484</v>
      </c>
      <c r="AI41" s="18">
        <f t="shared" si="86"/>
        <v>92.808184490505255</v>
      </c>
      <c r="AJ41" s="18">
        <f t="shared" si="86"/>
        <v>95.990248674122228</v>
      </c>
      <c r="AK41" s="18">
        <f t="shared" si="86"/>
        <v>89.771141403108473</v>
      </c>
      <c r="AL41" s="18">
        <f t="shared" si="86"/>
        <v>124.80411496734605</v>
      </c>
      <c r="AM41" s="18">
        <f t="shared" si="86"/>
        <v>111.70952223625908</v>
      </c>
      <c r="AN41" s="18">
        <f t="shared" si="86"/>
        <v>96.517448137384889</v>
      </c>
      <c r="AO41" s="18">
        <f t="shared" si="86"/>
        <v>89.624362430499488</v>
      </c>
    </row>
    <row r="42" spans="1:41" x14ac:dyDescent="0.25">
      <c r="A42" s="1" t="s">
        <v>17</v>
      </c>
      <c r="B42" s="18">
        <f t="shared" ref="B42:J42" si="87">B20/B$4*100</f>
        <v>149.99531196993644</v>
      </c>
      <c r="C42" s="18">
        <f t="shared" si="87"/>
        <v>250.75940952330825</v>
      </c>
      <c r="D42" s="18">
        <f t="shared" si="87"/>
        <v>102.37125228551545</v>
      </c>
      <c r="E42" s="18">
        <f t="shared" si="87"/>
        <v>237.45405261214182</v>
      </c>
      <c r="F42" s="18">
        <f t="shared" si="87"/>
        <v>128.63688126617279</v>
      </c>
      <c r="G42" s="18">
        <f t="shared" si="87"/>
        <v>391.8273601409694</v>
      </c>
      <c r="H42" s="18">
        <f t="shared" si="87"/>
        <v>96.428896275150706</v>
      </c>
      <c r="I42" s="18">
        <f t="shared" si="87"/>
        <v>144.1154364894374</v>
      </c>
      <c r="J42" s="18">
        <f t="shared" si="87"/>
        <v>128.61731993333257</v>
      </c>
      <c r="K42" s="14"/>
      <c r="L42" s="14"/>
      <c r="M42" s="18">
        <f t="shared" ref="M42:U42" si="88">M20/M$4*100</f>
        <v>233.09136026226759</v>
      </c>
      <c r="N42" s="18">
        <f t="shared" si="88"/>
        <v>389.53873591593486</v>
      </c>
      <c r="O42" s="18">
        <f t="shared" si="88"/>
        <v>155.03608686443658</v>
      </c>
      <c r="P42" s="18">
        <f t="shared" si="88"/>
        <v>362.00338739320716</v>
      </c>
      <c r="Q42" s="18">
        <f t="shared" si="88"/>
        <v>187.68356412781139</v>
      </c>
      <c r="R42" s="18">
        <f t="shared" si="88"/>
        <v>796.76496230575879</v>
      </c>
      <c r="S42" s="18">
        <f t="shared" si="88"/>
        <v>176.10745820842047</v>
      </c>
      <c r="T42" s="18">
        <f t="shared" si="88"/>
        <v>236.63275183817552</v>
      </c>
      <c r="U42" s="18">
        <f t="shared" si="88"/>
        <v>188.29701169436592</v>
      </c>
      <c r="V42" s="18">
        <f t="shared" si="23"/>
        <v>162.64034276776457</v>
      </c>
      <c r="W42" s="14"/>
      <c r="X42" s="18">
        <f t="shared" ref="X42:AD42" si="89">X20/X$4*100</f>
        <v>143.31706161926911</v>
      </c>
      <c r="Y42" s="18">
        <f t="shared" si="89"/>
        <v>239.50929350423246</v>
      </c>
      <c r="Z42" s="18">
        <f t="shared" si="89"/>
        <v>95.32449589448656</v>
      </c>
      <c r="AA42" s="18">
        <f t="shared" si="89"/>
        <v>222.57908538111897</v>
      </c>
      <c r="AB42" s="18">
        <f t="shared" si="89"/>
        <v>115.39791476940397</v>
      </c>
      <c r="AC42" s="18">
        <f t="shared" si="89"/>
        <v>489.89380417346132</v>
      </c>
      <c r="AD42" s="18">
        <f t="shared" si="89"/>
        <v>108.28030438910581</v>
      </c>
      <c r="AE42" s="14"/>
      <c r="AF42" s="14"/>
      <c r="AG42" s="18">
        <f t="shared" ref="AG42:AO42" si="90">AG20/AG$4*100</f>
        <v>95.547693949257678</v>
      </c>
      <c r="AH42" s="18">
        <f t="shared" si="90"/>
        <v>95.513581707477201</v>
      </c>
      <c r="AI42" s="18">
        <f t="shared" si="90"/>
        <v>93.116469483663877</v>
      </c>
      <c r="AJ42" s="18">
        <f t="shared" si="90"/>
        <v>93.735643983587963</v>
      </c>
      <c r="AK42" s="18">
        <f t="shared" si="90"/>
        <v>89.708265338480146</v>
      </c>
      <c r="AL42" s="18">
        <f t="shared" si="90"/>
        <v>125.02797252269731</v>
      </c>
      <c r="AM42" s="18">
        <f t="shared" si="90"/>
        <v>112.29030775187785</v>
      </c>
      <c r="AN42" s="18">
        <f t="shared" si="90"/>
        <v>100.95691517668568</v>
      </c>
      <c r="AO42" s="18">
        <f t="shared" si="90"/>
        <v>90.015166909990441</v>
      </c>
    </row>
    <row r="43" spans="1:41" x14ac:dyDescent="0.25">
      <c r="A43" s="1" t="s">
        <v>18</v>
      </c>
      <c r="B43" s="18">
        <f t="shared" ref="B43:J43" si="91">B21/B$4*100</f>
        <v>146.47404023906452</v>
      </c>
      <c r="C43" s="18">
        <f t="shared" si="91"/>
        <v>226.15380891067812</v>
      </c>
      <c r="D43" s="18">
        <f t="shared" si="91"/>
        <v>102.38410196301902</v>
      </c>
      <c r="E43" s="18">
        <f t="shared" si="91"/>
        <v>229.74321096153471</v>
      </c>
      <c r="F43" s="18">
        <f t="shared" si="91"/>
        <v>128.6293614164768</v>
      </c>
      <c r="G43" s="18">
        <f t="shared" si="91"/>
        <v>383.85478917761498</v>
      </c>
      <c r="H43" s="18">
        <f t="shared" si="91"/>
        <v>96.428330816571346</v>
      </c>
      <c r="I43" s="18">
        <f t="shared" si="91"/>
        <v>143.95361224806459</v>
      </c>
      <c r="J43" s="18">
        <f t="shared" si="91"/>
        <v>128.63957814208118</v>
      </c>
      <c r="K43" s="14"/>
      <c r="L43" s="14"/>
      <c r="M43" s="18">
        <f t="shared" ref="M43:U43" si="92">M21/M$4*100</f>
        <v>237.71329073656221</v>
      </c>
      <c r="N43" s="18">
        <f t="shared" si="92"/>
        <v>405.14746226186855</v>
      </c>
      <c r="O43" s="18">
        <f t="shared" si="92"/>
        <v>158.31322086373484</v>
      </c>
      <c r="P43" s="18">
        <f t="shared" si="92"/>
        <v>374.88651175398559</v>
      </c>
      <c r="Q43" s="18">
        <f t="shared" si="92"/>
        <v>191.58179130625464</v>
      </c>
      <c r="R43" s="18">
        <f t="shared" si="92"/>
        <v>821.2174983332485</v>
      </c>
      <c r="S43" s="18">
        <f t="shared" si="92"/>
        <v>179.38477181096408</v>
      </c>
      <c r="T43" s="18">
        <f t="shared" si="92"/>
        <v>238.12163147824822</v>
      </c>
      <c r="U43" s="18">
        <f t="shared" si="92"/>
        <v>190.52618411034456</v>
      </c>
      <c r="V43" s="18">
        <f t="shared" si="23"/>
        <v>164.99818143272122</v>
      </c>
      <c r="W43" s="14"/>
      <c r="X43" s="18">
        <f t="shared" ref="X43:AD43" si="93">X21/X$4*100</f>
        <v>144.07024893998053</v>
      </c>
      <c r="Y43" s="18">
        <f t="shared" si="93"/>
        <v>245.5466228438822</v>
      </c>
      <c r="Z43" s="18">
        <f t="shared" si="93"/>
        <v>95.948464091580163</v>
      </c>
      <c r="AA43" s="18">
        <f t="shared" si="93"/>
        <v>227.20645070069901</v>
      </c>
      <c r="AB43" s="18">
        <f t="shared" si="93"/>
        <v>116.11145628557912</v>
      </c>
      <c r="AC43" s="18">
        <f t="shared" si="93"/>
        <v>497.71306035157943</v>
      </c>
      <c r="AD43" s="18">
        <f t="shared" si="93"/>
        <v>108.71924178395207</v>
      </c>
      <c r="AE43" s="14"/>
      <c r="AF43" s="14"/>
      <c r="AG43" s="18">
        <f t="shared" ref="AG43:AO43" si="94">AG21/AG$4*100</f>
        <v>98.358896023376786</v>
      </c>
      <c r="AH43" s="18">
        <f t="shared" si="94"/>
        <v>108.57505519213406</v>
      </c>
      <c r="AI43" s="18">
        <f t="shared" si="94"/>
        <v>93.714221497236565</v>
      </c>
      <c r="AJ43" s="18">
        <f t="shared" si="94"/>
        <v>98.895827976714187</v>
      </c>
      <c r="AK43" s="18">
        <f t="shared" si="94"/>
        <v>90.268236588404463</v>
      </c>
      <c r="AL43" s="18">
        <f t="shared" si="94"/>
        <v>129.66180815873071</v>
      </c>
      <c r="AM43" s="18">
        <f t="shared" si="94"/>
        <v>112.74616169677438</v>
      </c>
      <c r="AN43" s="18">
        <f t="shared" si="94"/>
        <v>100.25294166034966</v>
      </c>
      <c r="AO43" s="18">
        <f t="shared" si="94"/>
        <v>89.763732876856878</v>
      </c>
    </row>
    <row r="44" spans="1:41" x14ac:dyDescent="0.25">
      <c r="A44" s="1" t="s">
        <v>19</v>
      </c>
      <c r="B44" s="18">
        <f t="shared" ref="B44:J44" si="95">B22/B$4*100</f>
        <v>145.02202064536053</v>
      </c>
      <c r="C44" s="18">
        <f t="shared" si="95"/>
        <v>216.67477811664284</v>
      </c>
      <c r="D44" s="18">
        <f t="shared" si="95"/>
        <v>102.83459016937542</v>
      </c>
      <c r="E44" s="18">
        <f t="shared" si="95"/>
        <v>230.51741157954999</v>
      </c>
      <c r="F44" s="18">
        <f t="shared" si="95"/>
        <v>129.01326493957711</v>
      </c>
      <c r="G44" s="18">
        <f t="shared" si="95"/>
        <v>378.65842619595128</v>
      </c>
      <c r="H44" s="18">
        <f t="shared" si="95"/>
        <v>96.426357628495566</v>
      </c>
      <c r="I44" s="18">
        <f t="shared" si="95"/>
        <v>141.22522535947019</v>
      </c>
      <c r="J44" s="18">
        <f t="shared" si="95"/>
        <v>128.99693820197993</v>
      </c>
      <c r="K44" s="14"/>
      <c r="L44" s="14"/>
      <c r="M44" s="18">
        <f t="shared" ref="M44:U44" si="96">M22/M$4*100</f>
        <v>240.57522311846782</v>
      </c>
      <c r="N44" s="18">
        <f t="shared" si="96"/>
        <v>413.42506165471951</v>
      </c>
      <c r="O44" s="18">
        <f t="shared" si="96"/>
        <v>161.6524355523911</v>
      </c>
      <c r="P44" s="18">
        <f t="shared" si="96"/>
        <v>382.27582070270159</v>
      </c>
      <c r="Q44" s="18">
        <f t="shared" si="96"/>
        <v>194.7010503481647</v>
      </c>
      <c r="R44" s="18">
        <f t="shared" si="96"/>
        <v>840.40822606287509</v>
      </c>
      <c r="S44" s="18">
        <f t="shared" si="96"/>
        <v>181.7275065652338</v>
      </c>
      <c r="T44" s="18">
        <f t="shared" si="96"/>
        <v>240.96137203072229</v>
      </c>
      <c r="U44" s="18">
        <f t="shared" si="96"/>
        <v>193.13165370736712</v>
      </c>
      <c r="V44" s="18">
        <f t="shared" si="23"/>
        <v>168.19810533516238</v>
      </c>
      <c r="W44" s="14"/>
      <c r="X44" s="18">
        <f t="shared" ref="X44:AD44" si="97">X22/X$4*100</f>
        <v>143.03087578726416</v>
      </c>
      <c r="Y44" s="18">
        <f t="shared" si="97"/>
        <v>245.79650337374619</v>
      </c>
      <c r="Z44" s="18">
        <f t="shared" si="97"/>
        <v>96.108357005729673</v>
      </c>
      <c r="AA44" s="18">
        <f t="shared" si="97"/>
        <v>227.27712654132114</v>
      </c>
      <c r="AB44" s="18">
        <f t="shared" si="97"/>
        <v>115.7569818995231</v>
      </c>
      <c r="AC44" s="18">
        <f t="shared" si="97"/>
        <v>499.6538007299331</v>
      </c>
      <c r="AD44" s="18">
        <f t="shared" si="97"/>
        <v>108.04372986432391</v>
      </c>
      <c r="AE44" s="14"/>
      <c r="AF44" s="14"/>
      <c r="AG44" s="18">
        <f t="shared" ref="AG44:AO44" si="98">AG22/AG$4*100</f>
        <v>98.627005161536403</v>
      </c>
      <c r="AH44" s="18">
        <f t="shared" si="98"/>
        <v>113.44029310205465</v>
      </c>
      <c r="AI44" s="18">
        <f t="shared" si="98"/>
        <v>93.459172489949935</v>
      </c>
      <c r="AJ44" s="18">
        <f t="shared" si="98"/>
        <v>98.594342606909478</v>
      </c>
      <c r="AK44" s="18">
        <f t="shared" si="98"/>
        <v>89.724868178274107</v>
      </c>
      <c r="AL44" s="18">
        <f t="shared" si="98"/>
        <v>131.95369920841748</v>
      </c>
      <c r="AM44" s="18">
        <f t="shared" si="98"/>
        <v>112.04792187690724</v>
      </c>
      <c r="AN44" s="18">
        <f t="shared" si="98"/>
        <v>101.44112374078853</v>
      </c>
      <c r="AO44" s="18">
        <f t="shared" si="98"/>
        <v>89.012901469538747</v>
      </c>
    </row>
    <row r="45" spans="1:41" x14ac:dyDescent="0.25">
      <c r="A45" s="1" t="s">
        <v>20</v>
      </c>
      <c r="B45" s="18">
        <f t="shared" ref="B45:J45" si="99">B23/B$4*100</f>
        <v>144.44582686216276</v>
      </c>
      <c r="C45" s="18">
        <f t="shared" si="99"/>
        <v>217.74443174875361</v>
      </c>
      <c r="D45" s="18">
        <f t="shared" si="99"/>
        <v>103.00176150210061</v>
      </c>
      <c r="E45" s="18">
        <f t="shared" si="99"/>
        <v>231.72461148550894</v>
      </c>
      <c r="F45" s="18">
        <f t="shared" si="99"/>
        <v>128.97154273228549</v>
      </c>
      <c r="G45" s="18">
        <f t="shared" si="99"/>
        <v>383.53706454757554</v>
      </c>
      <c r="H45" s="18">
        <f t="shared" si="99"/>
        <v>96.406872997630217</v>
      </c>
      <c r="I45" s="18">
        <f t="shared" si="99"/>
        <v>143.28835525441059</v>
      </c>
      <c r="J45" s="18">
        <f t="shared" si="99"/>
        <v>129.00231634979562</v>
      </c>
      <c r="K45" s="14"/>
      <c r="L45" s="14"/>
      <c r="M45" s="18">
        <f t="shared" ref="M45:U45" si="100">M23/M$4*100</f>
        <v>242.14167303354128</v>
      </c>
      <c r="N45" s="18">
        <f t="shared" si="100"/>
        <v>421.50787540763542</v>
      </c>
      <c r="O45" s="18">
        <f t="shared" si="100"/>
        <v>164.819427133896</v>
      </c>
      <c r="P45" s="18">
        <f t="shared" si="100"/>
        <v>389.28801781745807</v>
      </c>
      <c r="Q45" s="18">
        <f t="shared" si="100"/>
        <v>196.54925063001633</v>
      </c>
      <c r="R45" s="18">
        <f t="shared" si="100"/>
        <v>862.02984768449619</v>
      </c>
      <c r="S45" s="18">
        <f t="shared" si="100"/>
        <v>183.40388073672273</v>
      </c>
      <c r="T45" s="18">
        <f t="shared" si="100"/>
        <v>244.33356326619244</v>
      </c>
      <c r="U45" s="18">
        <f t="shared" si="100"/>
        <v>194.98295601370992</v>
      </c>
      <c r="V45" s="18">
        <f t="shared" si="23"/>
        <v>169.73070046738422</v>
      </c>
      <c r="W45" s="14"/>
      <c r="X45" s="18">
        <f t="shared" ref="X45:AD45" si="101">X23/X$4*100</f>
        <v>142.66227168494584</v>
      </c>
      <c r="Y45" s="18">
        <f t="shared" si="101"/>
        <v>248.33920690065926</v>
      </c>
      <c r="Z45" s="18">
        <f t="shared" si="101"/>
        <v>97.106431941914977</v>
      </c>
      <c r="AA45" s="18">
        <f t="shared" si="101"/>
        <v>229.35627835476029</v>
      </c>
      <c r="AB45" s="18">
        <f t="shared" si="101"/>
        <v>115.80064778427382</v>
      </c>
      <c r="AC45" s="18">
        <f t="shared" si="101"/>
        <v>507.88092272684963</v>
      </c>
      <c r="AD45" s="18">
        <f t="shared" si="101"/>
        <v>108.05580854358519</v>
      </c>
      <c r="AE45" s="14"/>
      <c r="AF45" s="14"/>
      <c r="AG45" s="18">
        <f t="shared" ref="AG45:AO45" si="102">AG23/AG$4*100</f>
        <v>98.765242848504798</v>
      </c>
      <c r="AH45" s="18">
        <f t="shared" si="102"/>
        <v>114.05077269080645</v>
      </c>
      <c r="AI45" s="18">
        <f t="shared" si="102"/>
        <v>94.276476951255404</v>
      </c>
      <c r="AJ45" s="18">
        <f t="shared" si="102"/>
        <v>98.977953564981235</v>
      </c>
      <c r="AK45" s="18">
        <f t="shared" si="102"/>
        <v>89.78775110463603</v>
      </c>
      <c r="AL45" s="18">
        <f t="shared" si="102"/>
        <v>132.42029771645446</v>
      </c>
      <c r="AM45" s="18">
        <f t="shared" si="102"/>
        <v>112.08309655084581</v>
      </c>
      <c r="AN45" s="18">
        <f t="shared" si="102"/>
        <v>100.46431500995274</v>
      </c>
      <c r="AO45" s="18">
        <f t="shared" si="102"/>
        <v>89.050987161233621</v>
      </c>
    </row>
    <row r="46" spans="1:41" x14ac:dyDescent="0.25">
      <c r="A46" s="14" t="s">
        <v>66</v>
      </c>
      <c r="B46" s="18">
        <f>_xlfn.STDEV.P(B26:B45)</f>
        <v>16.38994120973846</v>
      </c>
      <c r="C46" s="18">
        <f t="shared" ref="C46:J46" si="103">_xlfn.STDEV.P(C26:C45)</f>
        <v>42.930461038845344</v>
      </c>
      <c r="D46" s="18">
        <f t="shared" si="103"/>
        <v>1.0346143130928696</v>
      </c>
      <c r="E46" s="18">
        <f t="shared" si="103"/>
        <v>41.970214077979918</v>
      </c>
      <c r="F46" s="18">
        <f t="shared" si="103"/>
        <v>10.037463658524782</v>
      </c>
      <c r="G46" s="18">
        <f t="shared" si="103"/>
        <v>103.40617115775008</v>
      </c>
      <c r="H46" s="18">
        <f t="shared" si="103"/>
        <v>0.81364846139726965</v>
      </c>
      <c r="I46" s="18">
        <f t="shared" si="103"/>
        <v>21.661288182483439</v>
      </c>
      <c r="J46" s="18">
        <f t="shared" si="103"/>
        <v>10.060000148734446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8">
        <f t="shared" ref="AG46:AN46" si="104">_xlfn.STDEV.P(AG26:AG45)</f>
        <v>3.8658091449953647</v>
      </c>
      <c r="AH46" s="18">
        <f t="shared" si="104"/>
        <v>11.719911980341378</v>
      </c>
      <c r="AI46" s="18">
        <f t="shared" si="104"/>
        <v>3.023077374759719</v>
      </c>
      <c r="AJ46" s="18">
        <f t="shared" si="104"/>
        <v>8.631135703056831</v>
      </c>
      <c r="AK46" s="18">
        <f t="shared" si="104"/>
        <v>3.6126281127292068</v>
      </c>
      <c r="AL46" s="18">
        <f t="shared" si="104"/>
        <v>11.335428184884673</v>
      </c>
      <c r="AM46" s="18">
        <f t="shared" si="104"/>
        <v>3.9930134491807143</v>
      </c>
      <c r="AN46" s="18">
        <f t="shared" si="104"/>
        <v>14.762306634185851</v>
      </c>
      <c r="AO46" s="18">
        <f>_xlfn.STDEV.P(AO26:AO45)</f>
        <v>3.5466892806868695</v>
      </c>
    </row>
    <row r="47" spans="1:4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6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  <c r="AH47" s="15"/>
      <c r="AI47" s="15"/>
      <c r="AJ47" s="15"/>
      <c r="AK47" s="15"/>
      <c r="AL47" s="15"/>
      <c r="AM47" s="15"/>
      <c r="AN47" s="17"/>
    </row>
    <row r="48" spans="1:41" ht="35.25" customHeight="1" x14ac:dyDescent="0.45">
      <c r="A48" s="30" t="s">
        <v>57</v>
      </c>
      <c r="B48" s="31" t="s">
        <v>65</v>
      </c>
      <c r="C48" s="31" t="s">
        <v>65</v>
      </c>
      <c r="D48" s="31" t="s">
        <v>65</v>
      </c>
      <c r="E48" s="31" t="s">
        <v>65</v>
      </c>
      <c r="F48" s="31" t="s">
        <v>65</v>
      </c>
      <c r="G48" s="31" t="s">
        <v>65</v>
      </c>
      <c r="H48" s="31" t="s">
        <v>82</v>
      </c>
      <c r="I48" s="31" t="s">
        <v>82</v>
      </c>
      <c r="J48" s="31" t="s">
        <v>82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41" x14ac:dyDescent="0.25">
      <c r="A49" s="1" t="s">
        <v>21</v>
      </c>
      <c r="B49" s="4">
        <v>1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7" t="s">
        <v>21</v>
      </c>
      <c r="L49" s="24">
        <v>79.974271012006852</v>
      </c>
      <c r="M49" s="25">
        <v>82.998117158493002</v>
      </c>
      <c r="N49" s="26">
        <v>78.713255727513101</v>
      </c>
      <c r="O49" s="26">
        <v>80.057685133794905</v>
      </c>
      <c r="P49" s="26">
        <v>73.405219315417696</v>
      </c>
      <c r="Q49" s="26">
        <v>79.401421086628901</v>
      </c>
      <c r="R49" s="26">
        <v>76.353966557416598</v>
      </c>
      <c r="S49" s="26">
        <v>80.709381439549801</v>
      </c>
      <c r="T49" s="26">
        <v>83.543029289654598</v>
      </c>
      <c r="U49" s="26">
        <v>77.607963417963404</v>
      </c>
      <c r="V49" s="27">
        <v>84.482040170014201</v>
      </c>
      <c r="W49" s="7" t="s">
        <v>21</v>
      </c>
      <c r="X49" s="21">
        <f t="shared" ref="X49:X67" si="105">M49/V49</f>
        <v>0.98243504763219602</v>
      </c>
      <c r="Y49" s="21">
        <f t="shared" ref="Y49:Y67" si="106">N49/V49</f>
        <v>0.93171584835200683</v>
      </c>
      <c r="Z49" s="21">
        <f t="shared" ref="Z49:Z67" si="107">O49/V49</f>
        <v>0.94762963788142907</v>
      </c>
      <c r="AA49" s="21">
        <f t="shared" ref="AA49:AA67" si="108">P49/V49</f>
        <v>0.86888549528035575</v>
      </c>
      <c r="AB49" s="21">
        <f t="shared" ref="AB49:AB67" si="109">Q49/V49</f>
        <v>0.93986154840530711</v>
      </c>
      <c r="AC49" s="21">
        <f t="shared" ref="AC49:AC67" si="110">R49/V49</f>
        <v>0.9037893308892585</v>
      </c>
      <c r="AD49" s="21">
        <f t="shared" ref="AD49:AD67" si="111">S49/V49</f>
        <v>0.95534365975452074</v>
      </c>
      <c r="AE49" s="28">
        <f t="shared" ref="AE49:AE67" si="112">L49/V49</f>
        <v>0.94664227865548967</v>
      </c>
      <c r="AF49" s="7" t="s">
        <v>21</v>
      </c>
      <c r="AG49" s="21">
        <f t="shared" ref="AG49:AG67" si="113">(1/B49)*M49/$V49</f>
        <v>0.98243504763219602</v>
      </c>
      <c r="AH49" s="21">
        <f t="shared" ref="AH49:AH67" si="114">(1/C49)*N49/$V49</f>
        <v>0.93171584835200683</v>
      </c>
      <c r="AI49" s="21">
        <f t="shared" ref="AI49:AI67" si="115">(1/D49)*O49/$V49</f>
        <v>0.94762963788142907</v>
      </c>
      <c r="AJ49" s="21">
        <f t="shared" ref="AJ49:AJ67" si="116">(1/E49)*P49/$V49</f>
        <v>0.86888549528035575</v>
      </c>
      <c r="AK49" s="21">
        <f t="shared" ref="AK49:AK67" si="117">(1/F49)*Q49/$V49</f>
        <v>0.93986154840530711</v>
      </c>
      <c r="AL49" s="21">
        <f t="shared" ref="AL49:AL67" si="118">(1/G49)*R49/$V49</f>
        <v>0.9037893308892585</v>
      </c>
      <c r="AM49" s="21">
        <f t="shared" ref="AM49:AM67" si="119">(1/H49)*S49/$V49</f>
        <v>0.95534365975452074</v>
      </c>
      <c r="AN49" s="21">
        <f t="shared" ref="AN49:AN67" si="120">(1/I49)*T49/$V49</f>
        <v>0.98888508281204013</v>
      </c>
      <c r="AO49" s="21">
        <f t="shared" ref="AO49:AO67" si="121">(1/J49)*U49/$V49</f>
        <v>0.91863268526402542</v>
      </c>
    </row>
    <row r="50" spans="1:41" x14ac:dyDescent="0.25">
      <c r="A50" s="1" t="s">
        <v>22</v>
      </c>
      <c r="B50" s="4">
        <v>1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7" t="s">
        <v>22</v>
      </c>
      <c r="L50" s="24">
        <v>81.657375643224711</v>
      </c>
      <c r="M50" s="25">
        <v>84.389132309208406</v>
      </c>
      <c r="N50" s="26">
        <v>80.710750463752106</v>
      </c>
      <c r="O50" s="26">
        <v>81.947464674679495</v>
      </c>
      <c r="P50" s="26">
        <v>75.925599820005303</v>
      </c>
      <c r="Q50" s="26">
        <v>81.421804349386306</v>
      </c>
      <c r="R50" s="26">
        <v>78.532368429462693</v>
      </c>
      <c r="S50" s="26">
        <v>82.6019071178291</v>
      </c>
      <c r="T50" s="26">
        <v>86.084492457598401</v>
      </c>
      <c r="U50" s="26">
        <v>80.0532095732096</v>
      </c>
      <c r="V50" s="27">
        <v>85.698808234019495</v>
      </c>
      <c r="W50" s="7" t="s">
        <v>22</v>
      </c>
      <c r="X50" s="21">
        <f t="shared" si="105"/>
        <v>0.98471768800757731</v>
      </c>
      <c r="Y50" s="21">
        <f t="shared" si="106"/>
        <v>0.94179548265541335</v>
      </c>
      <c r="Z50" s="21">
        <f t="shared" si="107"/>
        <v>0.95622642091945864</v>
      </c>
      <c r="AA50" s="21">
        <f t="shared" si="108"/>
        <v>0.88595864265315927</v>
      </c>
      <c r="AB50" s="21">
        <f t="shared" si="109"/>
        <v>0.95009260953835106</v>
      </c>
      <c r="AC50" s="21">
        <f t="shared" si="110"/>
        <v>0.91637643565605653</v>
      </c>
      <c r="AD50" s="21">
        <f t="shared" si="111"/>
        <v>0.96386296169097685</v>
      </c>
      <c r="AE50" s="28">
        <f t="shared" si="112"/>
        <v>0.95284143765735041</v>
      </c>
      <c r="AF50" s="7" t="s">
        <v>22</v>
      </c>
      <c r="AG50" s="21">
        <f t="shared" si="113"/>
        <v>0.98471768800757731</v>
      </c>
      <c r="AH50" s="21">
        <f t="shared" si="114"/>
        <v>0.94179548265541335</v>
      </c>
      <c r="AI50" s="21">
        <f t="shared" si="115"/>
        <v>0.95622642091945864</v>
      </c>
      <c r="AJ50" s="21">
        <f t="shared" si="116"/>
        <v>0.88595864265315927</v>
      </c>
      <c r="AK50" s="21">
        <f t="shared" si="117"/>
        <v>0.95009260953835106</v>
      </c>
      <c r="AL50" s="21">
        <f t="shared" si="118"/>
        <v>0.91637643565605653</v>
      </c>
      <c r="AM50" s="21">
        <f t="shared" si="119"/>
        <v>0.96386296169097685</v>
      </c>
      <c r="AN50" s="21">
        <f t="shared" si="120"/>
        <v>1.0045004619262115</v>
      </c>
      <c r="AO50" s="21">
        <f t="shared" si="121"/>
        <v>0.93412278680243321</v>
      </c>
    </row>
    <row r="51" spans="1:41" x14ac:dyDescent="0.25">
      <c r="A51" s="1" t="s">
        <v>23</v>
      </c>
      <c r="B51" s="4">
        <v>1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7" t="s">
        <v>23</v>
      </c>
      <c r="L51" s="24">
        <v>83.57632933104631</v>
      </c>
      <c r="M51" s="25">
        <v>85.768709637685006</v>
      </c>
      <c r="N51" s="26">
        <v>82.958678381650202</v>
      </c>
      <c r="O51" s="26">
        <v>85.353071232951507</v>
      </c>
      <c r="P51" s="26">
        <v>78.651203537534002</v>
      </c>
      <c r="Q51" s="26">
        <v>83.432318954998905</v>
      </c>
      <c r="R51" s="26">
        <v>81.964156993363304</v>
      </c>
      <c r="S51" s="26">
        <v>84.790857014511303</v>
      </c>
      <c r="T51" s="26">
        <v>88.304130134449395</v>
      </c>
      <c r="U51" s="26">
        <v>82.185683865683899</v>
      </c>
      <c r="V51" s="27">
        <v>87.398949912492697</v>
      </c>
      <c r="W51" s="7" t="s">
        <v>23</v>
      </c>
      <c r="X51" s="21">
        <f t="shared" si="105"/>
        <v>0.98134714116771482</v>
      </c>
      <c r="Y51" s="21">
        <f t="shared" si="106"/>
        <v>0.94919536750397726</v>
      </c>
      <c r="Z51" s="21">
        <f t="shared" si="107"/>
        <v>0.97659149587506944</v>
      </c>
      <c r="AA51" s="21">
        <f t="shared" si="108"/>
        <v>0.89991016615511643</v>
      </c>
      <c r="AB51" s="21">
        <f t="shared" si="109"/>
        <v>0.95461466114335081</v>
      </c>
      <c r="AC51" s="21">
        <f t="shared" si="110"/>
        <v>0.93781626753443925</v>
      </c>
      <c r="AD51" s="21">
        <f t="shared" si="111"/>
        <v>0.97015876162593806</v>
      </c>
      <c r="AE51" s="28">
        <f t="shared" si="112"/>
        <v>0.95626239691353565</v>
      </c>
      <c r="AF51" s="7" t="s">
        <v>23</v>
      </c>
      <c r="AG51" s="21">
        <f t="shared" si="113"/>
        <v>0.98134714116771482</v>
      </c>
      <c r="AH51" s="21">
        <f t="shared" si="114"/>
        <v>0.94919536750397726</v>
      </c>
      <c r="AI51" s="21">
        <f t="shared" si="115"/>
        <v>0.97659149587506944</v>
      </c>
      <c r="AJ51" s="21">
        <f t="shared" si="116"/>
        <v>0.89991016615511643</v>
      </c>
      <c r="AK51" s="21">
        <f t="shared" si="117"/>
        <v>0.95461466114335081</v>
      </c>
      <c r="AL51" s="21">
        <f t="shared" si="118"/>
        <v>0.93781626753443925</v>
      </c>
      <c r="AM51" s="21">
        <f t="shared" si="119"/>
        <v>0.97015876162593806</v>
      </c>
      <c r="AN51" s="21">
        <f t="shared" si="120"/>
        <v>1.0103568775467326</v>
      </c>
      <c r="AO51" s="21">
        <f t="shared" si="121"/>
        <v>0.9403509303941463</v>
      </c>
    </row>
    <row r="52" spans="1:41" x14ac:dyDescent="0.25">
      <c r="A52" s="1" t="s">
        <v>24</v>
      </c>
      <c r="B52" s="4">
        <v>1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7" t="s">
        <v>24</v>
      </c>
      <c r="L52" s="24">
        <v>85.452401372212691</v>
      </c>
      <c r="M52" s="25">
        <v>87.418395537489701</v>
      </c>
      <c r="N52" s="26">
        <v>85.003877919330506</v>
      </c>
      <c r="O52" s="26">
        <v>88.159079949411804</v>
      </c>
      <c r="P52" s="26">
        <v>81.062464900143695</v>
      </c>
      <c r="Q52" s="26">
        <v>84.804959448790598</v>
      </c>
      <c r="R52" s="26">
        <v>84.915150718884206</v>
      </c>
      <c r="S52" s="26">
        <v>86.325876382430096</v>
      </c>
      <c r="T52" s="26">
        <v>89.691582400883405</v>
      </c>
      <c r="U52" s="26">
        <v>83.890285740285705</v>
      </c>
      <c r="V52" s="27">
        <v>88.640720060004995</v>
      </c>
      <c r="W52" s="7" t="s">
        <v>24</v>
      </c>
      <c r="X52" s="21">
        <f t="shared" si="105"/>
        <v>0.98621034980663691</v>
      </c>
      <c r="Y52" s="21">
        <f t="shared" si="106"/>
        <v>0.95897097701583944</v>
      </c>
      <c r="Z52" s="21">
        <f t="shared" si="107"/>
        <v>0.99456637863199726</v>
      </c>
      <c r="AA52" s="21">
        <f t="shared" si="108"/>
        <v>0.91450593863936092</v>
      </c>
      <c r="AB52" s="21">
        <f t="shared" si="109"/>
        <v>0.95672687892632424</v>
      </c>
      <c r="AC52" s="21">
        <f t="shared" si="110"/>
        <v>0.95797000138763788</v>
      </c>
      <c r="AD52" s="21">
        <f t="shared" si="111"/>
        <v>0.97388509845127758</v>
      </c>
      <c r="AE52" s="28">
        <f t="shared" si="112"/>
        <v>0.96403099291573913</v>
      </c>
      <c r="AF52" s="7" t="s">
        <v>24</v>
      </c>
      <c r="AG52" s="21">
        <f t="shared" si="113"/>
        <v>0.98621034980663691</v>
      </c>
      <c r="AH52" s="21">
        <f t="shared" si="114"/>
        <v>0.95897097701583944</v>
      </c>
      <c r="AI52" s="21">
        <f t="shared" si="115"/>
        <v>0.99456637863199726</v>
      </c>
      <c r="AJ52" s="21">
        <f t="shared" si="116"/>
        <v>0.91450593863936092</v>
      </c>
      <c r="AK52" s="21">
        <f t="shared" si="117"/>
        <v>0.95672687892632424</v>
      </c>
      <c r="AL52" s="21">
        <f t="shared" si="118"/>
        <v>0.95797000138763788</v>
      </c>
      <c r="AM52" s="21">
        <f t="shared" si="119"/>
        <v>0.97388509845127758</v>
      </c>
      <c r="AN52" s="21">
        <f t="shared" si="120"/>
        <v>1.0118553001393382</v>
      </c>
      <c r="AO52" s="21">
        <f t="shared" si="121"/>
        <v>0.94640799040775503</v>
      </c>
    </row>
    <row r="53" spans="1:41" x14ac:dyDescent="0.25">
      <c r="A53" s="1" t="s">
        <v>25</v>
      </c>
      <c r="B53" s="4">
        <v>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7" t="s">
        <v>25</v>
      </c>
      <c r="L53" s="24">
        <v>87.231989708404811</v>
      </c>
      <c r="M53" s="25">
        <v>89.252846258072495</v>
      </c>
      <c r="N53" s="26">
        <v>87.275653757447103</v>
      </c>
      <c r="O53" s="26">
        <v>90.003366482571593</v>
      </c>
      <c r="P53" s="26">
        <v>83.526142638729695</v>
      </c>
      <c r="Q53" s="26">
        <v>86.152479724395306</v>
      </c>
      <c r="R53" s="26">
        <v>87.648561699045203</v>
      </c>
      <c r="S53" s="26">
        <v>87.496072612224594</v>
      </c>
      <c r="T53" s="26">
        <v>90.478572567939693</v>
      </c>
      <c r="U53" s="26">
        <v>85.609902629902606</v>
      </c>
      <c r="V53" s="27">
        <v>89.557463121926801</v>
      </c>
      <c r="W53" s="7" t="s">
        <v>25</v>
      </c>
      <c r="X53" s="21">
        <f t="shared" si="105"/>
        <v>0.99659864344929483</v>
      </c>
      <c r="Y53" s="21">
        <f t="shared" si="106"/>
        <v>0.97452128181240283</v>
      </c>
      <c r="Z53" s="21">
        <f t="shared" si="107"/>
        <v>1.0049789637301105</v>
      </c>
      <c r="AA53" s="21">
        <f t="shared" si="108"/>
        <v>0.93265418343766793</v>
      </c>
      <c r="AB53" s="21">
        <f t="shared" si="109"/>
        <v>0.96197990341803419</v>
      </c>
      <c r="AC53" s="21">
        <f t="shared" si="110"/>
        <v>0.97868517757941909</v>
      </c>
      <c r="AD53" s="21">
        <f t="shared" si="111"/>
        <v>0.97698248210876903</v>
      </c>
      <c r="AE53" s="28">
        <f t="shared" si="112"/>
        <v>0.97403372837441804</v>
      </c>
      <c r="AF53" s="7" t="s">
        <v>25</v>
      </c>
      <c r="AG53" s="21">
        <f t="shared" si="113"/>
        <v>0.99659864344929483</v>
      </c>
      <c r="AH53" s="21">
        <f t="shared" si="114"/>
        <v>0.97452128181240283</v>
      </c>
      <c r="AI53" s="21">
        <f t="shared" si="115"/>
        <v>1.0049789637301105</v>
      </c>
      <c r="AJ53" s="21">
        <f t="shared" si="116"/>
        <v>0.93265418343766793</v>
      </c>
      <c r="AK53" s="21">
        <f t="shared" si="117"/>
        <v>0.96197990341803419</v>
      </c>
      <c r="AL53" s="21">
        <f t="shared" si="118"/>
        <v>0.97868517757941909</v>
      </c>
      <c r="AM53" s="21">
        <f t="shared" si="119"/>
        <v>0.97698248210876903</v>
      </c>
      <c r="AN53" s="21">
        <f t="shared" si="120"/>
        <v>1.0102851221316851</v>
      </c>
      <c r="AO53" s="21">
        <f t="shared" si="121"/>
        <v>0.9559214793003924</v>
      </c>
    </row>
    <row r="54" spans="1:41" x14ac:dyDescent="0.25">
      <c r="A54" s="1" t="s">
        <v>26</v>
      </c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7" t="s">
        <v>26</v>
      </c>
      <c r="L54" s="24">
        <v>89.09734133790738</v>
      </c>
      <c r="M54" s="25">
        <v>91.164722236886107</v>
      </c>
      <c r="N54" s="26">
        <v>89.201597564227001</v>
      </c>
      <c r="O54" s="26">
        <v>91.140691675689396</v>
      </c>
      <c r="P54" s="26">
        <v>86.064670544112005</v>
      </c>
      <c r="Q54" s="26">
        <v>87.959341132562997</v>
      </c>
      <c r="R54" s="26">
        <v>89.721767506933205</v>
      </c>
      <c r="S54" s="26">
        <v>89.299544758284298</v>
      </c>
      <c r="T54" s="26">
        <v>90.647876578780497</v>
      </c>
      <c r="U54" s="26">
        <v>87.515304395304398</v>
      </c>
      <c r="V54" s="27">
        <v>91.049254104508705</v>
      </c>
      <c r="W54" s="7" t="s">
        <v>26</v>
      </c>
      <c r="X54" s="21">
        <f t="shared" si="105"/>
        <v>1.0012681941605459</v>
      </c>
      <c r="Y54" s="21">
        <f t="shared" si="106"/>
        <v>0.97970706560472298</v>
      </c>
      <c r="Z54" s="21">
        <f t="shared" si="107"/>
        <v>1.0010042649122171</v>
      </c>
      <c r="AA54" s="21">
        <f t="shared" si="108"/>
        <v>0.94525398797144167</v>
      </c>
      <c r="AB54" s="21">
        <f t="shared" si="109"/>
        <v>0.96606328077768733</v>
      </c>
      <c r="AC54" s="21">
        <f t="shared" si="110"/>
        <v>0.98542012660475198</v>
      </c>
      <c r="AD54" s="21">
        <f t="shared" si="111"/>
        <v>0.98078282613698242</v>
      </c>
      <c r="AE54" s="28">
        <f t="shared" si="112"/>
        <v>0.97856201255244912</v>
      </c>
      <c r="AF54" s="7" t="s">
        <v>26</v>
      </c>
      <c r="AG54" s="21">
        <f t="shared" si="113"/>
        <v>1.0012681941605459</v>
      </c>
      <c r="AH54" s="21">
        <f t="shared" si="114"/>
        <v>0.97970706560472298</v>
      </c>
      <c r="AI54" s="21">
        <f t="shared" si="115"/>
        <v>1.0010042649122171</v>
      </c>
      <c r="AJ54" s="21">
        <f t="shared" si="116"/>
        <v>0.94525398797144167</v>
      </c>
      <c r="AK54" s="21">
        <f t="shared" si="117"/>
        <v>0.96606328077768733</v>
      </c>
      <c r="AL54" s="21">
        <f t="shared" si="118"/>
        <v>0.98542012660475198</v>
      </c>
      <c r="AM54" s="21">
        <f t="shared" si="119"/>
        <v>0.98078282613698242</v>
      </c>
      <c r="AN54" s="21">
        <f t="shared" si="120"/>
        <v>0.99559164399888989</v>
      </c>
      <c r="AO54" s="21">
        <f t="shared" si="121"/>
        <v>0.96118639582540732</v>
      </c>
    </row>
    <row r="55" spans="1:41" x14ac:dyDescent="0.25">
      <c r="A55" s="1" t="s">
        <v>27</v>
      </c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7" t="s">
        <v>27</v>
      </c>
      <c r="L55" s="24">
        <v>91.037735849056602</v>
      </c>
      <c r="M55" s="25">
        <v>92.756339193017695</v>
      </c>
      <c r="N55" s="26">
        <v>90.972510623427198</v>
      </c>
      <c r="O55" s="26">
        <v>92.679265196939198</v>
      </c>
      <c r="P55" s="26">
        <v>88.963719371223206</v>
      </c>
      <c r="Q55" s="26">
        <v>90.405870953850595</v>
      </c>
      <c r="R55" s="26">
        <v>91.764879250897494</v>
      </c>
      <c r="S55" s="26">
        <v>91.352665259888994</v>
      </c>
      <c r="T55" s="26">
        <v>91.2134055202458</v>
      </c>
      <c r="U55" s="26">
        <v>89.692419692419705</v>
      </c>
      <c r="V55" s="27">
        <v>92.457704808734107</v>
      </c>
      <c r="W55" s="7" t="s">
        <v>27</v>
      </c>
      <c r="X55" s="21">
        <f t="shared" si="105"/>
        <v>1.0032299567126544</v>
      </c>
      <c r="Y55" s="21">
        <f t="shared" si="106"/>
        <v>0.98393650168604863</v>
      </c>
      <c r="Z55" s="21">
        <f t="shared" si="107"/>
        <v>1.0023963431567269</v>
      </c>
      <c r="AA55" s="21">
        <f t="shared" si="108"/>
        <v>0.96220990511565418</v>
      </c>
      <c r="AB55" s="21">
        <f t="shared" si="109"/>
        <v>0.97780786513002771</v>
      </c>
      <c r="AC55" s="21">
        <f t="shared" si="110"/>
        <v>0.99250656763252076</v>
      </c>
      <c r="AD55" s="21">
        <f t="shared" si="111"/>
        <v>0.98804816157689512</v>
      </c>
      <c r="AE55" s="28">
        <f t="shared" si="112"/>
        <v>0.98464196182876296</v>
      </c>
      <c r="AF55" s="7" t="s">
        <v>27</v>
      </c>
      <c r="AG55" s="21">
        <f t="shared" si="113"/>
        <v>1.0032299567126544</v>
      </c>
      <c r="AH55" s="21">
        <f t="shared" si="114"/>
        <v>0.98393650168604863</v>
      </c>
      <c r="AI55" s="21">
        <f t="shared" si="115"/>
        <v>1.0023963431567269</v>
      </c>
      <c r="AJ55" s="21">
        <f t="shared" si="116"/>
        <v>0.96220990511565418</v>
      </c>
      <c r="AK55" s="21">
        <f t="shared" si="117"/>
        <v>0.97780786513002771</v>
      </c>
      <c r="AL55" s="21">
        <f t="shared" si="118"/>
        <v>0.99250656763252076</v>
      </c>
      <c r="AM55" s="21">
        <f t="shared" si="119"/>
        <v>0.98804816157689512</v>
      </c>
      <c r="AN55" s="21">
        <f t="shared" si="120"/>
        <v>0.9865419621754361</v>
      </c>
      <c r="AO55" s="21">
        <f t="shared" si="121"/>
        <v>0.97009135017968584</v>
      </c>
    </row>
    <row r="56" spans="1:41" x14ac:dyDescent="0.25">
      <c r="A56" s="1" t="s">
        <v>28</v>
      </c>
      <c r="B56" s="4">
        <v>1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7" t="s">
        <v>28</v>
      </c>
      <c r="L56" s="24">
        <v>93.031732418524882</v>
      </c>
      <c r="M56" s="25">
        <v>94.310123352513699</v>
      </c>
      <c r="N56" s="26">
        <v>92.874603821687202</v>
      </c>
      <c r="O56" s="26">
        <v>93.700128290281796</v>
      </c>
      <c r="P56" s="26">
        <v>92.091127642122302</v>
      </c>
      <c r="Q56" s="26">
        <v>92.025227876265006</v>
      </c>
      <c r="R56" s="26">
        <v>94.616624706605094</v>
      </c>
      <c r="S56" s="26">
        <v>92.669556830542803</v>
      </c>
      <c r="T56" s="26">
        <v>92.642412931703703</v>
      </c>
      <c r="U56" s="26">
        <v>92.083902083902103</v>
      </c>
      <c r="V56" s="27">
        <v>93.916159679973404</v>
      </c>
      <c r="W56" s="7" t="s">
        <v>28</v>
      </c>
      <c r="X56" s="21">
        <f t="shared" si="105"/>
        <v>1.0041948443578055</v>
      </c>
      <c r="Y56" s="21">
        <f t="shared" si="106"/>
        <v>0.98890972691137091</v>
      </c>
      <c r="Z56" s="21">
        <f t="shared" si="107"/>
        <v>0.9976997420845598</v>
      </c>
      <c r="AA56" s="21">
        <f t="shared" si="108"/>
        <v>0.98056743329294938</v>
      </c>
      <c r="AB56" s="21">
        <f t="shared" si="109"/>
        <v>0.97986574610640076</v>
      </c>
      <c r="AC56" s="21">
        <f t="shared" si="110"/>
        <v>1.0074584078929396</v>
      </c>
      <c r="AD56" s="21">
        <f t="shared" si="111"/>
        <v>0.98672642861805149</v>
      </c>
      <c r="AE56" s="28">
        <f t="shared" si="112"/>
        <v>0.99058279997327114</v>
      </c>
      <c r="AF56" s="7" t="s">
        <v>28</v>
      </c>
      <c r="AG56" s="21">
        <f t="shared" si="113"/>
        <v>1.0041948443578055</v>
      </c>
      <c r="AH56" s="21">
        <f t="shared" si="114"/>
        <v>0.98890972691137091</v>
      </c>
      <c r="AI56" s="21">
        <f t="shared" si="115"/>
        <v>0.9976997420845598</v>
      </c>
      <c r="AJ56" s="21">
        <f t="shared" si="116"/>
        <v>0.98056743329294938</v>
      </c>
      <c r="AK56" s="21">
        <f t="shared" si="117"/>
        <v>0.97986574610640076</v>
      </c>
      <c r="AL56" s="21">
        <f t="shared" si="118"/>
        <v>1.0074584078929396</v>
      </c>
      <c r="AM56" s="21">
        <f t="shared" si="119"/>
        <v>0.98672642861805149</v>
      </c>
      <c r="AN56" s="21">
        <f t="shared" si="120"/>
        <v>0.98643740595218021</v>
      </c>
      <c r="AO56" s="21">
        <f t="shared" si="121"/>
        <v>0.98049049703144953</v>
      </c>
    </row>
    <row r="57" spans="1:41" x14ac:dyDescent="0.25">
      <c r="A57" s="1" t="s">
        <v>29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7" t="s">
        <v>29</v>
      </c>
      <c r="L57" s="24">
        <v>95.015008576329336</v>
      </c>
      <c r="M57" s="25">
        <v>95.713456157947505</v>
      </c>
      <c r="N57" s="26">
        <v>94.5739686397295</v>
      </c>
      <c r="O57" s="26">
        <v>95.212315867051203</v>
      </c>
      <c r="P57" s="26">
        <v>94.657735432563101</v>
      </c>
      <c r="Q57" s="26">
        <v>93.702899590899307</v>
      </c>
      <c r="R57" s="26">
        <v>96.938483827325797</v>
      </c>
      <c r="S57" s="26">
        <v>94.679148063734303</v>
      </c>
      <c r="T57" s="26">
        <v>94.968354172737705</v>
      </c>
      <c r="U57" s="26">
        <v>94.213304213304198</v>
      </c>
      <c r="V57" s="27">
        <v>96.074672889407495</v>
      </c>
      <c r="W57" s="7" t="s">
        <v>29</v>
      </c>
      <c r="X57" s="21">
        <f t="shared" si="105"/>
        <v>0.99624025020750484</v>
      </c>
      <c r="Y57" s="21">
        <f t="shared" si="106"/>
        <v>0.98437981411182662</v>
      </c>
      <c r="Z57" s="21">
        <f t="shared" si="107"/>
        <v>0.99102409619079357</v>
      </c>
      <c r="AA57" s="21">
        <f t="shared" si="108"/>
        <v>0.98525170667533324</v>
      </c>
      <c r="AB57" s="21">
        <f t="shared" si="109"/>
        <v>0.97531323056141594</v>
      </c>
      <c r="AC57" s="21">
        <f t="shared" si="110"/>
        <v>1.0089910369917434</v>
      </c>
      <c r="AD57" s="21">
        <f t="shared" si="111"/>
        <v>0.98547458155512435</v>
      </c>
      <c r="AE57" s="28">
        <f t="shared" si="112"/>
        <v>0.98897040935754266</v>
      </c>
      <c r="AF57" s="7" t="s">
        <v>29</v>
      </c>
      <c r="AG57" s="21">
        <f t="shared" si="113"/>
        <v>0.99624025020750484</v>
      </c>
      <c r="AH57" s="21">
        <f t="shared" si="114"/>
        <v>0.98437981411182662</v>
      </c>
      <c r="AI57" s="21">
        <f t="shared" si="115"/>
        <v>0.99102409619079357</v>
      </c>
      <c r="AJ57" s="21">
        <f t="shared" si="116"/>
        <v>0.98525170667533324</v>
      </c>
      <c r="AK57" s="21">
        <f t="shared" si="117"/>
        <v>0.97531323056141594</v>
      </c>
      <c r="AL57" s="21">
        <f t="shared" si="118"/>
        <v>1.0089910369917434</v>
      </c>
      <c r="AM57" s="21">
        <f t="shared" si="119"/>
        <v>0.98547458155512435</v>
      </c>
      <c r="AN57" s="21">
        <f t="shared" si="120"/>
        <v>0.98848480371155378</v>
      </c>
      <c r="AO57" s="21">
        <f t="shared" si="121"/>
        <v>0.98062581302518781</v>
      </c>
    </row>
    <row r="58" spans="1:41" x14ac:dyDescent="0.25">
      <c r="A58" s="1" t="s">
        <v>30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7" t="s">
        <v>30</v>
      </c>
      <c r="L58" s="24">
        <v>98.123927958833619</v>
      </c>
      <c r="M58" s="25">
        <v>98.405743546428795</v>
      </c>
      <c r="N58" s="26">
        <v>97.740146777842</v>
      </c>
      <c r="O58" s="26">
        <v>97.579771989045298</v>
      </c>
      <c r="P58" s="26">
        <v>98.515663615378202</v>
      </c>
      <c r="Q58" s="26">
        <v>97.909638986578599</v>
      </c>
      <c r="R58" s="26">
        <v>99.447742856432697</v>
      </c>
      <c r="S58" s="26">
        <v>97.723982343211702</v>
      </c>
      <c r="T58" s="26">
        <v>98.829723344004094</v>
      </c>
      <c r="U58" s="26">
        <v>97.418327418327394</v>
      </c>
      <c r="V58" s="27">
        <v>98.5998833236103</v>
      </c>
      <c r="W58" s="7" t="s">
        <v>30</v>
      </c>
      <c r="X58" s="21">
        <f t="shared" si="105"/>
        <v>0.99803103441264396</v>
      </c>
      <c r="Y58" s="21">
        <f t="shared" si="106"/>
        <v>0.99128055209815413</v>
      </c>
      <c r="Z58" s="21">
        <f t="shared" si="107"/>
        <v>0.98965403101728899</v>
      </c>
      <c r="AA58" s="21">
        <f t="shared" si="108"/>
        <v>0.99914584373334714</v>
      </c>
      <c r="AB58" s="21">
        <f t="shared" si="109"/>
        <v>0.99299954205050855</v>
      </c>
      <c r="AC58" s="21">
        <f t="shared" si="110"/>
        <v>1.0085989912385562</v>
      </c>
      <c r="AD58" s="21">
        <f t="shared" si="111"/>
        <v>0.99111661240486626</v>
      </c>
      <c r="AE58" s="28">
        <f t="shared" si="112"/>
        <v>0.99517286077089395</v>
      </c>
      <c r="AF58" s="7" t="s">
        <v>30</v>
      </c>
      <c r="AG58" s="21">
        <f t="shared" si="113"/>
        <v>0.99803103441264396</v>
      </c>
      <c r="AH58" s="21">
        <f t="shared" si="114"/>
        <v>0.99128055209815413</v>
      </c>
      <c r="AI58" s="21">
        <f t="shared" si="115"/>
        <v>0.98965403101728899</v>
      </c>
      <c r="AJ58" s="21">
        <f t="shared" si="116"/>
        <v>0.99914584373334714</v>
      </c>
      <c r="AK58" s="21">
        <f t="shared" si="117"/>
        <v>0.99299954205050855</v>
      </c>
      <c r="AL58" s="21">
        <f t="shared" si="118"/>
        <v>1.0085989912385562</v>
      </c>
      <c r="AM58" s="21">
        <f t="shared" si="119"/>
        <v>0.99111661240486626</v>
      </c>
      <c r="AN58" s="21">
        <f t="shared" si="120"/>
        <v>1.0023310374479799</v>
      </c>
      <c r="AO58" s="21">
        <f t="shared" si="121"/>
        <v>0.98801666020835976</v>
      </c>
    </row>
    <row r="59" spans="1:41" x14ac:dyDescent="0.25">
      <c r="A59" s="1" t="s">
        <v>31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7" t="s">
        <v>31</v>
      </c>
      <c r="L59" s="24">
        <v>98.413379073756431</v>
      </c>
      <c r="M59" s="25">
        <v>98.491967129458601</v>
      </c>
      <c r="N59" s="26">
        <v>98.497406286648001</v>
      </c>
      <c r="O59" s="26">
        <v>98.740753546179903</v>
      </c>
      <c r="P59" s="26">
        <v>98.231941622184706</v>
      </c>
      <c r="Q59" s="26">
        <v>97.857604248905503</v>
      </c>
      <c r="R59" s="26">
        <v>98.616827109158905</v>
      </c>
      <c r="S59" s="26">
        <v>98.218767025886095</v>
      </c>
      <c r="T59" s="26">
        <v>98.829722437379402</v>
      </c>
      <c r="U59" s="26">
        <v>97.776867776867803</v>
      </c>
      <c r="V59" s="27">
        <v>98.908242353529502</v>
      </c>
      <c r="W59" s="7" t="s">
        <v>31</v>
      </c>
      <c r="X59" s="21">
        <f t="shared" si="105"/>
        <v>0.99579129894369167</v>
      </c>
      <c r="Y59" s="21">
        <f t="shared" si="106"/>
        <v>0.99584629089441257</v>
      </c>
      <c r="Z59" s="21">
        <f t="shared" si="107"/>
        <v>0.99830662436856432</v>
      </c>
      <c r="AA59" s="21">
        <f t="shared" si="108"/>
        <v>0.99316234203285625</v>
      </c>
      <c r="AB59" s="21">
        <f t="shared" si="109"/>
        <v>0.98937764862033761</v>
      </c>
      <c r="AC59" s="21">
        <f t="shared" si="110"/>
        <v>0.99705368089214463</v>
      </c>
      <c r="AD59" s="21">
        <f t="shared" si="111"/>
        <v>0.99302914184665214</v>
      </c>
      <c r="AE59" s="28">
        <f t="shared" si="112"/>
        <v>0.99499674376980363</v>
      </c>
      <c r="AF59" s="7" t="s">
        <v>31</v>
      </c>
      <c r="AG59" s="21">
        <f t="shared" si="113"/>
        <v>0.99579129894369167</v>
      </c>
      <c r="AH59" s="21">
        <f t="shared" si="114"/>
        <v>0.99584629089441257</v>
      </c>
      <c r="AI59" s="21">
        <f t="shared" si="115"/>
        <v>0.99830662436856432</v>
      </c>
      <c r="AJ59" s="21">
        <f t="shared" si="116"/>
        <v>0.99316234203285625</v>
      </c>
      <c r="AK59" s="21">
        <f t="shared" si="117"/>
        <v>0.98937764862033761</v>
      </c>
      <c r="AL59" s="21">
        <f t="shared" si="118"/>
        <v>0.99705368089214463</v>
      </c>
      <c r="AM59" s="21">
        <f t="shared" si="119"/>
        <v>0.99302914184665214</v>
      </c>
      <c r="AN59" s="21">
        <f t="shared" si="120"/>
        <v>0.99920613374293477</v>
      </c>
      <c r="AO59" s="21">
        <f t="shared" si="121"/>
        <v>0.98856137213905992</v>
      </c>
    </row>
    <row r="60" spans="1:41" x14ac:dyDescent="0.25">
      <c r="A60" s="1" t="s">
        <v>32</v>
      </c>
      <c r="B60" s="4">
        <v>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7" t="s">
        <v>32</v>
      </c>
      <c r="L60" s="24">
        <v>100</v>
      </c>
      <c r="M60" s="25">
        <v>100</v>
      </c>
      <c r="N60" s="26">
        <v>100</v>
      </c>
      <c r="O60" s="26">
        <v>100</v>
      </c>
      <c r="P60" s="26">
        <v>100</v>
      </c>
      <c r="Q60" s="26">
        <v>100</v>
      </c>
      <c r="R60" s="26">
        <v>100</v>
      </c>
      <c r="S60" s="26">
        <v>100</v>
      </c>
      <c r="T60" s="26">
        <v>100</v>
      </c>
      <c r="U60" s="26">
        <v>100</v>
      </c>
      <c r="V60" s="27">
        <v>100</v>
      </c>
      <c r="W60" s="7" t="s">
        <v>32</v>
      </c>
      <c r="X60" s="21">
        <f t="shared" si="105"/>
        <v>1</v>
      </c>
      <c r="Y60" s="21">
        <f t="shared" si="106"/>
        <v>1</v>
      </c>
      <c r="Z60" s="21">
        <f t="shared" si="107"/>
        <v>1</v>
      </c>
      <c r="AA60" s="21">
        <f t="shared" si="108"/>
        <v>1</v>
      </c>
      <c r="AB60" s="21">
        <f t="shared" si="109"/>
        <v>1</v>
      </c>
      <c r="AC60" s="21">
        <f t="shared" si="110"/>
        <v>1</v>
      </c>
      <c r="AD60" s="21">
        <f t="shared" si="111"/>
        <v>1</v>
      </c>
      <c r="AE60" s="28">
        <f t="shared" si="112"/>
        <v>1</v>
      </c>
      <c r="AF60" s="7" t="s">
        <v>32</v>
      </c>
      <c r="AG60" s="21">
        <f t="shared" si="113"/>
        <v>1</v>
      </c>
      <c r="AH60" s="21">
        <f t="shared" si="114"/>
        <v>1</v>
      </c>
      <c r="AI60" s="21">
        <f t="shared" si="115"/>
        <v>1</v>
      </c>
      <c r="AJ60" s="21">
        <f t="shared" si="116"/>
        <v>1</v>
      </c>
      <c r="AK60" s="21">
        <f t="shared" si="117"/>
        <v>1</v>
      </c>
      <c r="AL60" s="21">
        <f t="shared" si="118"/>
        <v>1</v>
      </c>
      <c r="AM60" s="21">
        <f t="shared" si="119"/>
        <v>1</v>
      </c>
      <c r="AN60" s="21">
        <f t="shared" si="120"/>
        <v>1</v>
      </c>
      <c r="AO60" s="21">
        <f t="shared" si="121"/>
        <v>1</v>
      </c>
    </row>
    <row r="61" spans="1:41" x14ac:dyDescent="0.25">
      <c r="A61" s="1" t="s">
        <v>33</v>
      </c>
      <c r="B61" s="4">
        <v>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7" t="s">
        <v>33</v>
      </c>
      <c r="L61" s="24">
        <v>102.7122641509434</v>
      </c>
      <c r="M61" s="25">
        <v>102.11159795175</v>
      </c>
      <c r="N61" s="26">
        <v>102.78063272879299</v>
      </c>
      <c r="O61" s="26">
        <v>102.341070177514</v>
      </c>
      <c r="P61" s="26">
        <v>103.19614641224101</v>
      </c>
      <c r="Q61" s="26">
        <v>103.532082107227</v>
      </c>
      <c r="R61" s="26">
        <v>103.653011004307</v>
      </c>
      <c r="S61" s="26">
        <v>103.286581973655</v>
      </c>
      <c r="T61" s="26">
        <v>103.41680754255199</v>
      </c>
      <c r="U61" s="26">
        <v>103.41068341068301</v>
      </c>
      <c r="V61" s="27">
        <v>102.075172931078</v>
      </c>
      <c r="W61" s="7" t="s">
        <v>33</v>
      </c>
      <c r="X61" s="21">
        <f t="shared" si="105"/>
        <v>1.0003568450547382</v>
      </c>
      <c r="Y61" s="21">
        <f t="shared" si="106"/>
        <v>1.0069111790600769</v>
      </c>
      <c r="Z61" s="21">
        <f t="shared" si="107"/>
        <v>1.0026049159536132</v>
      </c>
      <c r="AA61" s="21">
        <f t="shared" si="108"/>
        <v>1.0109818425869324</v>
      </c>
      <c r="AB61" s="21">
        <f t="shared" si="109"/>
        <v>1.0142729043146732</v>
      </c>
      <c r="AC61" s="21">
        <f t="shared" si="110"/>
        <v>1.0154576086223668</v>
      </c>
      <c r="AD61" s="21">
        <f t="shared" si="111"/>
        <v>1.0118678127872971</v>
      </c>
      <c r="AE61" s="28">
        <f t="shared" si="112"/>
        <v>1.0062413925107485</v>
      </c>
      <c r="AF61" s="7" t="s">
        <v>33</v>
      </c>
      <c r="AG61" s="21">
        <f t="shared" si="113"/>
        <v>1.0003568450547382</v>
      </c>
      <c r="AH61" s="21">
        <f t="shared" si="114"/>
        <v>1.0069111790600769</v>
      </c>
      <c r="AI61" s="21">
        <f t="shared" si="115"/>
        <v>1.0026049159536132</v>
      </c>
      <c r="AJ61" s="21">
        <f t="shared" si="116"/>
        <v>1.0109818425869324</v>
      </c>
      <c r="AK61" s="21">
        <f t="shared" si="117"/>
        <v>1.0142729043146732</v>
      </c>
      <c r="AL61" s="21">
        <f t="shared" si="118"/>
        <v>1.0154576086223668</v>
      </c>
      <c r="AM61" s="21">
        <f t="shared" si="119"/>
        <v>1.0118678127872971</v>
      </c>
      <c r="AN61" s="21">
        <f t="shared" si="120"/>
        <v>1.0131435938137463</v>
      </c>
      <c r="AO61" s="21">
        <f t="shared" si="121"/>
        <v>1.0130835975218651</v>
      </c>
    </row>
    <row r="62" spans="1:41" x14ac:dyDescent="0.25">
      <c r="A62" s="1" t="s">
        <v>34</v>
      </c>
      <c r="B62" s="4">
        <v>1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7" t="s">
        <v>34</v>
      </c>
      <c r="L62" s="24">
        <v>105.28516295025729</v>
      </c>
      <c r="M62" s="25">
        <v>104.107058016154</v>
      </c>
      <c r="N62" s="26">
        <v>105.90656520528</v>
      </c>
      <c r="O62" s="26">
        <v>104.854103924227</v>
      </c>
      <c r="P62" s="26">
        <v>105.720324344817</v>
      </c>
      <c r="Q62" s="26">
        <v>106.47204478576</v>
      </c>
      <c r="R62" s="26">
        <v>106.527659906895</v>
      </c>
      <c r="S62" s="26">
        <v>105.85394920037101</v>
      </c>
      <c r="T62" s="26">
        <v>106.321099212145</v>
      </c>
      <c r="U62" s="26">
        <v>106.164346164346</v>
      </c>
      <c r="V62" s="27">
        <v>104.125343778648</v>
      </c>
      <c r="W62" s="7" t="s">
        <v>34</v>
      </c>
      <c r="X62" s="21">
        <f t="shared" si="105"/>
        <v>0.99982438701443455</v>
      </c>
      <c r="Y62" s="21">
        <f t="shared" si="106"/>
        <v>1.0171065118442111</v>
      </c>
      <c r="Z62" s="21">
        <f t="shared" si="107"/>
        <v>1.0069988738488895</v>
      </c>
      <c r="AA62" s="21">
        <f t="shared" si="108"/>
        <v>1.0153178900379878</v>
      </c>
      <c r="AB62" s="21">
        <f t="shared" si="109"/>
        <v>1.0225372701971642</v>
      </c>
      <c r="AC62" s="21">
        <f t="shared" si="110"/>
        <v>1.0230713872441457</v>
      </c>
      <c r="AD62" s="21">
        <f t="shared" si="111"/>
        <v>1.0166011977391183</v>
      </c>
      <c r="AE62" s="28">
        <f t="shared" si="112"/>
        <v>1.0111386827598365</v>
      </c>
      <c r="AF62" s="7" t="s">
        <v>34</v>
      </c>
      <c r="AG62" s="21">
        <f t="shared" si="113"/>
        <v>0.99982438701443455</v>
      </c>
      <c r="AH62" s="21">
        <f t="shared" si="114"/>
        <v>1.0171065118442111</v>
      </c>
      <c r="AI62" s="21">
        <f t="shared" si="115"/>
        <v>1.0069988738488895</v>
      </c>
      <c r="AJ62" s="21">
        <f t="shared" si="116"/>
        <v>1.0153178900379878</v>
      </c>
      <c r="AK62" s="21">
        <f t="shared" si="117"/>
        <v>1.0225372701971642</v>
      </c>
      <c r="AL62" s="21">
        <f t="shared" si="118"/>
        <v>1.0230713872441457</v>
      </c>
      <c r="AM62" s="21">
        <f t="shared" si="119"/>
        <v>1.0166011977391183</v>
      </c>
      <c r="AN62" s="21">
        <f t="shared" si="120"/>
        <v>1.0210876176136789</v>
      </c>
      <c r="AO62" s="21">
        <f t="shared" si="121"/>
        <v>1.0195821911525456</v>
      </c>
    </row>
    <row r="63" spans="1:41" x14ac:dyDescent="0.25">
      <c r="A63" s="1" t="s">
        <v>35</v>
      </c>
      <c r="B63" s="4">
        <v>1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7" t="s">
        <v>35</v>
      </c>
      <c r="L63" s="24">
        <v>106.71097770154375</v>
      </c>
      <c r="M63" s="25">
        <v>105.006246810607</v>
      </c>
      <c r="N63" s="26">
        <v>107.198618335037</v>
      </c>
      <c r="O63" s="26">
        <v>107.48268991056101</v>
      </c>
      <c r="P63" s="26">
        <v>107.209444053708</v>
      </c>
      <c r="Q63" s="26">
        <v>107.657180793799</v>
      </c>
      <c r="R63" s="26">
        <v>106.819989560289</v>
      </c>
      <c r="S63" s="26">
        <v>107.971196398553</v>
      </c>
      <c r="T63" s="26">
        <v>107.89282930364899</v>
      </c>
      <c r="U63" s="26">
        <v>108.005278005278</v>
      </c>
      <c r="V63" s="27">
        <v>105.692141011751</v>
      </c>
      <c r="W63" s="7" t="s">
        <v>35</v>
      </c>
      <c r="X63" s="21">
        <f t="shared" si="105"/>
        <v>0.99351045220034151</v>
      </c>
      <c r="Y63" s="21">
        <f t="shared" si="106"/>
        <v>1.0142534469343232</v>
      </c>
      <c r="Z63" s="21">
        <f t="shared" si="107"/>
        <v>1.0169411735032496</v>
      </c>
      <c r="AA63" s="21">
        <f t="shared" si="108"/>
        <v>1.0143558738372827</v>
      </c>
      <c r="AB63" s="21">
        <f t="shared" si="109"/>
        <v>1.018592108772113</v>
      </c>
      <c r="AC63" s="21">
        <f t="shared" si="110"/>
        <v>1.010671072964759</v>
      </c>
      <c r="AD63" s="21">
        <f t="shared" si="111"/>
        <v>1.0215631490192691</v>
      </c>
      <c r="AE63" s="28">
        <f t="shared" si="112"/>
        <v>1.0096396636499159</v>
      </c>
      <c r="AF63" s="7" t="s">
        <v>35</v>
      </c>
      <c r="AG63" s="21">
        <f t="shared" si="113"/>
        <v>0.99351045220034151</v>
      </c>
      <c r="AH63" s="21">
        <f t="shared" si="114"/>
        <v>1.0142534469343232</v>
      </c>
      <c r="AI63" s="21">
        <f t="shared" si="115"/>
        <v>1.0169411735032496</v>
      </c>
      <c r="AJ63" s="21">
        <f t="shared" si="116"/>
        <v>1.0143558738372827</v>
      </c>
      <c r="AK63" s="21">
        <f t="shared" si="117"/>
        <v>1.018592108772113</v>
      </c>
      <c r="AL63" s="21">
        <f t="shared" si="118"/>
        <v>1.010671072964759</v>
      </c>
      <c r="AM63" s="21">
        <f t="shared" si="119"/>
        <v>1.0215631490192691</v>
      </c>
      <c r="AN63" s="21">
        <f t="shared" si="120"/>
        <v>1.0208216833421258</v>
      </c>
      <c r="AO63" s="21">
        <f t="shared" si="121"/>
        <v>1.0218856101445595</v>
      </c>
    </row>
    <row r="64" spans="1:41" x14ac:dyDescent="0.25">
      <c r="A64" s="1" t="s">
        <v>36</v>
      </c>
      <c r="B64" s="4">
        <v>1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7" t="s">
        <v>36</v>
      </c>
      <c r="L64" s="24">
        <v>107.17195540308748</v>
      </c>
      <c r="M64" s="25">
        <v>105.539425293424</v>
      </c>
      <c r="N64" s="26">
        <v>107.457017849343</v>
      </c>
      <c r="O64" s="26">
        <v>108.531758668693</v>
      </c>
      <c r="P64" s="26">
        <v>107.04769682936499</v>
      </c>
      <c r="Q64" s="26">
        <v>108.02321825881</v>
      </c>
      <c r="R64" s="26">
        <v>106.52286616219899</v>
      </c>
      <c r="S64" s="26">
        <v>109.705002346264</v>
      </c>
      <c r="T64" s="26">
        <v>109.016205355146</v>
      </c>
      <c r="U64" s="26">
        <v>108.684138684139</v>
      </c>
      <c r="V64" s="27">
        <v>106.65055421285101</v>
      </c>
      <c r="W64" s="7" t="s">
        <v>36</v>
      </c>
      <c r="X64" s="21">
        <f t="shared" si="105"/>
        <v>0.98958159263561407</v>
      </c>
      <c r="Y64" s="21">
        <f t="shared" si="106"/>
        <v>1.0075617388249336</v>
      </c>
      <c r="Z64" s="21">
        <f t="shared" si="107"/>
        <v>1.0176389562129</v>
      </c>
      <c r="AA64" s="21">
        <f t="shared" si="108"/>
        <v>1.0037237745218031</v>
      </c>
      <c r="AB64" s="21">
        <f t="shared" si="109"/>
        <v>1.0128706696002672</v>
      </c>
      <c r="AC64" s="21">
        <f t="shared" si="110"/>
        <v>0.99880274367447563</v>
      </c>
      <c r="AD64" s="21">
        <f t="shared" si="111"/>
        <v>1.0286397774109732</v>
      </c>
      <c r="AE64" s="28">
        <f t="shared" si="112"/>
        <v>1.0048888746437816</v>
      </c>
      <c r="AF64" s="7" t="s">
        <v>36</v>
      </c>
      <c r="AG64" s="21">
        <f t="shared" si="113"/>
        <v>0.98958159263561407</v>
      </c>
      <c r="AH64" s="21">
        <f t="shared" si="114"/>
        <v>1.0075617388249336</v>
      </c>
      <c r="AI64" s="21">
        <f t="shared" si="115"/>
        <v>1.0176389562129</v>
      </c>
      <c r="AJ64" s="21">
        <f t="shared" si="116"/>
        <v>1.0037237745218031</v>
      </c>
      <c r="AK64" s="21">
        <f t="shared" si="117"/>
        <v>1.0128706696002672</v>
      </c>
      <c r="AL64" s="21">
        <f t="shared" si="118"/>
        <v>0.99880274367447563</v>
      </c>
      <c r="AM64" s="21">
        <f t="shared" si="119"/>
        <v>1.0286397774109732</v>
      </c>
      <c r="AN64" s="21">
        <f t="shared" si="120"/>
        <v>1.0221813300432896</v>
      </c>
      <c r="AO64" s="21">
        <f t="shared" si="121"/>
        <v>1.0190677346807726</v>
      </c>
    </row>
    <row r="65" spans="1:42" x14ac:dyDescent="0.25">
      <c r="A65" s="1" t="s">
        <v>37</v>
      </c>
      <c r="B65" s="4">
        <v>1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7" t="s">
        <v>37</v>
      </c>
      <c r="L65" s="24">
        <v>107.2041166380789</v>
      </c>
      <c r="M65" s="25">
        <v>105.579017755019</v>
      </c>
      <c r="N65" s="26">
        <v>107.49870085602799</v>
      </c>
      <c r="O65" s="26">
        <v>109.183218539311</v>
      </c>
      <c r="P65" s="26">
        <v>106.511964511277</v>
      </c>
      <c r="Q65" s="26">
        <v>108.62969209789701</v>
      </c>
      <c r="R65" s="26">
        <v>107.042632369495</v>
      </c>
      <c r="S65" s="26">
        <v>110.68857934681</v>
      </c>
      <c r="T65" s="26">
        <v>108.789529224042</v>
      </c>
      <c r="U65" s="26">
        <v>109.200109200109</v>
      </c>
      <c r="V65" s="27">
        <v>106.900575047921</v>
      </c>
      <c r="W65" s="7" t="s">
        <v>37</v>
      </c>
      <c r="X65" s="21">
        <f t="shared" si="105"/>
        <v>0.98763750997307942</v>
      </c>
      <c r="Y65" s="21">
        <f t="shared" si="106"/>
        <v>1.0055951598748545</v>
      </c>
      <c r="Z65" s="21">
        <f t="shared" si="107"/>
        <v>1.0213529580207286</v>
      </c>
      <c r="AA65" s="21">
        <f t="shared" si="108"/>
        <v>0.99636474793077778</v>
      </c>
      <c r="AB65" s="21">
        <f t="shared" si="109"/>
        <v>1.0161750023252998</v>
      </c>
      <c r="AC65" s="21">
        <f t="shared" si="110"/>
        <v>1.0013288733153243</v>
      </c>
      <c r="AD65" s="21">
        <f t="shared" si="111"/>
        <v>1.0354348355674508</v>
      </c>
      <c r="AE65" s="28">
        <f t="shared" si="112"/>
        <v>1.0028394757467098</v>
      </c>
      <c r="AF65" s="7" t="s">
        <v>37</v>
      </c>
      <c r="AG65" s="21">
        <f t="shared" si="113"/>
        <v>0.98763750997307942</v>
      </c>
      <c r="AH65" s="21">
        <f t="shared" si="114"/>
        <v>1.0055951598748545</v>
      </c>
      <c r="AI65" s="21">
        <f t="shared" si="115"/>
        <v>1.0213529580207286</v>
      </c>
      <c r="AJ65" s="21">
        <f t="shared" si="116"/>
        <v>0.99636474793077778</v>
      </c>
      <c r="AK65" s="21">
        <f t="shared" si="117"/>
        <v>1.0161750023252998</v>
      </c>
      <c r="AL65" s="21">
        <f t="shared" si="118"/>
        <v>1.0013288733153243</v>
      </c>
      <c r="AM65" s="21">
        <f t="shared" si="119"/>
        <v>1.0354348355674508</v>
      </c>
      <c r="AN65" s="21">
        <f t="shared" si="120"/>
        <v>1.0176701965847632</v>
      </c>
      <c r="AO65" s="21">
        <f t="shared" si="121"/>
        <v>1.0215109614813314</v>
      </c>
    </row>
    <row r="66" spans="1:42" x14ac:dyDescent="0.25">
      <c r="A66" s="1" t="s">
        <v>38</v>
      </c>
      <c r="B66" s="4">
        <v>1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7" t="s">
        <v>38</v>
      </c>
      <c r="L66" s="24">
        <v>107.46140651801029</v>
      </c>
      <c r="M66" s="25">
        <v>105.77258090059701</v>
      </c>
      <c r="N66" s="26">
        <v>107.39763417125501</v>
      </c>
      <c r="O66" s="26">
        <v>109.528965398018</v>
      </c>
      <c r="P66" s="26">
        <v>106.296094858635</v>
      </c>
      <c r="Q66" s="26">
        <v>110.773882150291</v>
      </c>
      <c r="R66" s="26">
        <v>107.692806187126</v>
      </c>
      <c r="S66" s="26">
        <v>111.675470271742</v>
      </c>
      <c r="T66" s="26">
        <v>109.177564613377</v>
      </c>
      <c r="U66" s="26">
        <v>109.5176995177</v>
      </c>
      <c r="V66" s="27">
        <v>107.417284773731</v>
      </c>
      <c r="W66" s="7" t="s">
        <v>38</v>
      </c>
      <c r="X66" s="21">
        <f t="shared" si="105"/>
        <v>0.98468864785962074</v>
      </c>
      <c r="Y66" s="21">
        <f t="shared" si="106"/>
        <v>0.99981706293807948</v>
      </c>
      <c r="Z66" s="21">
        <f t="shared" si="107"/>
        <v>1.0196586669336798</v>
      </c>
      <c r="AA66" s="21">
        <f t="shared" si="108"/>
        <v>0.98956229514218563</v>
      </c>
      <c r="AB66" s="21">
        <f t="shared" si="109"/>
        <v>1.0312482053854788</v>
      </c>
      <c r="AC66" s="21">
        <f t="shared" si="110"/>
        <v>1.0025649634877234</v>
      </c>
      <c r="AD66" s="21">
        <f t="shared" si="111"/>
        <v>1.0396415298243729</v>
      </c>
      <c r="AE66" s="28">
        <f t="shared" si="112"/>
        <v>1.0004107508802911</v>
      </c>
      <c r="AF66" s="7" t="s">
        <v>38</v>
      </c>
      <c r="AG66" s="21">
        <f t="shared" si="113"/>
        <v>0.98468864785962074</v>
      </c>
      <c r="AH66" s="21">
        <f t="shared" si="114"/>
        <v>0.99981706293807948</v>
      </c>
      <c r="AI66" s="21">
        <f t="shared" si="115"/>
        <v>1.0196586669336798</v>
      </c>
      <c r="AJ66" s="21">
        <f t="shared" si="116"/>
        <v>0.98956229514218563</v>
      </c>
      <c r="AK66" s="21">
        <f t="shared" si="117"/>
        <v>1.0312482053854788</v>
      </c>
      <c r="AL66" s="21">
        <f t="shared" si="118"/>
        <v>1.0025649634877234</v>
      </c>
      <c r="AM66" s="21">
        <f t="shared" si="119"/>
        <v>1.0396415298243729</v>
      </c>
      <c r="AN66" s="21">
        <f t="shared" si="120"/>
        <v>1.0163873052959209</v>
      </c>
      <c r="AO66" s="21">
        <f t="shared" si="121"/>
        <v>1.0195537873480363</v>
      </c>
    </row>
    <row r="67" spans="1:42" x14ac:dyDescent="0.25">
      <c r="A67" s="1" t="s">
        <v>39</v>
      </c>
      <c r="B67" s="4">
        <v>1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7" t="s">
        <v>39</v>
      </c>
      <c r="L67" s="24">
        <v>109.11234991423672</v>
      </c>
      <c r="M67" s="25">
        <v>106.864453008147</v>
      </c>
      <c r="N67" s="26">
        <v>108.714901774357</v>
      </c>
      <c r="O67" s="26">
        <v>111.042062834942</v>
      </c>
      <c r="P67" s="26">
        <v>108.37533505414901</v>
      </c>
      <c r="Q67" s="26">
        <v>113.128902605325</v>
      </c>
      <c r="R67" s="26">
        <v>109.16670513498801</v>
      </c>
      <c r="S67" s="26">
        <v>113.99973674915201</v>
      </c>
      <c r="T67" s="26">
        <v>110.000779878603</v>
      </c>
      <c r="U67" s="26">
        <v>111.413231413231</v>
      </c>
      <c r="V67" s="27">
        <v>109.284107008917</v>
      </c>
      <c r="W67" s="7" t="s">
        <v>39</v>
      </c>
      <c r="X67" s="21">
        <f t="shared" si="105"/>
        <v>0.9778590495270042</v>
      </c>
      <c r="Y67" s="21">
        <f t="shared" si="106"/>
        <v>0.99479150948716122</v>
      </c>
      <c r="Z67" s="21">
        <f t="shared" si="107"/>
        <v>1.0160861068836071</v>
      </c>
      <c r="AA67" s="21">
        <f t="shared" si="108"/>
        <v>0.99168431732993112</v>
      </c>
      <c r="AB67" s="21">
        <f t="shared" si="109"/>
        <v>1.0351816535966596</v>
      </c>
      <c r="AC67" s="21">
        <f t="shared" si="110"/>
        <v>0.99892571868735303</v>
      </c>
      <c r="AD67" s="21">
        <f t="shared" si="111"/>
        <v>1.0431501877930909</v>
      </c>
      <c r="AE67" s="28">
        <f t="shared" si="112"/>
        <v>0.99842834333938169</v>
      </c>
      <c r="AF67" s="7" t="s">
        <v>39</v>
      </c>
      <c r="AG67" s="21">
        <f t="shared" si="113"/>
        <v>0.9778590495270042</v>
      </c>
      <c r="AH67" s="21">
        <f t="shared" si="114"/>
        <v>0.99479150948716122</v>
      </c>
      <c r="AI67" s="21">
        <f t="shared" si="115"/>
        <v>1.0160861068836071</v>
      </c>
      <c r="AJ67" s="21">
        <f t="shared" si="116"/>
        <v>0.99168431732993112</v>
      </c>
      <c r="AK67" s="21">
        <f t="shared" si="117"/>
        <v>1.0351816535966596</v>
      </c>
      <c r="AL67" s="21">
        <f t="shared" si="118"/>
        <v>0.99892571868735303</v>
      </c>
      <c r="AM67" s="21">
        <f t="shared" si="119"/>
        <v>1.0431501877930909</v>
      </c>
      <c r="AN67" s="21">
        <f t="shared" si="120"/>
        <v>1.0065578874120051</v>
      </c>
      <c r="AO67" s="21">
        <f t="shared" si="121"/>
        <v>1.0194824706225607</v>
      </c>
    </row>
    <row r="68" spans="1:42" ht="18.75" x14ac:dyDescent="0.3">
      <c r="A68" s="8" t="s">
        <v>67</v>
      </c>
      <c r="B68" s="9">
        <f>_xlfn.STDEV.P(B48:B67)/AVERAGE(B48:B67)</f>
        <v>0</v>
      </c>
      <c r="C68" s="9">
        <f>_xlfn.STDEV.P(C48:C67)/AVERAGE(C48:C67)</f>
        <v>0</v>
      </c>
      <c r="D68" s="9">
        <f t="shared" ref="D68" si="122">_xlfn.STDEV.P(D48:D67)/AVERAGE(D48:D67)</f>
        <v>0</v>
      </c>
      <c r="E68" s="9">
        <f t="shared" ref="E68" si="123">_xlfn.STDEV.P(E48:E67)/AVERAGE(E48:E67)</f>
        <v>0</v>
      </c>
      <c r="F68" s="9">
        <f t="shared" ref="F68" si="124">_xlfn.STDEV.P(F48:F67)/AVERAGE(F48:F67)</f>
        <v>0</v>
      </c>
      <c r="G68" s="9">
        <f t="shared" ref="G68" si="125">_xlfn.STDEV.P(G48:G67)/AVERAGE(G48:G67)</f>
        <v>0</v>
      </c>
      <c r="H68" s="9">
        <f t="shared" ref="H68:J68" si="126">_xlfn.STDEV.P(H48:H67)/AVERAGE(H48:H67)</f>
        <v>0</v>
      </c>
      <c r="I68" s="9">
        <f t="shared" si="126"/>
        <v>0</v>
      </c>
      <c r="J68" s="9">
        <f t="shared" si="126"/>
        <v>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22">
        <f>_xlfn.STDEV.P(X48:X67)/AVERAGE(X48:X67)</f>
        <v>8.0216289538133125E-3</v>
      </c>
      <c r="Y68" s="22">
        <f t="shared" ref="Y68:AE68" si="127">_xlfn.STDEV.P(Y48:Y67)/AVERAGE(Y48:Y67)</f>
        <v>2.4201930486099723E-2</v>
      </c>
      <c r="Z68" s="22">
        <f t="shared" si="127"/>
        <v>1.942488538572399E-2</v>
      </c>
      <c r="AA68" s="22">
        <f t="shared" si="127"/>
        <v>4.6374081687299736E-2</v>
      </c>
      <c r="AB68" s="22">
        <f t="shared" si="127"/>
        <v>2.9155928805429526E-2</v>
      </c>
      <c r="AC68" s="22">
        <f t="shared" si="127"/>
        <v>3.3139990986221397E-2</v>
      </c>
      <c r="AD68" s="22">
        <f t="shared" si="127"/>
        <v>2.5951182392243567E-2</v>
      </c>
      <c r="AE68" s="22">
        <f t="shared" si="127"/>
        <v>1.9678636770216862E-2</v>
      </c>
      <c r="AF68" s="8" t="s">
        <v>67</v>
      </c>
      <c r="AG68" s="22">
        <f>_xlfn.STDEV.P(AG49:AG67)/AVERAGE(AG49:AG67)</f>
        <v>8.0216289538133125E-3</v>
      </c>
      <c r="AH68" s="22">
        <f t="shared" ref="AH68:AO68" si="128">_xlfn.STDEV.P(AH49:AH67)/AVERAGE(AH49:AH67)</f>
        <v>2.4201930486099723E-2</v>
      </c>
      <c r="AI68" s="22">
        <f t="shared" si="128"/>
        <v>1.942488538572399E-2</v>
      </c>
      <c r="AJ68" s="22">
        <f t="shared" si="128"/>
        <v>4.6374081687299736E-2</v>
      </c>
      <c r="AK68" s="22">
        <f t="shared" si="128"/>
        <v>2.9155928805429526E-2</v>
      </c>
      <c r="AL68" s="22">
        <f t="shared" si="128"/>
        <v>3.3139990986221397E-2</v>
      </c>
      <c r="AM68" s="22">
        <f t="shared" si="128"/>
        <v>2.5951182392243567E-2</v>
      </c>
      <c r="AN68" s="22">
        <f t="shared" si="128"/>
        <v>1.1716131641418548E-2</v>
      </c>
      <c r="AO68" s="22">
        <f t="shared" si="128"/>
        <v>3.3462041448458942E-2</v>
      </c>
      <c r="AP68" s="33">
        <f>AVERAGE(AG68:AO68)</f>
        <v>2.5716422420745413E-2</v>
      </c>
    </row>
    <row r="69" spans="1:42" ht="18.75" x14ac:dyDescent="0.3">
      <c r="A69" s="32" t="s">
        <v>84</v>
      </c>
      <c r="AE69" s="29">
        <f>AVERAGE(X68:AD68)</f>
        <v>2.6609946956690177E-2</v>
      </c>
    </row>
    <row r="70" spans="1:42" x14ac:dyDescent="0.25">
      <c r="A70" s="1" t="s">
        <v>21</v>
      </c>
      <c r="AG70" s="18">
        <f>AG49/AG$49*100</f>
        <v>100</v>
      </c>
      <c r="AH70" s="18">
        <f t="shared" ref="AH70:AO70" si="129">AH49/AH$49*100</f>
        <v>100</v>
      </c>
      <c r="AI70" s="18">
        <f t="shared" si="129"/>
        <v>100</v>
      </c>
      <c r="AJ70" s="18">
        <f t="shared" si="129"/>
        <v>100</v>
      </c>
      <c r="AK70" s="18">
        <f t="shared" si="129"/>
        <v>100</v>
      </c>
      <c r="AL70" s="18">
        <f t="shared" si="129"/>
        <v>100</v>
      </c>
      <c r="AM70" s="18">
        <f t="shared" si="129"/>
        <v>100</v>
      </c>
      <c r="AN70" s="18">
        <f t="shared" si="129"/>
        <v>100</v>
      </c>
      <c r="AO70" s="18">
        <f t="shared" si="129"/>
        <v>100</v>
      </c>
    </row>
    <row r="71" spans="1:42" x14ac:dyDescent="0.25">
      <c r="A71" s="1" t="s">
        <v>22</v>
      </c>
      <c r="AG71" s="18">
        <f t="shared" ref="AG71:AO71" si="130">AG50/AG$49*100</f>
        <v>100.23234516937103</v>
      </c>
      <c r="AH71" s="18">
        <f t="shared" si="130"/>
        <v>101.08183566065074</v>
      </c>
      <c r="AI71" s="18">
        <f t="shared" si="130"/>
        <v>100.90718807162354</v>
      </c>
      <c r="AJ71" s="18">
        <f t="shared" si="130"/>
        <v>101.96494790919427</v>
      </c>
      <c r="AK71" s="18">
        <f t="shared" si="130"/>
        <v>101.0885710933066</v>
      </c>
      <c r="AL71" s="18">
        <f t="shared" si="130"/>
        <v>101.39270340295047</v>
      </c>
      <c r="AM71" s="18">
        <f t="shared" si="130"/>
        <v>100.8917526012205</v>
      </c>
      <c r="AN71" s="18">
        <f t="shared" si="130"/>
        <v>101.5790893588734</v>
      </c>
      <c r="AO71" s="18">
        <f t="shared" si="130"/>
        <v>101.68621275803569</v>
      </c>
    </row>
    <row r="72" spans="1:42" x14ac:dyDescent="0.25">
      <c r="A72" s="1" t="s">
        <v>23</v>
      </c>
      <c r="AG72" s="18">
        <f t="shared" ref="AG72:AO72" si="131">AG51/AG$49*100</f>
        <v>99.889264286010231</v>
      </c>
      <c r="AH72" s="18">
        <f t="shared" si="131"/>
        <v>101.87605686678913</v>
      </c>
      <c r="AI72" s="18">
        <f t="shared" si="131"/>
        <v>103.05624231618474</v>
      </c>
      <c r="AJ72" s="18">
        <f t="shared" si="131"/>
        <v>103.57062824080752</v>
      </c>
      <c r="AK72" s="18">
        <f t="shared" si="131"/>
        <v>101.5697112796109</v>
      </c>
      <c r="AL72" s="18">
        <f t="shared" si="131"/>
        <v>103.76491904498373</v>
      </c>
      <c r="AM72" s="18">
        <f t="shared" si="131"/>
        <v>101.5507615212754</v>
      </c>
      <c r="AN72" s="18">
        <f t="shared" si="131"/>
        <v>102.17131344257255</v>
      </c>
      <c r="AO72" s="18">
        <f t="shared" si="131"/>
        <v>102.3641925089873</v>
      </c>
    </row>
    <row r="73" spans="1:42" x14ac:dyDescent="0.25">
      <c r="A73" s="1" t="s">
        <v>24</v>
      </c>
      <c r="AG73" s="18">
        <f t="shared" ref="AG73:AO73" si="132">AG52/AG$49*100</f>
        <v>100.38428007872275</v>
      </c>
      <c r="AH73" s="18">
        <f t="shared" si="132"/>
        <v>102.92526189310193</v>
      </c>
      <c r="AI73" s="18">
        <f t="shared" si="132"/>
        <v>104.95306804201508</v>
      </c>
      <c r="AJ73" s="18">
        <f t="shared" si="132"/>
        <v>105.2504551643235</v>
      </c>
      <c r="AK73" s="18">
        <f t="shared" si="132"/>
        <v>101.79444840036631</v>
      </c>
      <c r="AL73" s="18">
        <f t="shared" si="132"/>
        <v>105.99483404446363</v>
      </c>
      <c r="AM73" s="18">
        <f t="shared" si="132"/>
        <v>101.94081349757649</v>
      </c>
      <c r="AN73" s="18">
        <f t="shared" si="132"/>
        <v>102.32283990592505</v>
      </c>
      <c r="AO73" s="18">
        <f t="shared" si="132"/>
        <v>103.02354854005075</v>
      </c>
    </row>
    <row r="74" spans="1:42" x14ac:dyDescent="0.25">
      <c r="A74" s="1" t="s">
        <v>25</v>
      </c>
      <c r="AG74" s="18">
        <f t="shared" ref="AG74:AO74" si="133">AG53/AG$49*100</f>
        <v>101.4416826691225</v>
      </c>
      <c r="AH74" s="18">
        <f t="shared" si="133"/>
        <v>104.59425838211394</v>
      </c>
      <c r="AI74" s="18">
        <f t="shared" si="133"/>
        <v>106.05187127503679</v>
      </c>
      <c r="AJ74" s="18">
        <f t="shared" si="133"/>
        <v>107.33913599705522</v>
      </c>
      <c r="AK74" s="18">
        <f t="shared" si="133"/>
        <v>102.35336311505199</v>
      </c>
      <c r="AL74" s="18">
        <f t="shared" si="133"/>
        <v>108.28686997405346</v>
      </c>
      <c r="AM74" s="18">
        <f t="shared" si="133"/>
        <v>102.26503019445468</v>
      </c>
      <c r="AN74" s="18">
        <f t="shared" si="133"/>
        <v>102.164057249078</v>
      </c>
      <c r="AO74" s="18">
        <f t="shared" si="133"/>
        <v>104.05916256132883</v>
      </c>
    </row>
    <row r="75" spans="1:42" x14ac:dyDescent="0.25">
      <c r="A75" s="1" t="s">
        <v>26</v>
      </c>
      <c r="AG75" s="18">
        <f t="shared" ref="AG75:AO75" si="134">AG54/AG$49*100</f>
        <v>101.91698642813492</v>
      </c>
      <c r="AH75" s="18">
        <f t="shared" si="134"/>
        <v>105.15084264559862</v>
      </c>
      <c r="AI75" s="18">
        <f t="shared" si="134"/>
        <v>105.63243538373442</v>
      </c>
      <c r="AJ75" s="18">
        <f t="shared" si="134"/>
        <v>108.78924704186078</v>
      </c>
      <c r="AK75" s="18">
        <f t="shared" si="134"/>
        <v>102.78782895383236</v>
      </c>
      <c r="AL75" s="18">
        <f t="shared" si="134"/>
        <v>109.03206011905175</v>
      </c>
      <c r="AM75" s="18">
        <f t="shared" si="134"/>
        <v>102.66282882842373</v>
      </c>
      <c r="AN75" s="18">
        <f t="shared" si="134"/>
        <v>100.67819419095478</v>
      </c>
      <c r="AO75" s="18">
        <f t="shared" si="134"/>
        <v>104.63228788219652</v>
      </c>
    </row>
    <row r="76" spans="1:42" x14ac:dyDescent="0.25">
      <c r="A76" s="1" t="s">
        <v>27</v>
      </c>
      <c r="AG76" s="18">
        <f t="shared" ref="AG76:AO76" si="135">AG55/AG$49*100</f>
        <v>102.11667011784411</v>
      </c>
      <c r="AH76" s="18">
        <f t="shared" si="135"/>
        <v>105.60478319934219</v>
      </c>
      <c r="AI76" s="18">
        <f t="shared" si="135"/>
        <v>105.77933647133887</v>
      </c>
      <c r="AJ76" s="18">
        <f t="shared" si="135"/>
        <v>110.74070292831695</v>
      </c>
      <c r="AK76" s="18">
        <f t="shared" si="135"/>
        <v>104.03743687451681</v>
      </c>
      <c r="AL76" s="18">
        <f t="shared" si="135"/>
        <v>109.81614118590795</v>
      </c>
      <c r="AM76" s="18">
        <f t="shared" si="135"/>
        <v>103.42332327099737</v>
      </c>
      <c r="AN76" s="18">
        <f t="shared" si="135"/>
        <v>99.763054304556704</v>
      </c>
      <c r="AO76" s="18">
        <f t="shared" si="135"/>
        <v>105.60165839307913</v>
      </c>
    </row>
    <row r="77" spans="1:42" x14ac:dyDescent="0.25">
      <c r="A77" s="1" t="s">
        <v>28</v>
      </c>
      <c r="AG77" s="18">
        <f t="shared" ref="AG77:AO77" si="136">AG56/AG$49*100</f>
        <v>102.214884004602</v>
      </c>
      <c r="AH77" s="18">
        <f t="shared" si="136"/>
        <v>106.13855379411299</v>
      </c>
      <c r="AI77" s="18">
        <f t="shared" si="136"/>
        <v>105.28372079149722</v>
      </c>
      <c r="AJ77" s="18">
        <f t="shared" si="136"/>
        <v>112.85347017751266</v>
      </c>
      <c r="AK77" s="18">
        <f t="shared" si="136"/>
        <v>104.25639263240103</v>
      </c>
      <c r="AL77" s="18">
        <f t="shared" si="136"/>
        <v>111.47049134798689</v>
      </c>
      <c r="AM77" s="18">
        <f t="shared" si="136"/>
        <v>103.28497170029837</v>
      </c>
      <c r="AN77" s="18">
        <f t="shared" si="136"/>
        <v>99.752481162634226</v>
      </c>
      <c r="AO77" s="18">
        <f t="shared" si="136"/>
        <v>106.73368287017193</v>
      </c>
    </row>
    <row r="78" spans="1:42" x14ac:dyDescent="0.25">
      <c r="A78" s="1" t="s">
        <v>29</v>
      </c>
      <c r="AG78" s="18">
        <f t="shared" ref="AG78:AO78" si="137">AG57/AG$49*100</f>
        <v>101.40520257380692</v>
      </c>
      <c r="AH78" s="18">
        <f t="shared" si="137"/>
        <v>105.6523634166973</v>
      </c>
      <c r="AI78" s="18">
        <f t="shared" si="137"/>
        <v>104.57926351969948</v>
      </c>
      <c r="AJ78" s="18">
        <f t="shared" si="137"/>
        <v>113.39258303045222</v>
      </c>
      <c r="AK78" s="18">
        <f t="shared" si="137"/>
        <v>103.7720111240066</v>
      </c>
      <c r="AL78" s="18">
        <f t="shared" si="137"/>
        <v>111.64006948377833</v>
      </c>
      <c r="AM78" s="18">
        <f t="shared" si="137"/>
        <v>103.15393539203954</v>
      </c>
      <c r="AN78" s="18">
        <f t="shared" si="137"/>
        <v>99.959522182360345</v>
      </c>
      <c r="AO78" s="18">
        <f t="shared" si="137"/>
        <v>106.74841302248514</v>
      </c>
    </row>
    <row r="79" spans="1:42" x14ac:dyDescent="0.25">
      <c r="A79" s="1" t="s">
        <v>30</v>
      </c>
      <c r="AG79" s="18">
        <f t="shared" ref="AG79:AO79" si="138">AG58/AG$49*100</f>
        <v>101.58748273669964</v>
      </c>
      <c r="AH79" s="18">
        <f t="shared" si="138"/>
        <v>106.39301175905761</v>
      </c>
      <c r="AI79" s="18">
        <f t="shared" si="138"/>
        <v>104.43468539352693</v>
      </c>
      <c r="AJ79" s="18">
        <f t="shared" si="138"/>
        <v>114.99165875832252</v>
      </c>
      <c r="AK79" s="18">
        <f t="shared" si="138"/>
        <v>105.65381079110668</v>
      </c>
      <c r="AL79" s="18">
        <f t="shared" si="138"/>
        <v>111.59669148187146</v>
      </c>
      <c r="AM79" s="18">
        <f t="shared" si="138"/>
        <v>103.74451144204353</v>
      </c>
      <c r="AN79" s="18">
        <f t="shared" si="138"/>
        <v>101.35970851109455</v>
      </c>
      <c r="AO79" s="18">
        <f t="shared" si="138"/>
        <v>107.55296170682112</v>
      </c>
    </row>
    <row r="80" spans="1:42" x14ac:dyDescent="0.25">
      <c r="A80" s="1" t="s">
        <v>31</v>
      </c>
      <c r="AG80" s="18">
        <f t="shared" ref="AG80:AO80" si="139">AG59/AG$49*100</f>
        <v>101.35950476763691</v>
      </c>
      <c r="AH80" s="18">
        <f t="shared" si="139"/>
        <v>106.88304729986487</v>
      </c>
      <c r="AI80" s="18">
        <f t="shared" si="139"/>
        <v>105.34776292987537</v>
      </c>
      <c r="AJ80" s="18">
        <f t="shared" si="139"/>
        <v>114.30301776558041</v>
      </c>
      <c r="AK80" s="18">
        <f t="shared" si="139"/>
        <v>105.26844621945072</v>
      </c>
      <c r="AL80" s="18">
        <f t="shared" si="139"/>
        <v>110.31925768708967</v>
      </c>
      <c r="AM80" s="18">
        <f t="shared" si="139"/>
        <v>103.94470426504058</v>
      </c>
      <c r="AN80" s="18">
        <f t="shared" si="139"/>
        <v>101.04370579658712</v>
      </c>
      <c r="AO80" s="18">
        <f t="shared" si="139"/>
        <v>107.6122576517007</v>
      </c>
    </row>
    <row r="81" spans="1:41" x14ac:dyDescent="0.25">
      <c r="A81" s="1" t="s">
        <v>32</v>
      </c>
      <c r="AG81" s="18">
        <f t="shared" ref="AG81:AO81" si="140">AG60/AG$49*100</f>
        <v>101.78789960823751</v>
      </c>
      <c r="AH81" s="18">
        <f t="shared" si="140"/>
        <v>107.3288601636188</v>
      </c>
      <c r="AI81" s="18">
        <f t="shared" si="140"/>
        <v>105.526458863787</v>
      </c>
      <c r="AJ81" s="18">
        <f t="shared" si="140"/>
        <v>115.08996357193632</v>
      </c>
      <c r="AK81" s="18">
        <f t="shared" si="140"/>
        <v>106.39865006678181</v>
      </c>
      <c r="AL81" s="18">
        <f t="shared" si="140"/>
        <v>110.64525391288672</v>
      </c>
      <c r="AM81" s="18">
        <f t="shared" si="140"/>
        <v>104.67437448184394</v>
      </c>
      <c r="AN81" s="18">
        <f t="shared" si="140"/>
        <v>101.12398471583299</v>
      </c>
      <c r="AO81" s="18">
        <f t="shared" si="140"/>
        <v>108.85743736764479</v>
      </c>
    </row>
    <row r="82" spans="1:41" x14ac:dyDescent="0.25">
      <c r="A82" s="1" t="s">
        <v>33</v>
      </c>
      <c r="AG82" s="18">
        <f t="shared" ref="AG82:AO82" si="141">AG61/AG$49*100</f>
        <v>101.82422211684489</v>
      </c>
      <c r="AH82" s="18">
        <f t="shared" si="141"/>
        <v>108.07062913452353</v>
      </c>
      <c r="AI82" s="18">
        <f t="shared" si="141"/>
        <v>105.80134642000959</v>
      </c>
      <c r="AJ82" s="18">
        <f t="shared" si="141"/>
        <v>116.35386343521913</v>
      </c>
      <c r="AK82" s="18">
        <f t="shared" si="141"/>
        <v>107.91726781839539</v>
      </c>
      <c r="AL82" s="18">
        <f t="shared" si="141"/>
        <v>112.35556494379453</v>
      </c>
      <c r="AM82" s="18">
        <f t="shared" si="141"/>
        <v>105.91663036182189</v>
      </c>
      <c r="AN82" s="18">
        <f t="shared" si="141"/>
        <v>102.45311729576541</v>
      </c>
      <c r="AO82" s="18">
        <f t="shared" si="141"/>
        <v>110.28168426542469</v>
      </c>
    </row>
    <row r="83" spans="1:41" x14ac:dyDescent="0.25">
      <c r="A83" s="1" t="s">
        <v>34</v>
      </c>
      <c r="AG83" s="18">
        <f t="shared" ref="AG83:AO83" si="142">AG62/AG$49*100</f>
        <v>101.77002433129287</v>
      </c>
      <c r="AH83" s="18">
        <f t="shared" si="142"/>
        <v>109.16488258123343</v>
      </c>
      <c r="AI83" s="18">
        <f t="shared" si="142"/>
        <v>106.26502523709469</v>
      </c>
      <c r="AJ83" s="18">
        <f t="shared" si="142"/>
        <v>116.85289897840727</v>
      </c>
      <c r="AK83" s="18">
        <f t="shared" si="142"/>
        <v>108.79658519195041</v>
      </c>
      <c r="AL83" s="18">
        <f t="shared" si="142"/>
        <v>113.19799341263777</v>
      </c>
      <c r="AM83" s="18">
        <f t="shared" si="142"/>
        <v>106.41209447083556</v>
      </c>
      <c r="AN83" s="18">
        <f t="shared" si="142"/>
        <v>103.25644863709201</v>
      </c>
      <c r="AO83" s="18">
        <f t="shared" si="142"/>
        <v>110.98910451455426</v>
      </c>
    </row>
    <row r="84" spans="1:41" x14ac:dyDescent="0.25">
      <c r="A84" s="1" t="s">
        <v>35</v>
      </c>
      <c r="AG84" s="18">
        <f t="shared" ref="AG84:AO84" si="143">AG63/AG$49*100</f>
        <v>101.12734216830302</v>
      </c>
      <c r="AH84" s="18">
        <f t="shared" si="143"/>
        <v>108.85866637648233</v>
      </c>
      <c r="AI84" s="18">
        <f t="shared" si="143"/>
        <v>107.31420091258195</v>
      </c>
      <c r="AJ84" s="18">
        <f t="shared" si="143"/>
        <v>116.7421805689125</v>
      </c>
      <c r="AK84" s="18">
        <f t="shared" si="143"/>
        <v>108.37682534202942</v>
      </c>
      <c r="AL84" s="18">
        <f t="shared" si="143"/>
        <v>111.82595749059543</v>
      </c>
      <c r="AM84" s="18">
        <f t="shared" si="143"/>
        <v>106.93148361729472</v>
      </c>
      <c r="AN84" s="18">
        <f t="shared" si="143"/>
        <v>103.22955630388005</v>
      </c>
      <c r="AO84" s="18">
        <f t="shared" si="143"/>
        <v>111.23984880320887</v>
      </c>
    </row>
    <row r="85" spans="1:41" x14ac:dyDescent="0.25">
      <c r="A85" s="1" t="s">
        <v>36</v>
      </c>
      <c r="AG85" s="18">
        <f t="shared" ref="AG85:AO85" si="144">AG64/AG$49*100</f>
        <v>100.72743180535366</v>
      </c>
      <c r="AH85" s="18">
        <f t="shared" si="144"/>
        <v>108.1404529725539</v>
      </c>
      <c r="AI85" s="18">
        <f t="shared" si="144"/>
        <v>107.38783545098774</v>
      </c>
      <c r="AJ85" s="18">
        <f t="shared" si="144"/>
        <v>115.51853264600076</v>
      </c>
      <c r="AK85" s="18">
        <f t="shared" si="144"/>
        <v>107.76807193770581</v>
      </c>
      <c r="AL85" s="18">
        <f t="shared" si="144"/>
        <v>110.51278318275027</v>
      </c>
      <c r="AM85" s="18">
        <f t="shared" si="144"/>
        <v>107.6722252676368</v>
      </c>
      <c r="AN85" s="18">
        <f t="shared" si="144"/>
        <v>103.36704919610746</v>
      </c>
      <c r="AO85" s="18">
        <f t="shared" si="144"/>
        <v>110.93310210139987</v>
      </c>
    </row>
    <row r="86" spans="1:41" x14ac:dyDescent="0.25">
      <c r="A86" s="1" t="s">
        <v>37</v>
      </c>
      <c r="AG86" s="18">
        <f t="shared" ref="AG86:AO86" si="145">AG65/AG$49*100</f>
        <v>100.52954771446947</v>
      </c>
      <c r="AH86" s="18">
        <f t="shared" si="145"/>
        <v>107.92938229542015</v>
      </c>
      <c r="AI86" s="18">
        <f t="shared" si="145"/>
        <v>107.77976090998158</v>
      </c>
      <c r="AJ86" s="18">
        <f t="shared" si="145"/>
        <v>114.67158254371475</v>
      </c>
      <c r="AK86" s="18">
        <f t="shared" si="145"/>
        <v>108.11964847902078</v>
      </c>
      <c r="AL86" s="18">
        <f t="shared" si="145"/>
        <v>110.79228743827882</v>
      </c>
      <c r="AM86" s="18">
        <f t="shared" si="145"/>
        <v>108.38349372973384</v>
      </c>
      <c r="AN86" s="18">
        <f t="shared" si="145"/>
        <v>102.91086540519636</v>
      </c>
      <c r="AO86" s="18">
        <f t="shared" si="145"/>
        <v>111.19906550981665</v>
      </c>
    </row>
    <row r="87" spans="1:41" x14ac:dyDescent="0.25">
      <c r="A87" s="1" t="s">
        <v>38</v>
      </c>
      <c r="AG87" s="18">
        <f t="shared" ref="AG87:AO87" si="146">AG66/AG$49*100</f>
        <v>100.22938923370621</v>
      </c>
      <c r="AH87" s="18">
        <f t="shared" si="146"/>
        <v>107.3092257372812</v>
      </c>
      <c r="AI87" s="18">
        <f t="shared" si="146"/>
        <v>107.60096837128086</v>
      </c>
      <c r="AJ87" s="18">
        <f t="shared" si="146"/>
        <v>113.88868850007586</v>
      </c>
      <c r="AK87" s="18">
        <f t="shared" si="146"/>
        <v>109.72341693680632</v>
      </c>
      <c r="AL87" s="18">
        <f t="shared" si="146"/>
        <v>110.92905494926315</v>
      </c>
      <c r="AM87" s="18">
        <f t="shared" si="146"/>
        <v>108.82382681971352</v>
      </c>
      <c r="AN87" s="18">
        <f t="shared" si="146"/>
        <v>102.7811343261114</v>
      </c>
      <c r="AO87" s="18">
        <f t="shared" si="146"/>
        <v>110.9860125491839</v>
      </c>
    </row>
    <row r="88" spans="1:41" x14ac:dyDescent="0.25">
      <c r="A88" s="1" t="s">
        <v>39</v>
      </c>
      <c r="AG88" s="18">
        <f t="shared" ref="AG88:AN88" si="147">AG67/AG$49*100</f>
        <v>99.534218764261254</v>
      </c>
      <c r="AH88" s="18">
        <f>AH67/AH$49*100</f>
        <v>106.76983881370279</v>
      </c>
      <c r="AI88" s="18">
        <f t="shared" si="147"/>
        <v>107.22396876011845</v>
      </c>
      <c r="AJ88" s="18">
        <f t="shared" si="147"/>
        <v>114.13291195636232</v>
      </c>
      <c r="AK88" s="18">
        <f t="shared" si="147"/>
        <v>110.14193051658354</v>
      </c>
      <c r="AL88" s="18">
        <f t="shared" si="147"/>
        <v>110.52638978427503</v>
      </c>
      <c r="AM88" s="18">
        <f t="shared" si="147"/>
        <v>109.19109339785982</v>
      </c>
      <c r="AN88" s="18">
        <f t="shared" si="147"/>
        <v>101.78714442225277</v>
      </c>
      <c r="AO88" s="18">
        <f>AO67/AO$49*100</f>
        <v>110.97824919320718</v>
      </c>
    </row>
  </sheetData>
  <mergeCells count="39">
    <mergeCell ref="A2:A3"/>
    <mergeCell ref="M2:M3"/>
    <mergeCell ref="N2:N3"/>
    <mergeCell ref="O2:O3"/>
    <mergeCell ref="P2:P3"/>
    <mergeCell ref="B2:B3"/>
    <mergeCell ref="C2:C3"/>
    <mergeCell ref="D2:D3"/>
    <mergeCell ref="E2:E3"/>
    <mergeCell ref="F2:F3"/>
    <mergeCell ref="G2:G3"/>
    <mergeCell ref="H2:H3"/>
    <mergeCell ref="L2:L3"/>
    <mergeCell ref="B1:H1"/>
    <mergeCell ref="K1:R1"/>
    <mergeCell ref="V2:V3"/>
    <mergeCell ref="Q2:Q3"/>
    <mergeCell ref="R2:R3"/>
    <mergeCell ref="AC2:AC3"/>
    <mergeCell ref="AK2:AK3"/>
    <mergeCell ref="AL2:AL3"/>
    <mergeCell ref="S2:S3"/>
    <mergeCell ref="K2:K3"/>
    <mergeCell ref="AM2:AM3"/>
    <mergeCell ref="AD2:AD3"/>
    <mergeCell ref="AE2:AE3"/>
    <mergeCell ref="W1:AE1"/>
    <mergeCell ref="AF1:AM1"/>
    <mergeCell ref="AF2:AF3"/>
    <mergeCell ref="AG2:AG3"/>
    <mergeCell ref="AH2:AH3"/>
    <mergeCell ref="AI2:AI3"/>
    <mergeCell ref="AJ2:AJ3"/>
    <mergeCell ref="W2:W3"/>
    <mergeCell ref="X2:X3"/>
    <mergeCell ref="Y2:Y3"/>
    <mergeCell ref="Z2:Z3"/>
    <mergeCell ref="AA2:AA3"/>
    <mergeCell ref="AB2:AB3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2018-11-21T16:49:10Z</dcterms:modified>
</cp:coreProperties>
</file>