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drawings/drawing1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6.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7.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edikt.walter\Desktop\Daten_EWU_EURO\"/>
    </mc:Choice>
  </mc:AlternateContent>
  <bookViews>
    <workbookView xWindow="360" yWindow="690" windowWidth="14940" windowHeight="9150" tabRatio="750" firstSheet="7" activeTab="7"/>
  </bookViews>
  <sheets>
    <sheet name="DM NEER" sheetId="1" r:id="rId1"/>
    <sheet name="DM REER" sheetId="2" r:id="rId2"/>
    <sheet name="Euro NEER" sheetId="3" r:id="rId3"/>
    <sheet name="Euro REER" sheetId="4" r:id="rId4"/>
    <sheet name="Tab.1-USD per DM !" sheetId="17" r:id="rId5"/>
    <sheet name="Tab.1-USD per ECU !" sheetId="19" r:id="rId6"/>
    <sheet name="Tab.1 - EMU - USD per Euro !" sheetId="18" r:id="rId7"/>
    <sheet name="EMU - Euro per USD" sheetId="6" r:id="rId8"/>
    <sheet name="EMS - USD per ECU and per DM" sheetId="21" r:id="rId9"/>
    <sheet name="Raw data for nom.exch.rates EMS" sheetId="22" r:id="rId10"/>
    <sheet name="Real ex.rates EMS-EMU to DM" sheetId="23" r:id="rId11"/>
    <sheet name="Real exch.rate to USD EMS+EMU" sheetId="24" r:id="rId12"/>
    <sheet name="Tab.1 - Real ECU_USD" sheetId="25" r:id="rId13"/>
    <sheet name="Tab.1 - Real EURO_USD" sheetId="26" r:id="rId14"/>
    <sheet name="Tab. 1 - Real DM_USD" sheetId="27" r:id="rId15"/>
    <sheet name="Real ex.r.ECU-DM-€ to $" sheetId="28" r:id="rId16"/>
    <sheet name="PPP" sheetId="7" r:id="rId17"/>
    <sheet name="real GDP" sheetId="8" r:id="rId18"/>
    <sheet name="World GDP" sheetId="9" r:id="rId19"/>
    <sheet name="Tab.1-Inflation" sheetId="11" r:id="rId20"/>
    <sheet name="FOREX Interventions" sheetId="13" r:id="rId21"/>
    <sheet name="Tab.1-Average Inflation" sheetId="14" r:id="rId22"/>
    <sheet name="Current account bal." sheetId="20" r:id="rId23"/>
    <sheet name="Excessive Volatility" sheetId="16" r:id="rId24"/>
  </sheets>
  <calcPr calcId="162913"/>
</workbook>
</file>

<file path=xl/calcChain.xml><?xml version="1.0" encoding="utf-8"?>
<calcChain xmlns="http://schemas.openxmlformats.org/spreadsheetml/2006/main">
  <c r="K71" i="22" l="1"/>
  <c r="K48" i="22"/>
  <c r="K61" i="22"/>
  <c r="K62" i="22"/>
  <c r="K65" i="22"/>
  <c r="K64" i="22"/>
  <c r="K63" i="22"/>
  <c r="D84" i="24"/>
  <c r="E84" i="24"/>
  <c r="F84" i="24"/>
  <c r="G84" i="24"/>
  <c r="H84" i="24"/>
  <c r="I84" i="24"/>
  <c r="J84" i="24"/>
  <c r="K84" i="24"/>
  <c r="L84" i="24"/>
  <c r="M84" i="24"/>
  <c r="N84" i="24"/>
  <c r="O84" i="24"/>
  <c r="P84" i="24"/>
  <c r="Q84" i="24"/>
  <c r="R84" i="24"/>
  <c r="S84" i="24"/>
  <c r="C84" i="24"/>
  <c r="B84" i="24"/>
  <c r="B83" i="24"/>
  <c r="W42" i="24"/>
  <c r="X42" i="24"/>
  <c r="Y42" i="24"/>
  <c r="Z42" i="24"/>
  <c r="AA42" i="24"/>
  <c r="AB42" i="24"/>
  <c r="AC42" i="24"/>
  <c r="AD42" i="24"/>
  <c r="AE42" i="24"/>
  <c r="AF42" i="24"/>
  <c r="AG42" i="24"/>
  <c r="AH42" i="24"/>
  <c r="AI42" i="24"/>
  <c r="AJ42" i="24"/>
  <c r="AK42" i="24"/>
  <c r="AL42" i="24"/>
  <c r="AM42" i="24"/>
  <c r="AN42" i="24"/>
  <c r="Y41" i="24"/>
  <c r="X41" i="24"/>
  <c r="W41" i="24"/>
  <c r="C42" i="24"/>
  <c r="AG91" i="23"/>
  <c r="AH91" i="23"/>
  <c r="AI91" i="23"/>
  <c r="AJ91" i="23"/>
  <c r="AK91" i="23"/>
  <c r="AL91" i="23"/>
  <c r="AM91" i="23"/>
  <c r="AN91" i="23"/>
  <c r="AO91" i="23"/>
  <c r="AH70" i="23"/>
  <c r="AI70" i="23"/>
  <c r="AJ70" i="23"/>
  <c r="AK70" i="23"/>
  <c r="AL70" i="23"/>
  <c r="AM70" i="23"/>
  <c r="AN70" i="23"/>
  <c r="AO70" i="23"/>
  <c r="AG70" i="23"/>
  <c r="AG69" i="23"/>
  <c r="AH69" i="23"/>
  <c r="AI69" i="23"/>
  <c r="AJ69" i="23"/>
  <c r="AK69" i="23"/>
  <c r="AL69" i="23"/>
  <c r="AM69" i="23"/>
  <c r="AN69" i="23"/>
  <c r="AO69" i="23"/>
  <c r="AG68" i="23"/>
  <c r="AE70" i="23"/>
  <c r="Z70" i="23"/>
  <c r="AA70" i="23"/>
  <c r="AB70" i="23"/>
  <c r="AC70" i="23"/>
  <c r="AD70" i="23"/>
  <c r="Y70" i="23"/>
  <c r="X70" i="23"/>
  <c r="Y69" i="23"/>
  <c r="Z69" i="23"/>
  <c r="AA69" i="23"/>
  <c r="AB69" i="23"/>
  <c r="AC69" i="23"/>
  <c r="AD69" i="23"/>
  <c r="AE69" i="23"/>
  <c r="X69" i="23"/>
  <c r="AL82" i="23"/>
  <c r="BR14" i="11" l="1"/>
  <c r="BR27" i="11"/>
  <c r="G6" i="18" l="1"/>
  <c r="G12" i="18"/>
  <c r="G10" i="18"/>
  <c r="G8" i="18"/>
  <c r="F22" i="18"/>
  <c r="F24" i="18"/>
  <c r="F23" i="18"/>
  <c r="F21" i="18"/>
  <c r="F20" i="18"/>
  <c r="F19" i="18"/>
  <c r="F18" i="18"/>
  <c r="F17" i="18"/>
  <c r="F16" i="18"/>
  <c r="F15" i="18"/>
  <c r="F14" i="18"/>
  <c r="F13" i="18"/>
  <c r="F12" i="18"/>
  <c r="F11" i="18"/>
  <c r="F10" i="18"/>
  <c r="F9" i="18"/>
  <c r="F8" i="18"/>
  <c r="F7" i="18"/>
  <c r="F5" i="18"/>
  <c r="F6" i="18"/>
  <c r="I12" i="19"/>
  <c r="I10" i="19"/>
  <c r="I8" i="19"/>
  <c r="I6" i="19"/>
  <c r="H24" i="19"/>
  <c r="H23" i="19"/>
  <c r="H22" i="19"/>
  <c r="H21" i="19"/>
  <c r="H20" i="19"/>
  <c r="H19" i="19"/>
  <c r="H18" i="19"/>
  <c r="H17" i="19"/>
  <c r="H16" i="19"/>
  <c r="H15" i="19"/>
  <c r="H14" i="19"/>
  <c r="H13" i="19"/>
  <c r="H12" i="19"/>
  <c r="H11" i="19"/>
  <c r="H10" i="19"/>
  <c r="H9" i="19"/>
  <c r="H8" i="19"/>
  <c r="H7" i="19"/>
  <c r="H6" i="19"/>
  <c r="H5" i="19"/>
  <c r="H329" i="19"/>
  <c r="H317" i="19"/>
  <c r="H305" i="19"/>
  <c r="H293" i="19"/>
  <c r="H281" i="19"/>
  <c r="H269" i="19"/>
  <c r="H257" i="19"/>
  <c r="H245" i="19"/>
  <c r="H233" i="19"/>
  <c r="H221" i="19"/>
  <c r="H209" i="19"/>
  <c r="H197" i="19"/>
  <c r="H185" i="19"/>
  <c r="H173" i="19"/>
  <c r="H161" i="19"/>
  <c r="H149" i="19"/>
  <c r="H137" i="19"/>
  <c r="H125" i="19"/>
  <c r="H113" i="19"/>
  <c r="H103" i="19"/>
  <c r="G12" i="17"/>
  <c r="G10" i="17"/>
  <c r="G8" i="17"/>
  <c r="G6" i="17"/>
  <c r="F24" i="17"/>
  <c r="F23" i="17"/>
  <c r="F22" i="17"/>
  <c r="F21" i="17"/>
  <c r="F20" i="17"/>
  <c r="F19" i="17"/>
  <c r="F18" i="17"/>
  <c r="F17" i="17"/>
  <c r="F16" i="17"/>
  <c r="F15" i="17"/>
  <c r="F14" i="17"/>
  <c r="F13" i="17"/>
  <c r="F12" i="17"/>
  <c r="F11" i="17"/>
  <c r="F10" i="17"/>
  <c r="F9" i="17"/>
  <c r="F8" i="17"/>
  <c r="F7" i="17"/>
  <c r="F6" i="17"/>
  <c r="F5" i="17"/>
  <c r="F329" i="17"/>
  <c r="F317" i="17"/>
  <c r="F305" i="17"/>
  <c r="F293" i="17"/>
  <c r="F281" i="17"/>
  <c r="F269" i="17"/>
  <c r="F257" i="17"/>
  <c r="F245" i="17"/>
  <c r="F233" i="17"/>
  <c r="F221" i="17"/>
  <c r="F209" i="17"/>
  <c r="F197" i="17"/>
  <c r="F185" i="17"/>
  <c r="F173" i="17"/>
  <c r="F161" i="17"/>
  <c r="F149" i="17"/>
  <c r="F137" i="17"/>
  <c r="F125" i="17"/>
  <c r="F113" i="17"/>
  <c r="F103" i="17"/>
  <c r="C103" i="17"/>
  <c r="D4" i="14"/>
  <c r="D2" i="14" l="1"/>
  <c r="D8" i="14"/>
  <c r="D5" i="14"/>
  <c r="D7" i="14"/>
  <c r="Q6" i="14"/>
  <c r="D6" i="14"/>
  <c r="D3" i="14"/>
  <c r="AQ6" i="14"/>
  <c r="AR4" i="14"/>
  <c r="BQ27" i="11"/>
  <c r="BT27" i="11" s="1"/>
  <c r="BR28" i="11"/>
  <c r="BR26" i="11"/>
  <c r="BR25" i="11"/>
  <c r="BR24" i="11"/>
  <c r="BR23" i="11"/>
  <c r="BR22" i="11"/>
  <c r="BR21" i="11"/>
  <c r="BR20" i="11"/>
  <c r="BR19" i="11"/>
  <c r="BR18" i="11"/>
  <c r="BR17" i="11"/>
  <c r="BR16" i="11"/>
  <c r="BR15" i="11"/>
  <c r="BR13" i="11"/>
  <c r="BR12" i="11"/>
  <c r="BR11" i="11"/>
  <c r="BR10" i="11"/>
  <c r="BR9" i="11"/>
  <c r="BR8" i="11"/>
  <c r="BO8" i="11"/>
  <c r="G25" i="26"/>
  <c r="G24" i="26"/>
  <c r="F21" i="26"/>
  <c r="G22" i="26"/>
  <c r="F22" i="26"/>
  <c r="E22" i="26"/>
  <c r="D22" i="26"/>
  <c r="C22" i="26"/>
  <c r="G23" i="26"/>
  <c r="AE71" i="23"/>
  <c r="D10" i="18"/>
  <c r="D8" i="18"/>
  <c r="E3" i="27" l="1"/>
  <c r="F3" i="27"/>
  <c r="F23" i="27" s="1"/>
  <c r="E4" i="27"/>
  <c r="F4" i="27"/>
  <c r="F24" i="27" s="1"/>
  <c r="E5" i="27"/>
  <c r="F5" i="27"/>
  <c r="E6" i="27"/>
  <c r="F6" i="27"/>
  <c r="E7" i="27"/>
  <c r="F7" i="27"/>
  <c r="E8" i="27"/>
  <c r="F8" i="27"/>
  <c r="E9" i="27"/>
  <c r="F9" i="27"/>
  <c r="E10" i="27"/>
  <c r="F10" i="27"/>
  <c r="E11" i="27"/>
  <c r="F11" i="27"/>
  <c r="E12" i="27"/>
  <c r="F12" i="27"/>
  <c r="E13" i="27"/>
  <c r="F13" i="27"/>
  <c r="E14" i="27"/>
  <c r="F14" i="27"/>
  <c r="E15" i="27"/>
  <c r="F15" i="27"/>
  <c r="E16" i="27"/>
  <c r="F16" i="27"/>
  <c r="E17" i="27"/>
  <c r="F17" i="27"/>
  <c r="E18" i="27"/>
  <c r="F18" i="27"/>
  <c r="E19" i="27"/>
  <c r="F19" i="27"/>
  <c r="E20" i="27"/>
  <c r="F20" i="27"/>
  <c r="E21" i="27"/>
  <c r="F21" i="27"/>
  <c r="E22" i="27"/>
  <c r="F22" i="27"/>
  <c r="E21" i="26"/>
  <c r="G21" i="26" s="1"/>
  <c r="E20" i="26"/>
  <c r="F20" i="26" s="1"/>
  <c r="G20" i="26" s="1"/>
  <c r="F19" i="26"/>
  <c r="G19" i="26" s="1"/>
  <c r="E19" i="26"/>
  <c r="E18" i="26"/>
  <c r="F18" i="26" s="1"/>
  <c r="G18" i="26" s="1"/>
  <c r="E17" i="26"/>
  <c r="F17" i="26" s="1"/>
  <c r="G17" i="26" s="1"/>
  <c r="E16" i="26"/>
  <c r="F16" i="26" s="1"/>
  <c r="G16" i="26" s="1"/>
  <c r="F15" i="26"/>
  <c r="G15" i="26" s="1"/>
  <c r="E15" i="26"/>
  <c r="E14" i="26"/>
  <c r="F14" i="26" s="1"/>
  <c r="G14" i="26" s="1"/>
  <c r="E13" i="26"/>
  <c r="F13" i="26" s="1"/>
  <c r="G13" i="26" s="1"/>
  <c r="E12" i="26"/>
  <c r="F12" i="26" s="1"/>
  <c r="G12" i="26" s="1"/>
  <c r="F11" i="26"/>
  <c r="G11" i="26" s="1"/>
  <c r="E11" i="26"/>
  <c r="E10" i="26"/>
  <c r="F10" i="26" s="1"/>
  <c r="G10" i="26" s="1"/>
  <c r="E9" i="26"/>
  <c r="F9" i="26" s="1"/>
  <c r="G9" i="26" s="1"/>
  <c r="E8" i="26"/>
  <c r="F8" i="26" s="1"/>
  <c r="G8" i="26" s="1"/>
  <c r="F7" i="26"/>
  <c r="G7" i="26" s="1"/>
  <c r="E7" i="26"/>
  <c r="E6" i="26"/>
  <c r="F6" i="26" s="1"/>
  <c r="G6" i="26" s="1"/>
  <c r="E5" i="26"/>
  <c r="F5" i="26" s="1"/>
  <c r="G5" i="26" s="1"/>
  <c r="E4" i="26"/>
  <c r="F4" i="26" s="1"/>
  <c r="G4" i="26" s="1"/>
  <c r="F3" i="26"/>
  <c r="G3" i="26" s="1"/>
  <c r="E3" i="26"/>
  <c r="F21" i="25"/>
  <c r="G21" i="25" s="1"/>
  <c r="C21" i="25"/>
  <c r="G20" i="25"/>
  <c r="F20" i="25"/>
  <c r="C20" i="25"/>
  <c r="F19" i="25"/>
  <c r="G19" i="25" s="1"/>
  <c r="C19" i="25"/>
  <c r="F18" i="25"/>
  <c r="G18" i="25" s="1"/>
  <c r="C18" i="25"/>
  <c r="F17" i="25"/>
  <c r="G17" i="25" s="1"/>
  <c r="C17" i="25"/>
  <c r="G16" i="25"/>
  <c r="F16" i="25"/>
  <c r="C16" i="25"/>
  <c r="F15" i="25"/>
  <c r="G15" i="25" s="1"/>
  <c r="C15" i="25"/>
  <c r="F14" i="25"/>
  <c r="G14" i="25" s="1"/>
  <c r="C14" i="25"/>
  <c r="F13" i="25"/>
  <c r="G13" i="25" s="1"/>
  <c r="C13" i="25"/>
  <c r="G12" i="25"/>
  <c r="F12" i="25"/>
  <c r="C12" i="25"/>
  <c r="F11" i="25"/>
  <c r="G11" i="25" s="1"/>
  <c r="C11" i="25"/>
  <c r="F10" i="25"/>
  <c r="G10" i="25" s="1"/>
  <c r="C10" i="25"/>
  <c r="F9" i="25"/>
  <c r="G9" i="25" s="1"/>
  <c r="C9" i="25"/>
  <c r="G8" i="25"/>
  <c r="F8" i="25"/>
  <c r="C8" i="25"/>
  <c r="F7" i="25"/>
  <c r="G7" i="25" s="1"/>
  <c r="C7" i="25"/>
  <c r="F6" i="25"/>
  <c r="G6" i="25" s="1"/>
  <c r="C6" i="25"/>
  <c r="F5" i="25"/>
  <c r="G5" i="25" s="1"/>
  <c r="C5" i="25"/>
  <c r="G4" i="25"/>
  <c r="F4" i="25"/>
  <c r="C4" i="25"/>
  <c r="F3" i="25"/>
  <c r="G3" i="25" s="1"/>
  <c r="C3" i="25"/>
  <c r="F2" i="25"/>
  <c r="G2" i="25" s="1"/>
  <c r="C2" i="25"/>
  <c r="E83" i="24"/>
  <c r="D83" i="24"/>
  <c r="J80" i="24"/>
  <c r="M79" i="24"/>
  <c r="L79" i="24"/>
  <c r="R76" i="24"/>
  <c r="B76" i="24"/>
  <c r="E75" i="24"/>
  <c r="D75" i="24"/>
  <c r="J72" i="24"/>
  <c r="M71" i="24"/>
  <c r="L71" i="24"/>
  <c r="R68" i="24"/>
  <c r="B68" i="24"/>
  <c r="E67" i="24"/>
  <c r="D67" i="24"/>
  <c r="R64" i="24"/>
  <c r="Q64" i="24"/>
  <c r="J64" i="24"/>
  <c r="I64" i="24"/>
  <c r="B64" i="24"/>
  <c r="S63" i="24"/>
  <c r="L63" i="24"/>
  <c r="K63" i="24"/>
  <c r="D63" i="24"/>
  <c r="C63" i="24"/>
  <c r="O61" i="24"/>
  <c r="G61" i="24"/>
  <c r="R60" i="24"/>
  <c r="Q60" i="24"/>
  <c r="J60" i="24"/>
  <c r="I60" i="24"/>
  <c r="B60" i="24"/>
  <c r="S59" i="24"/>
  <c r="L59" i="24"/>
  <c r="K59" i="24"/>
  <c r="D59" i="24"/>
  <c r="C59" i="24"/>
  <c r="M57" i="24"/>
  <c r="E57" i="24"/>
  <c r="M56" i="24"/>
  <c r="L56" i="24"/>
  <c r="E56" i="24"/>
  <c r="D56" i="24"/>
  <c r="L55" i="24"/>
  <c r="K55" i="24"/>
  <c r="D55" i="24"/>
  <c r="M53" i="24"/>
  <c r="I53" i="24"/>
  <c r="E53" i="24"/>
  <c r="P52" i="24"/>
  <c r="M52" i="24"/>
  <c r="L52" i="24"/>
  <c r="I52" i="24"/>
  <c r="H52" i="24"/>
  <c r="E52" i="24"/>
  <c r="D52" i="24"/>
  <c r="P51" i="24"/>
  <c r="O51" i="24"/>
  <c r="L51" i="24"/>
  <c r="K51" i="24"/>
  <c r="H51" i="24"/>
  <c r="G51" i="24"/>
  <c r="D51" i="24"/>
  <c r="C51" i="24"/>
  <c r="M49" i="24"/>
  <c r="I49" i="24"/>
  <c r="E49" i="24"/>
  <c r="P48" i="24"/>
  <c r="M48" i="24"/>
  <c r="L48" i="24"/>
  <c r="I48" i="24"/>
  <c r="H48" i="24"/>
  <c r="E48" i="24"/>
  <c r="D48" i="24"/>
  <c r="P47" i="24"/>
  <c r="O47" i="24"/>
  <c r="L47" i="24"/>
  <c r="K47" i="24"/>
  <c r="H47" i="24"/>
  <c r="G47" i="24"/>
  <c r="D47" i="24"/>
  <c r="C47" i="24"/>
  <c r="AN41" i="24"/>
  <c r="AM41" i="24"/>
  <c r="AL41" i="24"/>
  <c r="AK41" i="24"/>
  <c r="AJ41" i="24"/>
  <c r="AI41" i="24"/>
  <c r="AH41" i="24"/>
  <c r="AG41" i="24"/>
  <c r="AF41" i="24"/>
  <c r="AE41" i="24"/>
  <c r="AD41" i="24"/>
  <c r="AC41" i="24"/>
  <c r="AB41" i="24"/>
  <c r="AA41" i="24"/>
  <c r="Z41" i="24"/>
  <c r="C41" i="24"/>
  <c r="L83" i="24" s="1"/>
  <c r="AN40" i="24"/>
  <c r="AM40" i="24"/>
  <c r="AL40" i="24"/>
  <c r="AK40" i="24"/>
  <c r="AJ40" i="24"/>
  <c r="AI40" i="24"/>
  <c r="AH40" i="24"/>
  <c r="AG40" i="24"/>
  <c r="AF40" i="24"/>
  <c r="AE40" i="24"/>
  <c r="AD40" i="24"/>
  <c r="AC40" i="24"/>
  <c r="AB40" i="24"/>
  <c r="AA40" i="24"/>
  <c r="Z40" i="24"/>
  <c r="Y40" i="24"/>
  <c r="X40" i="24"/>
  <c r="W40" i="24"/>
  <c r="C40" i="24"/>
  <c r="AN39" i="24"/>
  <c r="AM39" i="24"/>
  <c r="AL39" i="24"/>
  <c r="AK39" i="24"/>
  <c r="AJ39" i="24"/>
  <c r="AI39" i="24"/>
  <c r="AH39" i="24"/>
  <c r="AG39" i="24"/>
  <c r="AF39" i="24"/>
  <c r="AE39" i="24"/>
  <c r="AD39" i="24"/>
  <c r="AC39" i="24"/>
  <c r="H81" i="24" s="1"/>
  <c r="AB39" i="24"/>
  <c r="AA39" i="24"/>
  <c r="Z39" i="24"/>
  <c r="Y39" i="24"/>
  <c r="X39" i="24"/>
  <c r="W39" i="24"/>
  <c r="C39" i="24"/>
  <c r="P81" i="24" s="1"/>
  <c r="AN38" i="24"/>
  <c r="AM38" i="24"/>
  <c r="AL38" i="24"/>
  <c r="AK38" i="24"/>
  <c r="AJ38" i="24"/>
  <c r="AI38" i="24"/>
  <c r="AH38" i="24"/>
  <c r="AG38" i="24"/>
  <c r="AF38" i="24"/>
  <c r="K80" i="24" s="1"/>
  <c r="AE38" i="24"/>
  <c r="AD38" i="24"/>
  <c r="AC38" i="24"/>
  <c r="AB38" i="24"/>
  <c r="AA38" i="24"/>
  <c r="Z38" i="24"/>
  <c r="Y38" i="24"/>
  <c r="X38" i="24"/>
  <c r="W38" i="24"/>
  <c r="C38" i="24"/>
  <c r="AN37" i="24"/>
  <c r="AM37" i="24"/>
  <c r="AL37" i="24"/>
  <c r="AK37" i="24"/>
  <c r="AJ37" i="24"/>
  <c r="AI37" i="24"/>
  <c r="AH37" i="24"/>
  <c r="AG37" i="24"/>
  <c r="AF37" i="24"/>
  <c r="AE37" i="24"/>
  <c r="AD37" i="24"/>
  <c r="AC37" i="24"/>
  <c r="AB37" i="24"/>
  <c r="AA37" i="24"/>
  <c r="Z37" i="24"/>
  <c r="Y37" i="24"/>
  <c r="X37" i="24"/>
  <c r="W37" i="24"/>
  <c r="C37" i="24"/>
  <c r="D79" i="24" s="1"/>
  <c r="AN36" i="24"/>
  <c r="AM36" i="24"/>
  <c r="AL36" i="24"/>
  <c r="AK36" i="24"/>
  <c r="AJ36" i="24"/>
  <c r="AI36" i="24"/>
  <c r="AH36" i="24"/>
  <c r="AG36" i="24"/>
  <c r="AF36" i="24"/>
  <c r="AE36" i="24"/>
  <c r="AD36" i="24"/>
  <c r="AC36" i="24"/>
  <c r="AB36" i="24"/>
  <c r="AA36" i="24"/>
  <c r="Z36" i="24"/>
  <c r="Y36" i="24"/>
  <c r="X36" i="24"/>
  <c r="W36" i="24"/>
  <c r="C36" i="24"/>
  <c r="AN35" i="24"/>
  <c r="AM35" i="24"/>
  <c r="AL35" i="24"/>
  <c r="AK35" i="24"/>
  <c r="P77" i="24" s="1"/>
  <c r="AJ35" i="24"/>
  <c r="AI35" i="24"/>
  <c r="AH35" i="24"/>
  <c r="AG35" i="24"/>
  <c r="AF35" i="24"/>
  <c r="AE35" i="24"/>
  <c r="AD35" i="24"/>
  <c r="AC35" i="24"/>
  <c r="AB35" i="24"/>
  <c r="AA35" i="24"/>
  <c r="Z35" i="24"/>
  <c r="Y35" i="24"/>
  <c r="X35" i="24"/>
  <c r="W35" i="24"/>
  <c r="C35" i="24"/>
  <c r="AN34" i="24"/>
  <c r="S76" i="24" s="1"/>
  <c r="AM34" i="24"/>
  <c r="AL34" i="24"/>
  <c r="AK34" i="24"/>
  <c r="AJ34" i="24"/>
  <c r="AI34" i="24"/>
  <c r="AH34" i="24"/>
  <c r="AG34" i="24"/>
  <c r="AF34" i="24"/>
  <c r="AE34" i="24"/>
  <c r="AD34" i="24"/>
  <c r="AC34" i="24"/>
  <c r="AB34" i="24"/>
  <c r="AA34" i="24"/>
  <c r="Z34" i="24"/>
  <c r="Y34" i="24"/>
  <c r="X34" i="24"/>
  <c r="C76" i="24" s="1"/>
  <c r="W34" i="24"/>
  <c r="C34" i="24"/>
  <c r="AN33" i="24"/>
  <c r="AM33" i="24"/>
  <c r="AL33" i="24"/>
  <c r="AK33" i="24"/>
  <c r="AJ33" i="24"/>
  <c r="AI33" i="24"/>
  <c r="AH33" i="24"/>
  <c r="AG33" i="24"/>
  <c r="AF33" i="24"/>
  <c r="AE33" i="24"/>
  <c r="AD33" i="24"/>
  <c r="AC33" i="24"/>
  <c r="AB33" i="24"/>
  <c r="AA33" i="24"/>
  <c r="Z33" i="24"/>
  <c r="Y33" i="24"/>
  <c r="X33" i="24"/>
  <c r="W33" i="24"/>
  <c r="C33" i="24"/>
  <c r="L75" i="24" s="1"/>
  <c r="AN32" i="24"/>
  <c r="AM32" i="24"/>
  <c r="AL32" i="24"/>
  <c r="AK32" i="24"/>
  <c r="AJ32" i="24"/>
  <c r="AI32" i="24"/>
  <c r="AH32" i="24"/>
  <c r="AG32" i="24"/>
  <c r="AF32" i="24"/>
  <c r="AE32" i="24"/>
  <c r="AD32" i="24"/>
  <c r="AC32" i="24"/>
  <c r="AB32" i="24"/>
  <c r="AA32" i="24"/>
  <c r="Z32" i="24"/>
  <c r="Y32" i="24"/>
  <c r="X32" i="24"/>
  <c r="W32" i="24"/>
  <c r="C32" i="24"/>
  <c r="AN31" i="24"/>
  <c r="AM31" i="24"/>
  <c r="AL31" i="24"/>
  <c r="AK31" i="24"/>
  <c r="AJ31" i="24"/>
  <c r="AI31" i="24"/>
  <c r="AH31" i="24"/>
  <c r="AG31" i="24"/>
  <c r="AF31" i="24"/>
  <c r="AE31" i="24"/>
  <c r="AD31" i="24"/>
  <c r="AC31" i="24"/>
  <c r="H73" i="24" s="1"/>
  <c r="AB31" i="24"/>
  <c r="AA31" i="24"/>
  <c r="Z31" i="24"/>
  <c r="Y31" i="24"/>
  <c r="X31" i="24"/>
  <c r="W31" i="24"/>
  <c r="C31" i="24"/>
  <c r="AN30" i="24"/>
  <c r="AM30" i="24"/>
  <c r="AL30" i="24"/>
  <c r="AK30" i="24"/>
  <c r="AJ30" i="24"/>
  <c r="AI30" i="24"/>
  <c r="AH30" i="24"/>
  <c r="AG30" i="24"/>
  <c r="AF30" i="24"/>
  <c r="K72" i="24" s="1"/>
  <c r="AE30" i="24"/>
  <c r="AD30" i="24"/>
  <c r="AC30" i="24"/>
  <c r="AB30" i="24"/>
  <c r="AA30" i="24"/>
  <c r="Z30" i="24"/>
  <c r="Y30" i="24"/>
  <c r="X30" i="24"/>
  <c r="W30" i="24"/>
  <c r="C30" i="24"/>
  <c r="AN29" i="24"/>
  <c r="AM29" i="24"/>
  <c r="AL29" i="24"/>
  <c r="AK29" i="24"/>
  <c r="AJ29" i="24"/>
  <c r="AI29" i="24"/>
  <c r="AH29" i="24"/>
  <c r="AG29" i="24"/>
  <c r="AF29" i="24"/>
  <c r="AE29" i="24"/>
  <c r="AD29" i="24"/>
  <c r="AC29" i="24"/>
  <c r="AB29" i="24"/>
  <c r="AA29" i="24"/>
  <c r="Z29" i="24"/>
  <c r="Y29" i="24"/>
  <c r="X29" i="24"/>
  <c r="W29" i="24"/>
  <c r="C29" i="24"/>
  <c r="D71" i="24" s="1"/>
  <c r="AN28" i="24"/>
  <c r="AM28" i="24"/>
  <c r="AL28" i="24"/>
  <c r="AK28" i="24"/>
  <c r="AJ28" i="24"/>
  <c r="AI28" i="24"/>
  <c r="AH28" i="24"/>
  <c r="AG28" i="24"/>
  <c r="AF28" i="24"/>
  <c r="AE28" i="24"/>
  <c r="AD28" i="24"/>
  <c r="AC28" i="24"/>
  <c r="AB28" i="24"/>
  <c r="AA28" i="24"/>
  <c r="Z28" i="24"/>
  <c r="Y28" i="24"/>
  <c r="X28" i="24"/>
  <c r="W28" i="24"/>
  <c r="C28" i="24"/>
  <c r="AN27" i="24"/>
  <c r="AM27" i="24"/>
  <c r="AL27" i="24"/>
  <c r="AK27" i="24"/>
  <c r="P69" i="24" s="1"/>
  <c r="AJ27" i="24"/>
  <c r="AI27" i="24"/>
  <c r="AH27" i="24"/>
  <c r="AG27" i="24"/>
  <c r="AF27" i="24"/>
  <c r="AE27" i="24"/>
  <c r="AD27" i="24"/>
  <c r="AC27" i="24"/>
  <c r="AB27" i="24"/>
  <c r="AA27" i="24"/>
  <c r="Z27" i="24"/>
  <c r="Y27" i="24"/>
  <c r="X27" i="24"/>
  <c r="W27" i="24"/>
  <c r="C27" i="24"/>
  <c r="AN26" i="24"/>
  <c r="S68" i="24" s="1"/>
  <c r="AM26" i="24"/>
  <c r="AL26" i="24"/>
  <c r="AK26" i="24"/>
  <c r="AJ26" i="24"/>
  <c r="AI26" i="24"/>
  <c r="AH26" i="24"/>
  <c r="AG26" i="24"/>
  <c r="AF26" i="24"/>
  <c r="AE26" i="24"/>
  <c r="AD26" i="24"/>
  <c r="AC26" i="24"/>
  <c r="AB26" i="24"/>
  <c r="AA26" i="24"/>
  <c r="Z26" i="24"/>
  <c r="Y26" i="24"/>
  <c r="X26" i="24"/>
  <c r="C68" i="24" s="1"/>
  <c r="W26" i="24"/>
  <c r="C26" i="24"/>
  <c r="AN25" i="24"/>
  <c r="AM25" i="24"/>
  <c r="AL25" i="24"/>
  <c r="AK25" i="24"/>
  <c r="AJ25" i="24"/>
  <c r="AI25" i="24"/>
  <c r="AH25" i="24"/>
  <c r="AG25" i="24"/>
  <c r="AF25" i="24"/>
  <c r="AE25" i="24"/>
  <c r="AD25" i="24"/>
  <c r="AC25" i="24"/>
  <c r="AB25" i="24"/>
  <c r="AA25" i="24"/>
  <c r="Z25" i="24"/>
  <c r="Y25" i="24"/>
  <c r="X25" i="24"/>
  <c r="W25" i="24"/>
  <c r="C25" i="24"/>
  <c r="L67" i="24" s="1"/>
  <c r="AN24" i="24"/>
  <c r="AM24" i="24"/>
  <c r="AL24" i="24"/>
  <c r="AK24" i="24"/>
  <c r="AJ24" i="24"/>
  <c r="AI24" i="24"/>
  <c r="AH24" i="24"/>
  <c r="AG24" i="24"/>
  <c r="AF24" i="24"/>
  <c r="AE24" i="24"/>
  <c r="AD24" i="24"/>
  <c r="AC24" i="24"/>
  <c r="AB24" i="24"/>
  <c r="AA24" i="24"/>
  <c r="Z24" i="24"/>
  <c r="Y24" i="24"/>
  <c r="X24" i="24"/>
  <c r="W24" i="24"/>
  <c r="C24" i="24"/>
  <c r="AN23" i="24"/>
  <c r="AM23" i="24"/>
  <c r="AL23" i="24"/>
  <c r="AK23" i="24"/>
  <c r="AJ23" i="24"/>
  <c r="AI23" i="24"/>
  <c r="AH23" i="24"/>
  <c r="AG23" i="24"/>
  <c r="AF23" i="24"/>
  <c r="AE23" i="24"/>
  <c r="AD23" i="24"/>
  <c r="AC23" i="24"/>
  <c r="H65" i="24" s="1"/>
  <c r="AB23" i="24"/>
  <c r="AA23" i="24"/>
  <c r="Z23" i="24"/>
  <c r="Y23" i="24"/>
  <c r="X23" i="24"/>
  <c r="W23" i="24"/>
  <c r="C23" i="24"/>
  <c r="AN22" i="24"/>
  <c r="AM22" i="24"/>
  <c r="AL22" i="24"/>
  <c r="AK22" i="24"/>
  <c r="AJ22" i="24"/>
  <c r="AI22" i="24"/>
  <c r="AH22" i="24"/>
  <c r="AG22" i="24"/>
  <c r="AF22" i="24"/>
  <c r="AE22" i="24"/>
  <c r="AD22" i="24"/>
  <c r="AC22" i="24"/>
  <c r="AB22" i="24"/>
  <c r="AA22" i="24"/>
  <c r="Z22" i="24"/>
  <c r="Y22" i="24"/>
  <c r="X22" i="24"/>
  <c r="W22" i="24"/>
  <c r="C22" i="24"/>
  <c r="AN21" i="24"/>
  <c r="AM21" i="24"/>
  <c r="AL21" i="24"/>
  <c r="AK21" i="24"/>
  <c r="AJ21" i="24"/>
  <c r="AI21" i="24"/>
  <c r="AH21" i="24"/>
  <c r="AG21" i="24"/>
  <c r="AF21" i="24"/>
  <c r="AE21" i="24"/>
  <c r="AD21" i="24"/>
  <c r="AC21" i="24"/>
  <c r="AB21" i="24"/>
  <c r="AA21" i="24"/>
  <c r="Z21" i="24"/>
  <c r="Y21" i="24"/>
  <c r="X21" i="24"/>
  <c r="W21" i="24"/>
  <c r="C21" i="24"/>
  <c r="O63" i="24" s="1"/>
  <c r="AN20" i="24"/>
  <c r="AM20" i="24"/>
  <c r="AL20" i="24"/>
  <c r="AK20" i="24"/>
  <c r="AJ20" i="24"/>
  <c r="AI20" i="24"/>
  <c r="AH20" i="24"/>
  <c r="AG20" i="24"/>
  <c r="AF20" i="24"/>
  <c r="AE20" i="24"/>
  <c r="AD20" i="24"/>
  <c r="AC20" i="24"/>
  <c r="AB20" i="24"/>
  <c r="AA20" i="24"/>
  <c r="Z20" i="24"/>
  <c r="Y20" i="24"/>
  <c r="X20" i="24"/>
  <c r="W20" i="24"/>
  <c r="C20" i="24"/>
  <c r="AN19" i="24"/>
  <c r="AM19" i="24"/>
  <c r="AL19" i="24"/>
  <c r="AK19" i="24"/>
  <c r="AJ19" i="24"/>
  <c r="AI19" i="24"/>
  <c r="AH19" i="24"/>
  <c r="AG19" i="24"/>
  <c r="AF19" i="24"/>
  <c r="AE19" i="24"/>
  <c r="AD19" i="24"/>
  <c r="AC19" i="24"/>
  <c r="AB19" i="24"/>
  <c r="AA19" i="24"/>
  <c r="Z19" i="24"/>
  <c r="Y19" i="24"/>
  <c r="X19" i="24"/>
  <c r="W19" i="24"/>
  <c r="C19" i="24"/>
  <c r="AN18" i="24"/>
  <c r="AM18" i="24"/>
  <c r="AL18" i="24"/>
  <c r="AK18" i="24"/>
  <c r="AJ18" i="24"/>
  <c r="AI18" i="24"/>
  <c r="AH18" i="24"/>
  <c r="AG18" i="24"/>
  <c r="AF18" i="24"/>
  <c r="AE18" i="24"/>
  <c r="AD18" i="24"/>
  <c r="AC18" i="24"/>
  <c r="AB18" i="24"/>
  <c r="AA18" i="24"/>
  <c r="Z18" i="24"/>
  <c r="Y18" i="24"/>
  <c r="X18" i="24"/>
  <c r="W18" i="24"/>
  <c r="C18" i="24"/>
  <c r="AN17" i="24"/>
  <c r="AM17" i="24"/>
  <c r="AL17" i="24"/>
  <c r="AK17" i="24"/>
  <c r="AJ17" i="24"/>
  <c r="AI17" i="24"/>
  <c r="AH17" i="24"/>
  <c r="AG17" i="24"/>
  <c r="AF17" i="24"/>
  <c r="AE17" i="24"/>
  <c r="AD17" i="24"/>
  <c r="AC17" i="24"/>
  <c r="AB17" i="24"/>
  <c r="AA17" i="24"/>
  <c r="Z17" i="24"/>
  <c r="Y17" i="24"/>
  <c r="X17" i="24"/>
  <c r="W17" i="24"/>
  <c r="C17" i="24"/>
  <c r="O59" i="24" s="1"/>
  <c r="AN16" i="24"/>
  <c r="AM16" i="24"/>
  <c r="AL16" i="24"/>
  <c r="AK16" i="24"/>
  <c r="AJ16" i="24"/>
  <c r="AI16" i="24"/>
  <c r="AH16" i="24"/>
  <c r="AG16" i="24"/>
  <c r="AF16" i="24"/>
  <c r="AE16" i="24"/>
  <c r="AD16" i="24"/>
  <c r="AC16" i="24"/>
  <c r="AB16" i="24"/>
  <c r="AA16" i="24"/>
  <c r="Z16" i="24"/>
  <c r="Y16" i="24"/>
  <c r="X16" i="24"/>
  <c r="W16" i="24"/>
  <c r="C16" i="24"/>
  <c r="AL15" i="24"/>
  <c r="AK15" i="24"/>
  <c r="AJ15" i="24"/>
  <c r="AI15" i="24"/>
  <c r="N57" i="24" s="1"/>
  <c r="AH15" i="24"/>
  <c r="AG15" i="24"/>
  <c r="AF15" i="24"/>
  <c r="AE15" i="24"/>
  <c r="AD15" i="24"/>
  <c r="AC15" i="24"/>
  <c r="AB15" i="24"/>
  <c r="AA15" i="24"/>
  <c r="F57" i="24" s="1"/>
  <c r="Z15" i="24"/>
  <c r="Y15" i="24"/>
  <c r="X15" i="24"/>
  <c r="W15" i="24"/>
  <c r="C15" i="24"/>
  <c r="Q57" i="24" s="1"/>
  <c r="AK14" i="24"/>
  <c r="AJ14" i="24"/>
  <c r="AI14" i="24"/>
  <c r="AH14" i="24"/>
  <c r="AG14" i="24"/>
  <c r="AF14" i="24"/>
  <c r="AE14" i="24"/>
  <c r="AD14" i="24"/>
  <c r="AC14" i="24"/>
  <c r="AB14" i="24"/>
  <c r="AA14" i="24"/>
  <c r="Z14" i="24"/>
  <c r="Y14" i="24"/>
  <c r="X14" i="24"/>
  <c r="W14" i="24"/>
  <c r="C14" i="24"/>
  <c r="P56" i="24" s="1"/>
  <c r="AK13" i="24"/>
  <c r="AJ13" i="24"/>
  <c r="AI13" i="24"/>
  <c r="AH13" i="24"/>
  <c r="AG13" i="24"/>
  <c r="AF13" i="24"/>
  <c r="AE13" i="24"/>
  <c r="AD13" i="24"/>
  <c r="AC13" i="24"/>
  <c r="AB13" i="24"/>
  <c r="AA13" i="24"/>
  <c r="F55" i="24" s="1"/>
  <c r="Z13" i="24"/>
  <c r="Y13" i="24"/>
  <c r="X13" i="24"/>
  <c r="W13" i="24"/>
  <c r="C13" i="24"/>
  <c r="O55" i="24" s="1"/>
  <c r="AK12" i="24"/>
  <c r="AJ12" i="24"/>
  <c r="O54" i="24" s="1"/>
  <c r="AI12" i="24"/>
  <c r="N54" i="24" s="1"/>
  <c r="AH12" i="24"/>
  <c r="AG12" i="24"/>
  <c r="AF12" i="24"/>
  <c r="K54" i="24" s="1"/>
  <c r="AE12" i="24"/>
  <c r="J54" i="24" s="1"/>
  <c r="AD12" i="24"/>
  <c r="AC12" i="24"/>
  <c r="AB12" i="24"/>
  <c r="G54" i="24" s="1"/>
  <c r="AA12" i="24"/>
  <c r="F54" i="24" s="1"/>
  <c r="Z12" i="24"/>
  <c r="Y12" i="24"/>
  <c r="X12" i="24"/>
  <c r="C54" i="24" s="1"/>
  <c r="W12" i="24"/>
  <c r="B54" i="24" s="1"/>
  <c r="C12" i="24"/>
  <c r="P54" i="24" s="1"/>
  <c r="AK11" i="24"/>
  <c r="AJ11" i="24"/>
  <c r="AI11" i="24"/>
  <c r="N53" i="24" s="1"/>
  <c r="AH11" i="24"/>
  <c r="AG11" i="24"/>
  <c r="AF11" i="24"/>
  <c r="AE11" i="24"/>
  <c r="J53" i="24" s="1"/>
  <c r="AD11" i="24"/>
  <c r="AC11" i="24"/>
  <c r="AB11" i="24"/>
  <c r="AA11" i="24"/>
  <c r="F53" i="24" s="1"/>
  <c r="Z11" i="24"/>
  <c r="Y11" i="24"/>
  <c r="X11" i="24"/>
  <c r="W11" i="24"/>
  <c r="B53" i="24" s="1"/>
  <c r="C11" i="24"/>
  <c r="P53" i="24" s="1"/>
  <c r="AK10" i="24"/>
  <c r="AJ10" i="24"/>
  <c r="AI10" i="24"/>
  <c r="AH10" i="24"/>
  <c r="AG10" i="24"/>
  <c r="AF10" i="24"/>
  <c r="AE10" i="24"/>
  <c r="AD10" i="24"/>
  <c r="AC10" i="24"/>
  <c r="AB10" i="24"/>
  <c r="AA10" i="24"/>
  <c r="Z10" i="24"/>
  <c r="Y10" i="24"/>
  <c r="X10" i="24"/>
  <c r="W10" i="24"/>
  <c r="C10" i="24"/>
  <c r="O52" i="24" s="1"/>
  <c r="AK9" i="24"/>
  <c r="AJ9" i="24"/>
  <c r="AI9" i="24"/>
  <c r="AH9" i="24"/>
  <c r="AG9" i="24"/>
  <c r="AF9" i="24"/>
  <c r="AE9" i="24"/>
  <c r="AD9" i="24"/>
  <c r="AC9" i="24"/>
  <c r="AB9" i="24"/>
  <c r="AA9" i="24"/>
  <c r="Z9" i="24"/>
  <c r="Y9" i="24"/>
  <c r="X9" i="24"/>
  <c r="W9" i="24"/>
  <c r="C9" i="24"/>
  <c r="N51" i="24" s="1"/>
  <c r="AK8" i="24"/>
  <c r="AJ8" i="24"/>
  <c r="O50" i="24" s="1"/>
  <c r="AI8" i="24"/>
  <c r="N50" i="24" s="1"/>
  <c r="AH8" i="24"/>
  <c r="AG8" i="24"/>
  <c r="AF8" i="24"/>
  <c r="K50" i="24" s="1"/>
  <c r="AE8" i="24"/>
  <c r="J50" i="24" s="1"/>
  <c r="AD8" i="24"/>
  <c r="AC8" i="24"/>
  <c r="AB8" i="24"/>
  <c r="G50" i="24" s="1"/>
  <c r="AA8" i="24"/>
  <c r="F50" i="24" s="1"/>
  <c r="Z8" i="24"/>
  <c r="Y8" i="24"/>
  <c r="X8" i="24"/>
  <c r="C50" i="24" s="1"/>
  <c r="W8" i="24"/>
  <c r="B50" i="24" s="1"/>
  <c r="C8" i="24"/>
  <c r="M50" i="24" s="1"/>
  <c r="AK7" i="24"/>
  <c r="AJ7" i="24"/>
  <c r="AI7" i="24"/>
  <c r="N49" i="24" s="1"/>
  <c r="AH7" i="24"/>
  <c r="AG7" i="24"/>
  <c r="AF7" i="24"/>
  <c r="AE7" i="24"/>
  <c r="J49" i="24" s="1"/>
  <c r="AD7" i="24"/>
  <c r="AC7" i="24"/>
  <c r="AB7" i="24"/>
  <c r="AA7" i="24"/>
  <c r="F49" i="24" s="1"/>
  <c r="Z7" i="24"/>
  <c r="Y7" i="24"/>
  <c r="X7" i="24"/>
  <c r="W7" i="24"/>
  <c r="B49" i="24" s="1"/>
  <c r="C7" i="24"/>
  <c r="P49" i="24" s="1"/>
  <c r="AK6" i="24"/>
  <c r="AJ6" i="24"/>
  <c r="AI6" i="24"/>
  <c r="AH6" i="24"/>
  <c r="AG6" i="24"/>
  <c r="AF6" i="24"/>
  <c r="AE6" i="24"/>
  <c r="AD6" i="24"/>
  <c r="AC6" i="24"/>
  <c r="AB6" i="24"/>
  <c r="AA6" i="24"/>
  <c r="Z6" i="24"/>
  <c r="Y6" i="24"/>
  <c r="X6" i="24"/>
  <c r="W6" i="24"/>
  <c r="C6" i="24"/>
  <c r="O48" i="24" s="1"/>
  <c r="AK5" i="24"/>
  <c r="AJ5" i="24"/>
  <c r="AI5" i="24"/>
  <c r="AH5" i="24"/>
  <c r="AG5" i="24"/>
  <c r="AF5" i="24"/>
  <c r="AE5" i="24"/>
  <c r="AD5" i="24"/>
  <c r="AC5" i="24"/>
  <c r="AB5" i="24"/>
  <c r="AA5" i="24"/>
  <c r="Z5" i="24"/>
  <c r="Y5" i="24"/>
  <c r="X5" i="24"/>
  <c r="W5" i="24"/>
  <c r="C5" i="24"/>
  <c r="N47" i="24" s="1"/>
  <c r="AK4" i="24"/>
  <c r="AJ4" i="24"/>
  <c r="O46" i="24" s="1"/>
  <c r="AI4" i="24"/>
  <c r="N46" i="24" s="1"/>
  <c r="AH4" i="24"/>
  <c r="AG4" i="24"/>
  <c r="AF4" i="24"/>
  <c r="K46" i="24" s="1"/>
  <c r="AE4" i="24"/>
  <c r="J46" i="24" s="1"/>
  <c r="AD4" i="24"/>
  <c r="AC4" i="24"/>
  <c r="AB4" i="24"/>
  <c r="G46" i="24" s="1"/>
  <c r="AA4" i="24"/>
  <c r="F46" i="24" s="1"/>
  <c r="Z4" i="24"/>
  <c r="Y4" i="24"/>
  <c r="X4" i="24"/>
  <c r="C46" i="24" s="1"/>
  <c r="W4" i="24"/>
  <c r="B46" i="24" s="1"/>
  <c r="C4" i="24"/>
  <c r="M46" i="24" s="1"/>
  <c r="AK3" i="24"/>
  <c r="AJ3" i="24"/>
  <c r="AH3" i="24"/>
  <c r="AG3" i="24"/>
  <c r="AF3" i="24"/>
  <c r="AE3" i="24"/>
  <c r="AD3" i="24"/>
  <c r="AC3" i="24"/>
  <c r="AB3" i="24"/>
  <c r="AA3" i="24"/>
  <c r="Z3" i="24"/>
  <c r="Y3" i="24"/>
  <c r="X3" i="24"/>
  <c r="W3" i="24"/>
  <c r="C3" i="24"/>
  <c r="P45" i="24" s="1"/>
  <c r="F25" i="27" l="1"/>
  <c r="F26" i="27" s="1"/>
  <c r="G26" i="26"/>
  <c r="G22" i="25"/>
  <c r="G24" i="25"/>
  <c r="G23" i="25"/>
  <c r="G25" i="25" s="1"/>
  <c r="P58" i="24"/>
  <c r="L58" i="24"/>
  <c r="H58" i="24"/>
  <c r="D58" i="24"/>
  <c r="S58" i="24"/>
  <c r="O58" i="24"/>
  <c r="K58" i="24"/>
  <c r="G58" i="24"/>
  <c r="C58" i="24"/>
  <c r="P62" i="24"/>
  <c r="L62" i="24"/>
  <c r="H62" i="24"/>
  <c r="D62" i="24"/>
  <c r="S62" i="24"/>
  <c r="O62" i="24"/>
  <c r="K62" i="24"/>
  <c r="G62" i="24"/>
  <c r="C62" i="24"/>
  <c r="Q66" i="24"/>
  <c r="M66" i="24"/>
  <c r="I66" i="24"/>
  <c r="E66" i="24"/>
  <c r="P66" i="24"/>
  <c r="L66" i="24"/>
  <c r="H66" i="24"/>
  <c r="D66" i="24"/>
  <c r="S66" i="24"/>
  <c r="K66" i="24"/>
  <c r="C66" i="24"/>
  <c r="R66" i="24"/>
  <c r="J66" i="24"/>
  <c r="B66" i="24"/>
  <c r="Q70" i="24"/>
  <c r="M70" i="24"/>
  <c r="I70" i="24"/>
  <c r="E70" i="24"/>
  <c r="P70" i="24"/>
  <c r="L70" i="24"/>
  <c r="H70" i="24"/>
  <c r="D70" i="24"/>
  <c r="S70" i="24"/>
  <c r="K70" i="24"/>
  <c r="C70" i="24"/>
  <c r="R70" i="24"/>
  <c r="J70" i="24"/>
  <c r="B70" i="24"/>
  <c r="Q74" i="24"/>
  <c r="M74" i="24"/>
  <c r="I74" i="24"/>
  <c r="E74" i="24"/>
  <c r="P74" i="24"/>
  <c r="L74" i="24"/>
  <c r="H74" i="24"/>
  <c r="D74" i="24"/>
  <c r="S74" i="24"/>
  <c r="K74" i="24"/>
  <c r="C74" i="24"/>
  <c r="R74" i="24"/>
  <c r="J74" i="24"/>
  <c r="B74" i="24"/>
  <c r="Q78" i="24"/>
  <c r="M78" i="24"/>
  <c r="I78" i="24"/>
  <c r="E78" i="24"/>
  <c r="P78" i="24"/>
  <c r="L78" i="24"/>
  <c r="H78" i="24"/>
  <c r="D78" i="24"/>
  <c r="S78" i="24"/>
  <c r="K78" i="24"/>
  <c r="C78" i="24"/>
  <c r="R78" i="24"/>
  <c r="J78" i="24"/>
  <c r="B78" i="24"/>
  <c r="Q82" i="24"/>
  <c r="M82" i="24"/>
  <c r="I82" i="24"/>
  <c r="E82" i="24"/>
  <c r="P82" i="24"/>
  <c r="L82" i="24"/>
  <c r="H82" i="24"/>
  <c r="D82" i="24"/>
  <c r="S82" i="24"/>
  <c r="K82" i="24"/>
  <c r="C82" i="24"/>
  <c r="R82" i="24"/>
  <c r="J82" i="24"/>
  <c r="B82" i="24"/>
  <c r="D45" i="24"/>
  <c r="H45" i="24"/>
  <c r="L45" i="24"/>
  <c r="E58" i="24"/>
  <c r="M58" i="24"/>
  <c r="E62" i="24"/>
  <c r="M62" i="24"/>
  <c r="F66" i="24"/>
  <c r="N70" i="24"/>
  <c r="F74" i="24"/>
  <c r="N78" i="24"/>
  <c r="F82" i="24"/>
  <c r="R61" i="24"/>
  <c r="N61" i="24"/>
  <c r="J61" i="24"/>
  <c r="F61" i="24"/>
  <c r="B61" i="24"/>
  <c r="Q61" i="24"/>
  <c r="M61" i="24"/>
  <c r="I61" i="24"/>
  <c r="E61" i="24"/>
  <c r="S65" i="24"/>
  <c r="O65" i="24"/>
  <c r="K65" i="24"/>
  <c r="R65" i="24"/>
  <c r="N65" i="24"/>
  <c r="J65" i="24"/>
  <c r="F65" i="24"/>
  <c r="M65" i="24"/>
  <c r="G65" i="24"/>
  <c r="B65" i="24"/>
  <c r="L65" i="24"/>
  <c r="E65" i="24"/>
  <c r="S69" i="24"/>
  <c r="O69" i="24"/>
  <c r="K69" i="24"/>
  <c r="G69" i="24"/>
  <c r="C69" i="24"/>
  <c r="R69" i="24"/>
  <c r="N69" i="24"/>
  <c r="J69" i="24"/>
  <c r="F69" i="24"/>
  <c r="B69" i="24"/>
  <c r="M69" i="24"/>
  <c r="E69" i="24"/>
  <c r="L69" i="24"/>
  <c r="D69" i="24"/>
  <c r="S73" i="24"/>
  <c r="O73" i="24"/>
  <c r="K73" i="24"/>
  <c r="G73" i="24"/>
  <c r="C73" i="24"/>
  <c r="R73" i="24"/>
  <c r="N73" i="24"/>
  <c r="J73" i="24"/>
  <c r="F73" i="24"/>
  <c r="B73" i="24"/>
  <c r="M73" i="24"/>
  <c r="E73" i="24"/>
  <c r="L73" i="24"/>
  <c r="D73" i="24"/>
  <c r="S77" i="24"/>
  <c r="O77" i="24"/>
  <c r="K77" i="24"/>
  <c r="G77" i="24"/>
  <c r="C77" i="24"/>
  <c r="R77" i="24"/>
  <c r="N77" i="24"/>
  <c r="J77" i="24"/>
  <c r="F77" i="24"/>
  <c r="B77" i="24"/>
  <c r="M77" i="24"/>
  <c r="E77" i="24"/>
  <c r="L77" i="24"/>
  <c r="D77" i="24"/>
  <c r="I45" i="24"/>
  <c r="F58" i="24"/>
  <c r="P61" i="24"/>
  <c r="I65" i="24"/>
  <c r="G66" i="24"/>
  <c r="Q69" i="24"/>
  <c r="O70" i="24"/>
  <c r="I73" i="24"/>
  <c r="G74" i="24"/>
  <c r="Q77" i="24"/>
  <c r="O78" i="24"/>
  <c r="I81" i="24"/>
  <c r="P60" i="24"/>
  <c r="L60" i="24"/>
  <c r="H60" i="24"/>
  <c r="D60" i="24"/>
  <c r="S60" i="24"/>
  <c r="O60" i="24"/>
  <c r="K60" i="24"/>
  <c r="G60" i="24"/>
  <c r="C60" i="24"/>
  <c r="P64" i="24"/>
  <c r="L64" i="24"/>
  <c r="H64" i="24"/>
  <c r="D64" i="24"/>
  <c r="S64" i="24"/>
  <c r="O64" i="24"/>
  <c r="K64" i="24"/>
  <c r="G64" i="24"/>
  <c r="C64" i="24"/>
  <c r="Q68" i="24"/>
  <c r="M68" i="24"/>
  <c r="I68" i="24"/>
  <c r="E68" i="24"/>
  <c r="P68" i="24"/>
  <c r="L68" i="24"/>
  <c r="H68" i="24"/>
  <c r="D68" i="24"/>
  <c r="O68" i="24"/>
  <c r="G68" i="24"/>
  <c r="N68" i="24"/>
  <c r="F68" i="24"/>
  <c r="Q72" i="24"/>
  <c r="M72" i="24"/>
  <c r="I72" i="24"/>
  <c r="E72" i="24"/>
  <c r="P72" i="24"/>
  <c r="L72" i="24"/>
  <c r="H72" i="24"/>
  <c r="D72" i="24"/>
  <c r="O72" i="24"/>
  <c r="G72" i="24"/>
  <c r="N72" i="24"/>
  <c r="F72" i="24"/>
  <c r="Q76" i="24"/>
  <c r="M76" i="24"/>
  <c r="I76" i="24"/>
  <c r="E76" i="24"/>
  <c r="P76" i="24"/>
  <c r="L76" i="24"/>
  <c r="H76" i="24"/>
  <c r="D76" i="24"/>
  <c r="O76" i="24"/>
  <c r="G76" i="24"/>
  <c r="N76" i="24"/>
  <c r="F76" i="24"/>
  <c r="Q80" i="24"/>
  <c r="M80" i="24"/>
  <c r="I80" i="24"/>
  <c r="E80" i="24"/>
  <c r="P80" i="24"/>
  <c r="L80" i="24"/>
  <c r="H80" i="24"/>
  <c r="D80" i="24"/>
  <c r="O80" i="24"/>
  <c r="G80" i="24"/>
  <c r="N80" i="24"/>
  <c r="F80" i="24"/>
  <c r="B45" i="24"/>
  <c r="F45" i="24"/>
  <c r="J45" i="24"/>
  <c r="O45" i="24"/>
  <c r="D46" i="24"/>
  <c r="H46" i="24"/>
  <c r="L46" i="24"/>
  <c r="P46" i="24"/>
  <c r="E47" i="24"/>
  <c r="I47" i="24"/>
  <c r="M47" i="24"/>
  <c r="B48" i="24"/>
  <c r="F48" i="24"/>
  <c r="J48" i="24"/>
  <c r="N48" i="24"/>
  <c r="C49" i="24"/>
  <c r="G49" i="24"/>
  <c r="K49" i="24"/>
  <c r="O49" i="24"/>
  <c r="D50" i="24"/>
  <c r="H50" i="24"/>
  <c r="L50" i="24"/>
  <c r="P50" i="24"/>
  <c r="E51" i="24"/>
  <c r="I51" i="24"/>
  <c r="M51" i="24"/>
  <c r="B52" i="24"/>
  <c r="F52" i="24"/>
  <c r="J52" i="24"/>
  <c r="N52" i="24"/>
  <c r="C53" i="24"/>
  <c r="G53" i="24"/>
  <c r="K53" i="24"/>
  <c r="O53" i="24"/>
  <c r="D54" i="24"/>
  <c r="H54" i="24"/>
  <c r="L54" i="24"/>
  <c r="B55" i="24"/>
  <c r="G55" i="24"/>
  <c r="H56" i="24"/>
  <c r="I57" i="24"/>
  <c r="I58" i="24"/>
  <c r="Q58" i="24"/>
  <c r="G59" i="24"/>
  <c r="E60" i="24"/>
  <c r="M60" i="24"/>
  <c r="C61" i="24"/>
  <c r="K61" i="24"/>
  <c r="S61" i="24"/>
  <c r="I62" i="24"/>
  <c r="Q62" i="24"/>
  <c r="G63" i="24"/>
  <c r="E64" i="24"/>
  <c r="M64" i="24"/>
  <c r="C65" i="24"/>
  <c r="P65" i="24"/>
  <c r="N66" i="24"/>
  <c r="J68" i="24"/>
  <c r="H69" i="24"/>
  <c r="F70" i="24"/>
  <c r="B72" i="24"/>
  <c r="R72" i="24"/>
  <c r="P73" i="24"/>
  <c r="N74" i="24"/>
  <c r="J76" i="24"/>
  <c r="H77" i="24"/>
  <c r="F78" i="24"/>
  <c r="B80" i="24"/>
  <c r="R80" i="24"/>
  <c r="N82" i="24"/>
  <c r="S81" i="24"/>
  <c r="O81" i="24"/>
  <c r="K81" i="24"/>
  <c r="G81" i="24"/>
  <c r="C81" i="24"/>
  <c r="R81" i="24"/>
  <c r="N81" i="24"/>
  <c r="J81" i="24"/>
  <c r="F81" i="24"/>
  <c r="B81" i="24"/>
  <c r="M81" i="24"/>
  <c r="E81" i="24"/>
  <c r="L81" i="24"/>
  <c r="D81" i="24"/>
  <c r="E45" i="24"/>
  <c r="M45" i="24"/>
  <c r="N58" i="24"/>
  <c r="H61" i="24"/>
  <c r="F62" i="24"/>
  <c r="N62" i="24"/>
  <c r="G82" i="24"/>
  <c r="N55" i="24"/>
  <c r="J55" i="24"/>
  <c r="M55" i="24"/>
  <c r="I55" i="24"/>
  <c r="E55" i="24"/>
  <c r="O56" i="24"/>
  <c r="K56" i="24"/>
  <c r="G56" i="24"/>
  <c r="C56" i="24"/>
  <c r="N56" i="24"/>
  <c r="J56" i="24"/>
  <c r="F56" i="24"/>
  <c r="B56" i="24"/>
  <c r="P57" i="24"/>
  <c r="L57" i="24"/>
  <c r="H57" i="24"/>
  <c r="D57" i="24"/>
  <c r="O57" i="24"/>
  <c r="K57" i="24"/>
  <c r="G57" i="24"/>
  <c r="C57" i="24"/>
  <c r="R59" i="24"/>
  <c r="N59" i="24"/>
  <c r="J59" i="24"/>
  <c r="F59" i="24"/>
  <c r="B59" i="24"/>
  <c r="Q59" i="24"/>
  <c r="M59" i="24"/>
  <c r="I59" i="24"/>
  <c r="E59" i="24"/>
  <c r="R63" i="24"/>
  <c r="N63" i="24"/>
  <c r="J63" i="24"/>
  <c r="F63" i="24"/>
  <c r="B63" i="24"/>
  <c r="Q63" i="24"/>
  <c r="M63" i="24"/>
  <c r="I63" i="24"/>
  <c r="E63" i="24"/>
  <c r="S67" i="24"/>
  <c r="O67" i="24"/>
  <c r="K67" i="24"/>
  <c r="G67" i="24"/>
  <c r="C67" i="24"/>
  <c r="R67" i="24"/>
  <c r="N67" i="24"/>
  <c r="J67" i="24"/>
  <c r="F67" i="24"/>
  <c r="B67" i="24"/>
  <c r="Q67" i="24"/>
  <c r="I67" i="24"/>
  <c r="P67" i="24"/>
  <c r="H67" i="24"/>
  <c r="S71" i="24"/>
  <c r="O71" i="24"/>
  <c r="K71" i="24"/>
  <c r="G71" i="24"/>
  <c r="C71" i="24"/>
  <c r="R71" i="24"/>
  <c r="N71" i="24"/>
  <c r="J71" i="24"/>
  <c r="F71" i="24"/>
  <c r="B71" i="24"/>
  <c r="Q71" i="24"/>
  <c r="I71" i="24"/>
  <c r="P71" i="24"/>
  <c r="H71" i="24"/>
  <c r="S75" i="24"/>
  <c r="O75" i="24"/>
  <c r="K75" i="24"/>
  <c r="G75" i="24"/>
  <c r="C75" i="24"/>
  <c r="R75" i="24"/>
  <c r="N75" i="24"/>
  <c r="J75" i="24"/>
  <c r="F75" i="24"/>
  <c r="B75" i="24"/>
  <c r="Q75" i="24"/>
  <c r="I75" i="24"/>
  <c r="P75" i="24"/>
  <c r="H75" i="24"/>
  <c r="S79" i="24"/>
  <c r="O79" i="24"/>
  <c r="K79" i="24"/>
  <c r="G79" i="24"/>
  <c r="C79" i="24"/>
  <c r="R79" i="24"/>
  <c r="N79" i="24"/>
  <c r="J79" i="24"/>
  <c r="F79" i="24"/>
  <c r="B79" i="24"/>
  <c r="Q79" i="24"/>
  <c r="I79" i="24"/>
  <c r="P79" i="24"/>
  <c r="H79" i="24"/>
  <c r="S83" i="24"/>
  <c r="O83" i="24"/>
  <c r="K83" i="24"/>
  <c r="G83" i="24"/>
  <c r="C83" i="24"/>
  <c r="R83" i="24"/>
  <c r="N83" i="24"/>
  <c r="J83" i="24"/>
  <c r="F83" i="24"/>
  <c r="Q83" i="24"/>
  <c r="I83" i="24"/>
  <c r="P83" i="24"/>
  <c r="H83" i="24"/>
  <c r="C45" i="24"/>
  <c r="G45" i="24"/>
  <c r="K45" i="24"/>
  <c r="E46" i="24"/>
  <c r="I46" i="24"/>
  <c r="B47" i="24"/>
  <c r="F47" i="24"/>
  <c r="J47" i="24"/>
  <c r="C48" i="24"/>
  <c r="G48" i="24"/>
  <c r="K48" i="24"/>
  <c r="D49" i="24"/>
  <c r="H49" i="24"/>
  <c r="L49" i="24"/>
  <c r="E50" i="24"/>
  <c r="I50" i="24"/>
  <c r="B51" i="24"/>
  <c r="F51" i="24"/>
  <c r="J51" i="24"/>
  <c r="C52" i="24"/>
  <c r="G52" i="24"/>
  <c r="K52" i="24"/>
  <c r="D53" i="24"/>
  <c r="H53" i="24"/>
  <c r="L53" i="24"/>
  <c r="E54" i="24"/>
  <c r="I54" i="24"/>
  <c r="M54" i="24"/>
  <c r="C55" i="24"/>
  <c r="H55" i="24"/>
  <c r="P55" i="24"/>
  <c r="I56" i="24"/>
  <c r="B57" i="24"/>
  <c r="J57" i="24"/>
  <c r="B58" i="24"/>
  <c r="J58" i="24"/>
  <c r="R58" i="24"/>
  <c r="H59" i="24"/>
  <c r="P59" i="24"/>
  <c r="F60" i="24"/>
  <c r="N60" i="24"/>
  <c r="D61" i="24"/>
  <c r="L61" i="24"/>
  <c r="B62" i="24"/>
  <c r="J62" i="24"/>
  <c r="R62" i="24"/>
  <c r="H63" i="24"/>
  <c r="P63" i="24"/>
  <c r="F64" i="24"/>
  <c r="N64" i="24"/>
  <c r="D65" i="24"/>
  <c r="Q65" i="24"/>
  <c r="O66" i="24"/>
  <c r="M67" i="24"/>
  <c r="K68" i="24"/>
  <c r="I69" i="24"/>
  <c r="G70" i="24"/>
  <c r="E71" i="24"/>
  <c r="C72" i="24"/>
  <c r="S72" i="24"/>
  <c r="Q73" i="24"/>
  <c r="O74" i="24"/>
  <c r="M75" i="24"/>
  <c r="K76" i="24"/>
  <c r="I77" i="24"/>
  <c r="G78" i="24"/>
  <c r="E79" i="24"/>
  <c r="C80" i="24"/>
  <c r="S80" i="24"/>
  <c r="Q81" i="24"/>
  <c r="O82" i="24"/>
  <c r="M83" i="24"/>
  <c r="AN88" i="23" l="1"/>
  <c r="AN84" i="23"/>
  <c r="AJ80" i="23"/>
  <c r="AL78" i="23"/>
  <c r="AH74" i="23"/>
  <c r="J70" i="23"/>
  <c r="I70" i="23"/>
  <c r="H70" i="23"/>
  <c r="G70" i="23"/>
  <c r="F70" i="23"/>
  <c r="E70" i="23"/>
  <c r="D70" i="23"/>
  <c r="C70" i="23"/>
  <c r="B70" i="23"/>
  <c r="AO68" i="23"/>
  <c r="AN68" i="23"/>
  <c r="AM68" i="23"/>
  <c r="AL68" i="23"/>
  <c r="AL90" i="23" s="1"/>
  <c r="AK68" i="23"/>
  <c r="AJ68" i="23"/>
  <c r="AI68" i="23"/>
  <c r="AH68" i="23"/>
  <c r="AH90" i="23" s="1"/>
  <c r="AE68" i="23"/>
  <c r="AD68" i="23"/>
  <c r="AC68" i="23"/>
  <c r="AB68" i="23"/>
  <c r="AA68" i="23"/>
  <c r="Z68" i="23"/>
  <c r="Y68" i="23"/>
  <c r="X68" i="23"/>
  <c r="AO67" i="23"/>
  <c r="AN67" i="23"/>
  <c r="AN89" i="23" s="1"/>
  <c r="AM67" i="23"/>
  <c r="AL67" i="23"/>
  <c r="AK67" i="23"/>
  <c r="AJ67" i="23"/>
  <c r="AJ89" i="23" s="1"/>
  <c r="AI67" i="23"/>
  <c r="AI89" i="23" s="1"/>
  <c r="AH67" i="23"/>
  <c r="AG67" i="23"/>
  <c r="AE67" i="23"/>
  <c r="AD67" i="23"/>
  <c r="AC67" i="23"/>
  <c r="AB67" i="23"/>
  <c r="AA67" i="23"/>
  <c r="Z67" i="23"/>
  <c r="Y67" i="23"/>
  <c r="X67" i="23"/>
  <c r="AO66" i="23"/>
  <c r="AN66" i="23"/>
  <c r="AM66" i="23"/>
  <c r="AL66" i="23"/>
  <c r="AK66" i="23"/>
  <c r="AJ66" i="23"/>
  <c r="AJ88" i="23" s="1"/>
  <c r="AI66" i="23"/>
  <c r="AH66" i="23"/>
  <c r="AG66" i="23"/>
  <c r="AE66" i="23"/>
  <c r="AD66" i="23"/>
  <c r="AC66" i="23"/>
  <c r="AB66" i="23"/>
  <c r="AA66" i="23"/>
  <c r="Z66" i="23"/>
  <c r="Y66" i="23"/>
  <c r="X66" i="23"/>
  <c r="AO65" i="23"/>
  <c r="AO87" i="23" s="1"/>
  <c r="AN65" i="23"/>
  <c r="AM65" i="23"/>
  <c r="AL65" i="23"/>
  <c r="AL87" i="23" s="1"/>
  <c r="AK65" i="23"/>
  <c r="AK87" i="23" s="1"/>
  <c r="AJ65" i="23"/>
  <c r="AI65" i="23"/>
  <c r="AH65" i="23"/>
  <c r="AH87" i="23" s="1"/>
  <c r="AG65" i="23"/>
  <c r="AE65" i="23"/>
  <c r="AD65" i="23"/>
  <c r="AC65" i="23"/>
  <c r="AB65" i="23"/>
  <c r="AA65" i="23"/>
  <c r="Z65" i="23"/>
  <c r="Y65" i="23"/>
  <c r="X65" i="23"/>
  <c r="AO64" i="23"/>
  <c r="AN64" i="23"/>
  <c r="AM64" i="23"/>
  <c r="AL64" i="23"/>
  <c r="AL86" i="23" s="1"/>
  <c r="AK64" i="23"/>
  <c r="AJ64" i="23"/>
  <c r="AI64" i="23"/>
  <c r="AH64" i="23"/>
  <c r="AH86" i="23" s="1"/>
  <c r="AG64" i="23"/>
  <c r="AE64" i="23"/>
  <c r="AD64" i="23"/>
  <c r="AC64" i="23"/>
  <c r="AB64" i="23"/>
  <c r="AA64" i="23"/>
  <c r="Z64" i="23"/>
  <c r="Y64" i="23"/>
  <c r="X64" i="23"/>
  <c r="AO63" i="23"/>
  <c r="AN63" i="23"/>
  <c r="AN85" i="23" s="1"/>
  <c r="AM63" i="23"/>
  <c r="AM85" i="23" s="1"/>
  <c r="AL63" i="23"/>
  <c r="AK63" i="23"/>
  <c r="AJ63" i="23"/>
  <c r="AJ85" i="23" s="1"/>
  <c r="AI63" i="23"/>
  <c r="AH63" i="23"/>
  <c r="AG63" i="23"/>
  <c r="AE63" i="23"/>
  <c r="AD63" i="23"/>
  <c r="AC63" i="23"/>
  <c r="AB63" i="23"/>
  <c r="AA63" i="23"/>
  <c r="Z63" i="23"/>
  <c r="Y63" i="23"/>
  <c r="X63" i="23"/>
  <c r="AO62" i="23"/>
  <c r="AN62" i="23"/>
  <c r="AM62" i="23"/>
  <c r="AL62" i="23"/>
  <c r="AK62" i="23"/>
  <c r="AJ62" i="23"/>
  <c r="AJ84" i="23" s="1"/>
  <c r="AI62" i="23"/>
  <c r="AH62" i="23"/>
  <c r="AG62" i="23"/>
  <c r="AE62" i="23"/>
  <c r="AD62" i="23"/>
  <c r="AC62" i="23"/>
  <c r="AB62" i="23"/>
  <c r="AA62" i="23"/>
  <c r="Z62" i="23"/>
  <c r="Y62" i="23"/>
  <c r="X62" i="23"/>
  <c r="AO61" i="23"/>
  <c r="AO83" i="23" s="1"/>
  <c r="AN61" i="23"/>
  <c r="AM61" i="23"/>
  <c r="AL61" i="23"/>
  <c r="AL83" i="23" s="1"/>
  <c r="AK61" i="23"/>
  <c r="AK83" i="23" s="1"/>
  <c r="AJ61" i="23"/>
  <c r="AI61" i="23"/>
  <c r="AH61" i="23"/>
  <c r="AH83" i="23" s="1"/>
  <c r="AG61" i="23"/>
  <c r="AE61" i="23"/>
  <c r="AD61" i="23"/>
  <c r="AC61" i="23"/>
  <c r="AB61" i="23"/>
  <c r="AA61" i="23"/>
  <c r="Z61" i="23"/>
  <c r="Y61" i="23"/>
  <c r="X61" i="23"/>
  <c r="AO60" i="23"/>
  <c r="AN60" i="23"/>
  <c r="AM60" i="23"/>
  <c r="AL60" i="23"/>
  <c r="AK60" i="23"/>
  <c r="AJ60" i="23"/>
  <c r="AI60" i="23"/>
  <c r="AH60" i="23"/>
  <c r="AH82" i="23" s="1"/>
  <c r="AG60" i="23"/>
  <c r="AE60" i="23"/>
  <c r="AD60" i="23"/>
  <c r="AC60" i="23"/>
  <c r="AB60" i="23"/>
  <c r="AA60" i="23"/>
  <c r="Z60" i="23"/>
  <c r="Y60" i="23"/>
  <c r="X60" i="23"/>
  <c r="AO59" i="23"/>
  <c r="AN59" i="23"/>
  <c r="AN81" i="23" s="1"/>
  <c r="AM59" i="23"/>
  <c r="AL59" i="23"/>
  <c r="AK59" i="23"/>
  <c r="AJ59" i="23"/>
  <c r="AJ81" i="23" s="1"/>
  <c r="AI59" i="23"/>
  <c r="AH59" i="23"/>
  <c r="AG59" i="23"/>
  <c r="AE59" i="23"/>
  <c r="AD59" i="23"/>
  <c r="AC59" i="23"/>
  <c r="AB59" i="23"/>
  <c r="AA59" i="23"/>
  <c r="Z59" i="23"/>
  <c r="Y59" i="23"/>
  <c r="X59" i="23"/>
  <c r="AO58" i="23"/>
  <c r="AN58" i="23"/>
  <c r="AN80" i="23" s="1"/>
  <c r="AM58" i="23"/>
  <c r="AL58" i="23"/>
  <c r="AK58" i="23"/>
  <c r="AJ58" i="23"/>
  <c r="AI58" i="23"/>
  <c r="AH58" i="23"/>
  <c r="AG58" i="23"/>
  <c r="AE58" i="23"/>
  <c r="AD58" i="23"/>
  <c r="AC58" i="23"/>
  <c r="AB58" i="23"/>
  <c r="AA58" i="23"/>
  <c r="Z58" i="23"/>
  <c r="Y58" i="23"/>
  <c r="X58" i="23"/>
  <c r="AO57" i="23"/>
  <c r="AO79" i="23" s="1"/>
  <c r="AN57" i="23"/>
  <c r="AM57" i="23"/>
  <c r="AL57" i="23"/>
  <c r="AL79" i="23" s="1"/>
  <c r="AK57" i="23"/>
  <c r="AK79" i="23" s="1"/>
  <c r="AJ57" i="23"/>
  <c r="AI57" i="23"/>
  <c r="AH57" i="23"/>
  <c r="AH79" i="23" s="1"/>
  <c r="AG57" i="23"/>
  <c r="AG79" i="23" s="1"/>
  <c r="AE57" i="23"/>
  <c r="AD57" i="23"/>
  <c r="AC57" i="23"/>
  <c r="AB57" i="23"/>
  <c r="AA57" i="23"/>
  <c r="Z57" i="23"/>
  <c r="Y57" i="23"/>
  <c r="X57" i="23"/>
  <c r="AO56" i="23"/>
  <c r="AN56" i="23"/>
  <c r="AM56" i="23"/>
  <c r="AL56" i="23"/>
  <c r="AK56" i="23"/>
  <c r="AJ56" i="23"/>
  <c r="AI56" i="23"/>
  <c r="AH56" i="23"/>
  <c r="AH78" i="23" s="1"/>
  <c r="AG56" i="23"/>
  <c r="AE56" i="23"/>
  <c r="AD56" i="23"/>
  <c r="AC56" i="23"/>
  <c r="AB56" i="23"/>
  <c r="AA56" i="23"/>
  <c r="Z56" i="23"/>
  <c r="Y56" i="23"/>
  <c r="X56" i="23"/>
  <c r="AO55" i="23"/>
  <c r="AN55" i="23"/>
  <c r="AN77" i="23" s="1"/>
  <c r="AM55" i="23"/>
  <c r="AL55" i="23"/>
  <c r="AK55" i="23"/>
  <c r="AJ55" i="23"/>
  <c r="AJ77" i="23" s="1"/>
  <c r="AI55" i="23"/>
  <c r="AH55" i="23"/>
  <c r="AG55" i="23"/>
  <c r="AE55" i="23"/>
  <c r="AD55" i="23"/>
  <c r="AC55" i="23"/>
  <c r="AB55" i="23"/>
  <c r="AA55" i="23"/>
  <c r="Z55" i="23"/>
  <c r="Y55" i="23"/>
  <c r="X55" i="23"/>
  <c r="AO54" i="23"/>
  <c r="AN54" i="23"/>
  <c r="AN76" i="23" s="1"/>
  <c r="AM54" i="23"/>
  <c r="AL54" i="23"/>
  <c r="AK54" i="23"/>
  <c r="AJ54" i="23"/>
  <c r="AJ76" i="23" s="1"/>
  <c r="AI54" i="23"/>
  <c r="AH54" i="23"/>
  <c r="AG54" i="23"/>
  <c r="AE54" i="23"/>
  <c r="AD54" i="23"/>
  <c r="AC54" i="23"/>
  <c r="AB54" i="23"/>
  <c r="AA54" i="23"/>
  <c r="Z54" i="23"/>
  <c r="Y54" i="23"/>
  <c r="X54" i="23"/>
  <c r="AO53" i="23"/>
  <c r="AN53" i="23"/>
  <c r="AN75" i="23" s="1"/>
  <c r="AM53" i="23"/>
  <c r="AL53" i="23"/>
  <c r="AL75" i="23" s="1"/>
  <c r="AK53" i="23"/>
  <c r="AK75" i="23" s="1"/>
  <c r="AJ53" i="23"/>
  <c r="AJ75" i="23" s="1"/>
  <c r="AI53" i="23"/>
  <c r="AH53" i="23"/>
  <c r="AH75" i="23" s="1"/>
  <c r="AG53" i="23"/>
  <c r="AG75" i="23" s="1"/>
  <c r="AE53" i="23"/>
  <c r="AD53" i="23"/>
  <c r="AC53" i="23"/>
  <c r="AB53" i="23"/>
  <c r="AA53" i="23"/>
  <c r="Z53" i="23"/>
  <c r="Y53" i="23"/>
  <c r="X53" i="23"/>
  <c r="AO52" i="23"/>
  <c r="AN52" i="23"/>
  <c r="AN74" i="23" s="1"/>
  <c r="AM52" i="23"/>
  <c r="AL52" i="23"/>
  <c r="AL74" i="23" s="1"/>
  <c r="AK52" i="23"/>
  <c r="AJ52" i="23"/>
  <c r="AJ74" i="23" s="1"/>
  <c r="AI52" i="23"/>
  <c r="AH52" i="23"/>
  <c r="AG52" i="23"/>
  <c r="AE52" i="23"/>
  <c r="AD52" i="23"/>
  <c r="AC52" i="23"/>
  <c r="AB52" i="23"/>
  <c r="AA52" i="23"/>
  <c r="Z52" i="23"/>
  <c r="Y52" i="23"/>
  <c r="X52" i="23"/>
  <c r="AO51" i="23"/>
  <c r="AN51" i="23"/>
  <c r="AN73" i="23" s="1"/>
  <c r="AM51" i="23"/>
  <c r="AL51" i="23"/>
  <c r="AL73" i="23" s="1"/>
  <c r="AK51" i="23"/>
  <c r="AJ51" i="23"/>
  <c r="AJ73" i="23" s="1"/>
  <c r="AI51" i="23"/>
  <c r="AI73" i="23" s="1"/>
  <c r="AH51" i="23"/>
  <c r="AH73" i="23" s="1"/>
  <c r="AG51" i="23"/>
  <c r="AE51" i="23"/>
  <c r="AD51" i="23"/>
  <c r="AC51" i="23"/>
  <c r="AB51" i="23"/>
  <c r="AA51" i="23"/>
  <c r="Z51" i="23"/>
  <c r="Y51" i="23"/>
  <c r="X51" i="23"/>
  <c r="AO50" i="23"/>
  <c r="AO75" i="23" s="1"/>
  <c r="AN50" i="23"/>
  <c r="AN72" i="23" s="1"/>
  <c r="AM50" i="23"/>
  <c r="AM72" i="23" s="1"/>
  <c r="AL50" i="23"/>
  <c r="AK50" i="23"/>
  <c r="AJ50" i="23"/>
  <c r="AJ72" i="23" s="1"/>
  <c r="AI50" i="23"/>
  <c r="AI72" i="23" s="1"/>
  <c r="AH50" i="23"/>
  <c r="AG50" i="23"/>
  <c r="AG87" i="23" s="1"/>
  <c r="AE50" i="23"/>
  <c r="AD50" i="23"/>
  <c r="AC50" i="23"/>
  <c r="AB50" i="23"/>
  <c r="AA50" i="23"/>
  <c r="Z50" i="23"/>
  <c r="Y50" i="23"/>
  <c r="X50" i="23"/>
  <c r="V46" i="23"/>
  <c r="U46" i="23"/>
  <c r="T46" i="23"/>
  <c r="S46" i="23"/>
  <c r="R46" i="23"/>
  <c r="Q46" i="23"/>
  <c r="P46" i="23"/>
  <c r="O46" i="23"/>
  <c r="N46" i="23"/>
  <c r="M46" i="23"/>
  <c r="J46" i="23"/>
  <c r="I46" i="23"/>
  <c r="H46" i="23"/>
  <c r="G46" i="23"/>
  <c r="F46" i="23"/>
  <c r="E46" i="23"/>
  <c r="D46" i="23"/>
  <c r="C46" i="23"/>
  <c r="B46" i="23"/>
  <c r="V45" i="23"/>
  <c r="U45" i="23"/>
  <c r="T45" i="23"/>
  <c r="S45" i="23"/>
  <c r="R45" i="23"/>
  <c r="Q45" i="23"/>
  <c r="P45" i="23"/>
  <c r="O45" i="23"/>
  <c r="N45" i="23"/>
  <c r="M45" i="23"/>
  <c r="J45" i="23"/>
  <c r="I45" i="23"/>
  <c r="H45" i="23"/>
  <c r="G45" i="23"/>
  <c r="F45" i="23"/>
  <c r="E45" i="23"/>
  <c r="D45" i="23"/>
  <c r="C45" i="23"/>
  <c r="B45" i="23"/>
  <c r="V44" i="23"/>
  <c r="U44" i="23"/>
  <c r="T44" i="23"/>
  <c r="S44" i="23"/>
  <c r="R44" i="23"/>
  <c r="Q44" i="23"/>
  <c r="P44" i="23"/>
  <c r="O44" i="23"/>
  <c r="N44" i="23"/>
  <c r="M44" i="23"/>
  <c r="J44" i="23"/>
  <c r="I44" i="23"/>
  <c r="H44" i="23"/>
  <c r="G44" i="23"/>
  <c r="F44" i="23"/>
  <c r="E44" i="23"/>
  <c r="D44" i="23"/>
  <c r="C44" i="23"/>
  <c r="B44" i="23"/>
  <c r="V43" i="23"/>
  <c r="U43" i="23"/>
  <c r="T43" i="23"/>
  <c r="S43" i="23"/>
  <c r="R43" i="23"/>
  <c r="Q43" i="23"/>
  <c r="P43" i="23"/>
  <c r="O43" i="23"/>
  <c r="N43" i="23"/>
  <c r="M43" i="23"/>
  <c r="J43" i="23"/>
  <c r="I43" i="23"/>
  <c r="H43" i="23"/>
  <c r="G43" i="23"/>
  <c r="F43" i="23"/>
  <c r="E43" i="23"/>
  <c r="D43" i="23"/>
  <c r="C43" i="23"/>
  <c r="B43" i="23"/>
  <c r="V42" i="23"/>
  <c r="U42" i="23"/>
  <c r="T42" i="23"/>
  <c r="S42" i="23"/>
  <c r="R42" i="23"/>
  <c r="Q42" i="23"/>
  <c r="P42" i="23"/>
  <c r="O42" i="23"/>
  <c r="N42" i="23"/>
  <c r="M42" i="23"/>
  <c r="J42" i="23"/>
  <c r="I42" i="23"/>
  <c r="H42" i="23"/>
  <c r="G42" i="23"/>
  <c r="F42" i="23"/>
  <c r="E42" i="23"/>
  <c r="D42" i="23"/>
  <c r="C42" i="23"/>
  <c r="B42" i="23"/>
  <c r="V41" i="23"/>
  <c r="U41" i="23"/>
  <c r="T41" i="23"/>
  <c r="S41" i="23"/>
  <c r="R41" i="23"/>
  <c r="Q41" i="23"/>
  <c r="P41" i="23"/>
  <c r="O41" i="23"/>
  <c r="N41" i="23"/>
  <c r="M41" i="23"/>
  <c r="J41" i="23"/>
  <c r="I41" i="23"/>
  <c r="H41" i="23"/>
  <c r="G41" i="23"/>
  <c r="F41" i="23"/>
  <c r="E41" i="23"/>
  <c r="D41" i="23"/>
  <c r="C41" i="23"/>
  <c r="B41" i="23"/>
  <c r="V40" i="23"/>
  <c r="U40" i="23"/>
  <c r="T40" i="23"/>
  <c r="S40" i="23"/>
  <c r="R40" i="23"/>
  <c r="Q40" i="23"/>
  <c r="P40" i="23"/>
  <c r="O40" i="23"/>
  <c r="N40" i="23"/>
  <c r="M40" i="23"/>
  <c r="J40" i="23"/>
  <c r="I40" i="23"/>
  <c r="H40" i="23"/>
  <c r="G40" i="23"/>
  <c r="F40" i="23"/>
  <c r="E40" i="23"/>
  <c r="D40" i="23"/>
  <c r="C40" i="23"/>
  <c r="B40" i="23"/>
  <c r="V39" i="23"/>
  <c r="U39" i="23"/>
  <c r="T39" i="23"/>
  <c r="S39" i="23"/>
  <c r="R39" i="23"/>
  <c r="Q39" i="23"/>
  <c r="P39" i="23"/>
  <c r="O39" i="23"/>
  <c r="N39" i="23"/>
  <c r="M39" i="23"/>
  <c r="J39" i="23"/>
  <c r="I39" i="23"/>
  <c r="H39" i="23"/>
  <c r="G39" i="23"/>
  <c r="F39" i="23"/>
  <c r="E39" i="23"/>
  <c r="D39" i="23"/>
  <c r="C39" i="23"/>
  <c r="B39" i="23"/>
  <c r="V38" i="23"/>
  <c r="U38" i="23"/>
  <c r="T38" i="23"/>
  <c r="S38" i="23"/>
  <c r="R38" i="23"/>
  <c r="Q38" i="23"/>
  <c r="P38" i="23"/>
  <c r="O38" i="23"/>
  <c r="N38" i="23"/>
  <c r="M38" i="23"/>
  <c r="J38" i="23"/>
  <c r="I38" i="23"/>
  <c r="H38" i="23"/>
  <c r="G38" i="23"/>
  <c r="F38" i="23"/>
  <c r="E38" i="23"/>
  <c r="D38" i="23"/>
  <c r="C38" i="23"/>
  <c r="B38" i="23"/>
  <c r="V37" i="23"/>
  <c r="U37" i="23"/>
  <c r="T37" i="23"/>
  <c r="S37" i="23"/>
  <c r="R37" i="23"/>
  <c r="Q37" i="23"/>
  <c r="P37" i="23"/>
  <c r="O37" i="23"/>
  <c r="N37" i="23"/>
  <c r="M37" i="23"/>
  <c r="J37" i="23"/>
  <c r="I37" i="23"/>
  <c r="H37" i="23"/>
  <c r="G37" i="23"/>
  <c r="F37" i="23"/>
  <c r="E37" i="23"/>
  <c r="D37" i="23"/>
  <c r="C37" i="23"/>
  <c r="B37" i="23"/>
  <c r="V36" i="23"/>
  <c r="U36" i="23"/>
  <c r="T36" i="23"/>
  <c r="S36" i="23"/>
  <c r="R36" i="23"/>
  <c r="Q36" i="23"/>
  <c r="P36" i="23"/>
  <c r="O36" i="23"/>
  <c r="N36" i="23"/>
  <c r="M36" i="23"/>
  <c r="J36" i="23"/>
  <c r="I36" i="23"/>
  <c r="H36" i="23"/>
  <c r="G36" i="23"/>
  <c r="F36" i="23"/>
  <c r="E36" i="23"/>
  <c r="D36" i="23"/>
  <c r="C36" i="23"/>
  <c r="B36" i="23"/>
  <c r="V35" i="23"/>
  <c r="U35" i="23"/>
  <c r="T35" i="23"/>
  <c r="S35" i="23"/>
  <c r="R35" i="23"/>
  <c r="Q35" i="23"/>
  <c r="P35" i="23"/>
  <c r="O35" i="23"/>
  <c r="N35" i="23"/>
  <c r="M35" i="23"/>
  <c r="J35" i="23"/>
  <c r="I35" i="23"/>
  <c r="H35" i="23"/>
  <c r="G35" i="23"/>
  <c r="F35" i="23"/>
  <c r="E35" i="23"/>
  <c r="D35" i="23"/>
  <c r="C35" i="23"/>
  <c r="B35" i="23"/>
  <c r="V34" i="23"/>
  <c r="U34" i="23"/>
  <c r="T34" i="23"/>
  <c r="S34" i="23"/>
  <c r="R34" i="23"/>
  <c r="Q34" i="23"/>
  <c r="P34" i="23"/>
  <c r="O34" i="23"/>
  <c r="N34" i="23"/>
  <c r="M34" i="23"/>
  <c r="J34" i="23"/>
  <c r="I34" i="23"/>
  <c r="H34" i="23"/>
  <c r="G34" i="23"/>
  <c r="F34" i="23"/>
  <c r="E34" i="23"/>
  <c r="D34" i="23"/>
  <c r="C34" i="23"/>
  <c r="B34" i="23"/>
  <c r="V33" i="23"/>
  <c r="U33" i="23"/>
  <c r="T33" i="23"/>
  <c r="S33" i="23"/>
  <c r="R33" i="23"/>
  <c r="Q33" i="23"/>
  <c r="P33" i="23"/>
  <c r="O33" i="23"/>
  <c r="N33" i="23"/>
  <c r="M33" i="23"/>
  <c r="J33" i="23"/>
  <c r="I33" i="23"/>
  <c r="H33" i="23"/>
  <c r="G33" i="23"/>
  <c r="F33" i="23"/>
  <c r="E33" i="23"/>
  <c r="D33" i="23"/>
  <c r="C33" i="23"/>
  <c r="B33" i="23"/>
  <c r="V32" i="23"/>
  <c r="U32" i="23"/>
  <c r="T32" i="23"/>
  <c r="S32" i="23"/>
  <c r="R32" i="23"/>
  <c r="Q32" i="23"/>
  <c r="P32" i="23"/>
  <c r="O32" i="23"/>
  <c r="N32" i="23"/>
  <c r="M32" i="23"/>
  <c r="J32" i="23"/>
  <c r="I32" i="23"/>
  <c r="H32" i="23"/>
  <c r="G32" i="23"/>
  <c r="F32" i="23"/>
  <c r="E32" i="23"/>
  <c r="D32" i="23"/>
  <c r="C32" i="23"/>
  <c r="B32" i="23"/>
  <c r="V31" i="23"/>
  <c r="U31" i="23"/>
  <c r="T31" i="23"/>
  <c r="S31" i="23"/>
  <c r="R31" i="23"/>
  <c r="Q31" i="23"/>
  <c r="P31" i="23"/>
  <c r="O31" i="23"/>
  <c r="N31" i="23"/>
  <c r="M31" i="23"/>
  <c r="J31" i="23"/>
  <c r="I31" i="23"/>
  <c r="H31" i="23"/>
  <c r="G31" i="23"/>
  <c r="F31" i="23"/>
  <c r="E31" i="23"/>
  <c r="D31" i="23"/>
  <c r="C31" i="23"/>
  <c r="B31" i="23"/>
  <c r="V30" i="23"/>
  <c r="U30" i="23"/>
  <c r="T30" i="23"/>
  <c r="S30" i="23"/>
  <c r="R30" i="23"/>
  <c r="Q30" i="23"/>
  <c r="P30" i="23"/>
  <c r="O30" i="23"/>
  <c r="N30" i="23"/>
  <c r="M30" i="23"/>
  <c r="J30" i="23"/>
  <c r="I30" i="23"/>
  <c r="H30" i="23"/>
  <c r="G30" i="23"/>
  <c r="F30" i="23"/>
  <c r="E30" i="23"/>
  <c r="D30" i="23"/>
  <c r="C30" i="23"/>
  <c r="B30" i="23"/>
  <c r="V29" i="23"/>
  <c r="U29" i="23"/>
  <c r="T29" i="23"/>
  <c r="S29" i="23"/>
  <c r="R29" i="23"/>
  <c r="Q29" i="23"/>
  <c r="P29" i="23"/>
  <c r="O29" i="23"/>
  <c r="N29" i="23"/>
  <c r="M29" i="23"/>
  <c r="J29" i="23"/>
  <c r="I29" i="23"/>
  <c r="H29" i="23"/>
  <c r="G29" i="23"/>
  <c r="F29" i="23"/>
  <c r="E29" i="23"/>
  <c r="D29" i="23"/>
  <c r="C29" i="23"/>
  <c r="B29" i="23"/>
  <c r="V28" i="23"/>
  <c r="U28" i="23"/>
  <c r="T28" i="23"/>
  <c r="S28" i="23"/>
  <c r="R28" i="23"/>
  <c r="Q28" i="23"/>
  <c r="P28" i="23"/>
  <c r="O28" i="23"/>
  <c r="N28" i="23"/>
  <c r="M28" i="23"/>
  <c r="J28" i="23"/>
  <c r="I28" i="23"/>
  <c r="H28" i="23"/>
  <c r="G28" i="23"/>
  <c r="F28" i="23"/>
  <c r="E28" i="23"/>
  <c r="D28" i="23"/>
  <c r="C28" i="23"/>
  <c r="B28" i="23"/>
  <c r="V27" i="23"/>
  <c r="U27" i="23"/>
  <c r="T27" i="23"/>
  <c r="S27" i="23"/>
  <c r="R27" i="23"/>
  <c r="Q27" i="23"/>
  <c r="P27" i="23"/>
  <c r="O27" i="23"/>
  <c r="N27" i="23"/>
  <c r="M27" i="23"/>
  <c r="J27" i="23"/>
  <c r="I27" i="23"/>
  <c r="H27" i="23"/>
  <c r="G27" i="23"/>
  <c r="F27" i="23"/>
  <c r="E27" i="23"/>
  <c r="D27" i="23"/>
  <c r="C27" i="23"/>
  <c r="B27" i="23"/>
  <c r="J24" i="23"/>
  <c r="I24" i="23"/>
  <c r="H24" i="23"/>
  <c r="G24" i="23"/>
  <c r="F24" i="23"/>
  <c r="E24" i="23"/>
  <c r="D24" i="23"/>
  <c r="C24" i="23"/>
  <c r="B24" i="23"/>
  <c r="AO23" i="23"/>
  <c r="AN23" i="23"/>
  <c r="AM23" i="23"/>
  <c r="AL23" i="23"/>
  <c r="AK23" i="23"/>
  <c r="AJ23" i="23"/>
  <c r="AI23" i="23"/>
  <c r="AH23" i="23"/>
  <c r="AG23" i="23"/>
  <c r="AD23" i="23"/>
  <c r="AC23" i="23"/>
  <c r="AB23" i="23"/>
  <c r="AA23" i="23"/>
  <c r="Z23" i="23"/>
  <c r="Y23" i="23"/>
  <c r="X23" i="23"/>
  <c r="AO22" i="23"/>
  <c r="AN22" i="23"/>
  <c r="AM22" i="23"/>
  <c r="AL22" i="23"/>
  <c r="AK22" i="23"/>
  <c r="AJ22" i="23"/>
  <c r="AI22" i="23"/>
  <c r="AH22" i="23"/>
  <c r="AG22" i="23"/>
  <c r="AD22" i="23"/>
  <c r="AC22" i="23"/>
  <c r="AB22" i="23"/>
  <c r="AA22" i="23"/>
  <c r="Z22" i="23"/>
  <c r="Y22" i="23"/>
  <c r="X22" i="23"/>
  <c r="AO21" i="23"/>
  <c r="AN21" i="23"/>
  <c r="AM21" i="23"/>
  <c r="AL21" i="23"/>
  <c r="AK21" i="23"/>
  <c r="AJ21" i="23"/>
  <c r="AI21" i="23"/>
  <c r="AH21" i="23"/>
  <c r="AG21" i="23"/>
  <c r="AD21" i="23"/>
  <c r="AC21" i="23"/>
  <c r="AB21" i="23"/>
  <c r="AA21" i="23"/>
  <c r="Z21" i="23"/>
  <c r="Y21" i="23"/>
  <c r="X21" i="23"/>
  <c r="AO20" i="23"/>
  <c r="AN20" i="23"/>
  <c r="AM20" i="23"/>
  <c r="AL20" i="23"/>
  <c r="AK20" i="23"/>
  <c r="AJ20" i="23"/>
  <c r="AI20" i="23"/>
  <c r="AH20" i="23"/>
  <c r="AG20" i="23"/>
  <c r="AD20" i="23"/>
  <c r="AC20" i="23"/>
  <c r="AB20" i="23"/>
  <c r="AA20" i="23"/>
  <c r="Z20" i="23"/>
  <c r="Y20" i="23"/>
  <c r="X20" i="23"/>
  <c r="AO19" i="23"/>
  <c r="AN19" i="23"/>
  <c r="AM19" i="23"/>
  <c r="AL19" i="23"/>
  <c r="AK19" i="23"/>
  <c r="AJ19" i="23"/>
  <c r="AI19" i="23"/>
  <c r="AH19" i="23"/>
  <c r="AG19" i="23"/>
  <c r="AD19" i="23"/>
  <c r="AC19" i="23"/>
  <c r="AB19" i="23"/>
  <c r="AA19" i="23"/>
  <c r="Z19" i="23"/>
  <c r="Y19" i="23"/>
  <c r="X19" i="23"/>
  <c r="AO18" i="23"/>
  <c r="AN18" i="23"/>
  <c r="AM18" i="23"/>
  <c r="AL18" i="23"/>
  <c r="AK18" i="23"/>
  <c r="AJ18" i="23"/>
  <c r="AI18" i="23"/>
  <c r="AH18" i="23"/>
  <c r="AG18" i="23"/>
  <c r="AD18" i="23"/>
  <c r="AC18" i="23"/>
  <c r="AB18" i="23"/>
  <c r="AA18" i="23"/>
  <c r="Z18" i="23"/>
  <c r="Y18" i="23"/>
  <c r="X18" i="23"/>
  <c r="AO17" i="23"/>
  <c r="AN17" i="23"/>
  <c r="AM17" i="23"/>
  <c r="AL17" i="23"/>
  <c r="AK17" i="23"/>
  <c r="AJ17" i="23"/>
  <c r="AI17" i="23"/>
  <c r="AH17" i="23"/>
  <c r="AG17" i="23"/>
  <c r="AD17" i="23"/>
  <c r="AC17" i="23"/>
  <c r="AB17" i="23"/>
  <c r="AA17" i="23"/>
  <c r="Z17" i="23"/>
  <c r="Y17" i="23"/>
  <c r="X17" i="23"/>
  <c r="AO16" i="23"/>
  <c r="AN16" i="23"/>
  <c r="AM16" i="23"/>
  <c r="AL16" i="23"/>
  <c r="AK16" i="23"/>
  <c r="AJ16" i="23"/>
  <c r="AI16" i="23"/>
  <c r="AH16" i="23"/>
  <c r="AG16" i="23"/>
  <c r="AD16" i="23"/>
  <c r="AC16" i="23"/>
  <c r="AB16" i="23"/>
  <c r="AA16" i="23"/>
  <c r="Z16" i="23"/>
  <c r="Y16" i="23"/>
  <c r="X16" i="23"/>
  <c r="AO15" i="23"/>
  <c r="AN15" i="23"/>
  <c r="AM15" i="23"/>
  <c r="AL15" i="23"/>
  <c r="AK15" i="23"/>
  <c r="AJ15" i="23"/>
  <c r="AI15" i="23"/>
  <c r="AH15" i="23"/>
  <c r="AG15" i="23"/>
  <c r="AD15" i="23"/>
  <c r="AD38" i="23" s="1"/>
  <c r="AC15" i="23"/>
  <c r="AB15" i="23"/>
  <c r="AA15" i="23"/>
  <c r="Z15" i="23"/>
  <c r="Y15" i="23"/>
  <c r="X15" i="23"/>
  <c r="AO14" i="23"/>
  <c r="AN14" i="23"/>
  <c r="AM14" i="23"/>
  <c r="AL14" i="23"/>
  <c r="AK14" i="23"/>
  <c r="AJ14" i="23"/>
  <c r="AI14" i="23"/>
  <c r="AH14" i="23"/>
  <c r="AG14" i="23"/>
  <c r="AD14" i="23"/>
  <c r="AC14" i="23"/>
  <c r="AB14" i="23"/>
  <c r="AA14" i="23"/>
  <c r="Z14" i="23"/>
  <c r="Y14" i="23"/>
  <c r="X14" i="23"/>
  <c r="AO13" i="23"/>
  <c r="AN13" i="23"/>
  <c r="AM13" i="23"/>
  <c r="AL13" i="23"/>
  <c r="AK13" i="23"/>
  <c r="AJ13" i="23"/>
  <c r="AI13" i="23"/>
  <c r="AH13" i="23"/>
  <c r="AG13" i="23"/>
  <c r="AD13" i="23"/>
  <c r="AC13" i="23"/>
  <c r="AB13" i="23"/>
  <c r="AA13" i="23"/>
  <c r="Z13" i="23"/>
  <c r="Y13" i="23"/>
  <c r="X13" i="23"/>
  <c r="AO12" i="23"/>
  <c r="AN12" i="23"/>
  <c r="AM12" i="23"/>
  <c r="AL12" i="23"/>
  <c r="AK12" i="23"/>
  <c r="AK35" i="23" s="1"/>
  <c r="AJ12" i="23"/>
  <c r="AI12" i="23"/>
  <c r="AH12" i="23"/>
  <c r="AG12" i="23"/>
  <c r="AD12" i="23"/>
  <c r="AC12" i="23"/>
  <c r="AB12" i="23"/>
  <c r="AA12" i="23"/>
  <c r="Z12" i="23"/>
  <c r="Y12" i="23"/>
  <c r="X12" i="23"/>
  <c r="AO11" i="23"/>
  <c r="AN11" i="23"/>
  <c r="AM11" i="23"/>
  <c r="AL11" i="23"/>
  <c r="AK11" i="23"/>
  <c r="AJ11" i="23"/>
  <c r="AI11" i="23"/>
  <c r="AH11" i="23"/>
  <c r="AG11" i="23"/>
  <c r="AD11" i="23"/>
  <c r="AD34" i="23" s="1"/>
  <c r="AC11" i="23"/>
  <c r="AB11" i="23"/>
  <c r="AA11" i="23"/>
  <c r="Z11" i="23"/>
  <c r="Y11" i="23"/>
  <c r="X11" i="23"/>
  <c r="AO10" i="23"/>
  <c r="AN10" i="23"/>
  <c r="AM10" i="23"/>
  <c r="AL10" i="23"/>
  <c r="AK10" i="23"/>
  <c r="AJ10" i="23"/>
  <c r="AI10" i="23"/>
  <c r="AH10" i="23"/>
  <c r="AG10" i="23"/>
  <c r="AD10" i="23"/>
  <c r="AC10" i="23"/>
  <c r="AB10" i="23"/>
  <c r="AA10" i="23"/>
  <c r="Z10" i="23"/>
  <c r="Y10" i="23"/>
  <c r="X10" i="23"/>
  <c r="AO9" i="23"/>
  <c r="AN9" i="23"/>
  <c r="AM9" i="23"/>
  <c r="AL9" i="23"/>
  <c r="AK9" i="23"/>
  <c r="AJ9" i="23"/>
  <c r="AI9" i="23"/>
  <c r="AH9" i="23"/>
  <c r="AG9" i="23"/>
  <c r="AD9" i="23"/>
  <c r="AC9" i="23"/>
  <c r="AB9" i="23"/>
  <c r="AA9" i="23"/>
  <c r="Z9" i="23"/>
  <c r="Y9" i="23"/>
  <c r="X9" i="23"/>
  <c r="AO8" i="23"/>
  <c r="AN8" i="23"/>
  <c r="AM8" i="23"/>
  <c r="AL8" i="23"/>
  <c r="AK8" i="23"/>
  <c r="AJ8" i="23"/>
  <c r="AI8" i="23"/>
  <c r="AH8" i="23"/>
  <c r="AG8" i="23"/>
  <c r="AD8" i="23"/>
  <c r="AD31" i="23" s="1"/>
  <c r="AC8" i="23"/>
  <c r="AB8" i="23"/>
  <c r="AA8" i="23"/>
  <c r="Z8" i="23"/>
  <c r="Y8" i="23"/>
  <c r="X8" i="23"/>
  <c r="AO7" i="23"/>
  <c r="AN7" i="23"/>
  <c r="AM7" i="23"/>
  <c r="AL7" i="23"/>
  <c r="AK7" i="23"/>
  <c r="AJ7" i="23"/>
  <c r="AJ30" i="23" s="1"/>
  <c r="AI7" i="23"/>
  <c r="AH7" i="23"/>
  <c r="AG7" i="23"/>
  <c r="AD7" i="23"/>
  <c r="AC7" i="23"/>
  <c r="AB7" i="23"/>
  <c r="AA7" i="23"/>
  <c r="Z7" i="23"/>
  <c r="Y7" i="23"/>
  <c r="X7" i="23"/>
  <c r="AO6" i="23"/>
  <c r="AN6" i="23"/>
  <c r="AM6" i="23"/>
  <c r="AL6" i="23"/>
  <c r="AK6" i="23"/>
  <c r="AJ6" i="23"/>
  <c r="AI6" i="23"/>
  <c r="AH6" i="23"/>
  <c r="AG6" i="23"/>
  <c r="AD6" i="23"/>
  <c r="AC6" i="23"/>
  <c r="AB6" i="23"/>
  <c r="AA6" i="23"/>
  <c r="Z6" i="23"/>
  <c r="Y6" i="23"/>
  <c r="X6" i="23"/>
  <c r="AO5" i="23"/>
  <c r="AN5" i="23"/>
  <c r="AM5" i="23"/>
  <c r="AL5" i="23"/>
  <c r="AK5" i="23"/>
  <c r="AJ5" i="23"/>
  <c r="AI5" i="23"/>
  <c r="AH5" i="23"/>
  <c r="AG5" i="23"/>
  <c r="AD5" i="23"/>
  <c r="AC5" i="23"/>
  <c r="AB5" i="23"/>
  <c r="AB28" i="23" s="1"/>
  <c r="AA5" i="23"/>
  <c r="Z5" i="23"/>
  <c r="Y5" i="23"/>
  <c r="X5" i="23"/>
  <c r="AO4" i="23"/>
  <c r="AO27" i="23" s="1"/>
  <c r="AN4" i="23"/>
  <c r="AN24" i="23" s="1"/>
  <c r="AM4" i="23"/>
  <c r="AL4" i="23"/>
  <c r="AL27" i="23" s="1"/>
  <c r="AK4" i="23"/>
  <c r="AK27" i="23" s="1"/>
  <c r="AJ4" i="23"/>
  <c r="AJ27" i="23" s="1"/>
  <c r="AI4" i="23"/>
  <c r="AH4" i="23"/>
  <c r="AH24" i="23" s="1"/>
  <c r="AG4" i="23"/>
  <c r="AG27" i="23" s="1"/>
  <c r="AD4" i="23"/>
  <c r="AD24" i="23" s="1"/>
  <c r="AC4" i="23"/>
  <c r="AC27" i="23" s="1"/>
  <c r="AB4" i="23"/>
  <c r="AB27" i="23" s="1"/>
  <c r="AA4" i="23"/>
  <c r="AA24" i="23" s="1"/>
  <c r="Z4" i="23"/>
  <c r="Z24" i="23" s="1"/>
  <c r="Y4" i="23"/>
  <c r="Y27" i="23" s="1"/>
  <c r="X4" i="23"/>
  <c r="X27" i="23" s="1"/>
  <c r="K77" i="22"/>
  <c r="K76" i="22"/>
  <c r="K75" i="22"/>
  <c r="K74" i="22"/>
  <c r="K73" i="22"/>
  <c r="K72" i="22"/>
  <c r="K70" i="22"/>
  <c r="K69" i="22"/>
  <c r="K68" i="22"/>
  <c r="K67" i="22"/>
  <c r="K66" i="22"/>
  <c r="L61" i="22"/>
  <c r="J61" i="22"/>
  <c r="H61" i="22"/>
  <c r="G61" i="22"/>
  <c r="F61" i="22"/>
  <c r="E61" i="22"/>
  <c r="D61" i="22"/>
  <c r="C61" i="22"/>
  <c r="B61" i="22"/>
  <c r="L60" i="22"/>
  <c r="K60" i="22"/>
  <c r="J60" i="22"/>
  <c r="H60" i="22"/>
  <c r="G60" i="22"/>
  <c r="F60" i="22"/>
  <c r="E60" i="22"/>
  <c r="D60" i="22"/>
  <c r="C60" i="22"/>
  <c r="B60" i="22"/>
  <c r="L59" i="22"/>
  <c r="K59" i="22"/>
  <c r="J59" i="22"/>
  <c r="H59" i="22"/>
  <c r="G59" i="22"/>
  <c r="F59" i="22"/>
  <c r="E59" i="22"/>
  <c r="D59" i="22"/>
  <c r="C59" i="22"/>
  <c r="B59" i="22"/>
  <c r="L58" i="22"/>
  <c r="K58" i="22"/>
  <c r="J58" i="22"/>
  <c r="H58" i="22"/>
  <c r="G58" i="22"/>
  <c r="F58" i="22"/>
  <c r="E58" i="22"/>
  <c r="D58" i="22"/>
  <c r="C58" i="22"/>
  <c r="B58" i="22"/>
  <c r="L57" i="22"/>
  <c r="K57" i="22"/>
  <c r="J57" i="22"/>
  <c r="H57" i="22"/>
  <c r="G57" i="22"/>
  <c r="F57" i="22"/>
  <c r="E57" i="22"/>
  <c r="D57" i="22"/>
  <c r="C57" i="22"/>
  <c r="B57" i="22"/>
  <c r="L56" i="22"/>
  <c r="K56" i="22"/>
  <c r="J56" i="22"/>
  <c r="H56" i="22"/>
  <c r="G56" i="22"/>
  <c r="F56" i="22"/>
  <c r="E56" i="22"/>
  <c r="D56" i="22"/>
  <c r="C56" i="22"/>
  <c r="B56" i="22"/>
  <c r="L55" i="22"/>
  <c r="K55" i="22"/>
  <c r="J55" i="22"/>
  <c r="H55" i="22"/>
  <c r="G55" i="22"/>
  <c r="F55" i="22"/>
  <c r="E55" i="22"/>
  <c r="D55" i="22"/>
  <c r="C55" i="22"/>
  <c r="B55" i="22"/>
  <c r="L54" i="22"/>
  <c r="K54" i="22"/>
  <c r="J54" i="22"/>
  <c r="H54" i="22"/>
  <c r="G54" i="22"/>
  <c r="F54" i="22"/>
  <c r="E54" i="22"/>
  <c r="D54" i="22"/>
  <c r="C54" i="22"/>
  <c r="B54" i="22"/>
  <c r="L53" i="22"/>
  <c r="K53" i="22"/>
  <c r="J53" i="22"/>
  <c r="H53" i="22"/>
  <c r="G53" i="22"/>
  <c r="F53" i="22"/>
  <c r="E53" i="22"/>
  <c r="D53" i="22"/>
  <c r="C53" i="22"/>
  <c r="B53" i="22"/>
  <c r="L52" i="22"/>
  <c r="K52" i="22"/>
  <c r="J52" i="22"/>
  <c r="H52" i="22"/>
  <c r="G52" i="22"/>
  <c r="F52" i="22"/>
  <c r="E52" i="22"/>
  <c r="D52" i="22"/>
  <c r="C52" i="22"/>
  <c r="B52" i="22"/>
  <c r="L51" i="22"/>
  <c r="K51" i="22"/>
  <c r="J51" i="22"/>
  <c r="H51" i="22"/>
  <c r="G51" i="22"/>
  <c r="F51" i="22"/>
  <c r="E51" i="22"/>
  <c r="D51" i="22"/>
  <c r="C51" i="22"/>
  <c r="B51" i="22"/>
  <c r="L50" i="22"/>
  <c r="K50" i="22"/>
  <c r="J50" i="22"/>
  <c r="H50" i="22"/>
  <c r="G50" i="22"/>
  <c r="F50" i="22"/>
  <c r="E50" i="22"/>
  <c r="D50" i="22"/>
  <c r="C50" i="22"/>
  <c r="B50" i="22"/>
  <c r="L49" i="22"/>
  <c r="K49" i="22"/>
  <c r="J49" i="22"/>
  <c r="H49" i="22"/>
  <c r="G49" i="22"/>
  <c r="F49" i="22"/>
  <c r="E49" i="22"/>
  <c r="D49" i="22"/>
  <c r="C49" i="22"/>
  <c r="B49" i="22"/>
  <c r="L48" i="22"/>
  <c r="J48" i="22"/>
  <c r="H48" i="22"/>
  <c r="G48" i="22"/>
  <c r="F48" i="22"/>
  <c r="E48" i="22"/>
  <c r="D48" i="22"/>
  <c r="C48" i="22"/>
  <c r="B48" i="22"/>
  <c r="L47" i="22"/>
  <c r="K47" i="22"/>
  <c r="J47" i="22"/>
  <c r="H47" i="22"/>
  <c r="G47" i="22"/>
  <c r="F47" i="22"/>
  <c r="E47" i="22"/>
  <c r="D47" i="22"/>
  <c r="C47" i="22"/>
  <c r="B47" i="22"/>
  <c r="L46" i="22"/>
  <c r="K46" i="22"/>
  <c r="J46" i="22"/>
  <c r="H46" i="22"/>
  <c r="G46" i="22"/>
  <c r="F46" i="22"/>
  <c r="E46" i="22"/>
  <c r="D46" i="22"/>
  <c r="C46" i="22"/>
  <c r="B46" i="22"/>
  <c r="L45" i="22"/>
  <c r="K45" i="22"/>
  <c r="J45" i="22"/>
  <c r="H45" i="22"/>
  <c r="G45" i="22"/>
  <c r="F45" i="22"/>
  <c r="E45" i="22"/>
  <c r="D45" i="22"/>
  <c r="C45" i="22"/>
  <c r="B45" i="22"/>
  <c r="L44" i="22"/>
  <c r="K44" i="22"/>
  <c r="J44" i="22"/>
  <c r="H44" i="22"/>
  <c r="G44" i="22"/>
  <c r="F44" i="22"/>
  <c r="E44" i="22"/>
  <c r="D44" i="22"/>
  <c r="C44" i="22"/>
  <c r="B44" i="22"/>
  <c r="L43" i="22"/>
  <c r="K43" i="22"/>
  <c r="J43" i="22"/>
  <c r="H43" i="22"/>
  <c r="G43" i="22"/>
  <c r="F43" i="22"/>
  <c r="E43" i="22"/>
  <c r="D43" i="22"/>
  <c r="C43" i="22"/>
  <c r="B43" i="22"/>
  <c r="L42" i="22"/>
  <c r="K42" i="22"/>
  <c r="J42" i="22"/>
  <c r="I42" i="22"/>
  <c r="H42" i="22"/>
  <c r="G42" i="22"/>
  <c r="F42" i="22"/>
  <c r="E42" i="22"/>
  <c r="D42" i="22"/>
  <c r="C42" i="22"/>
  <c r="B42" i="22"/>
  <c r="Z30" i="23" l="1"/>
  <c r="AL32" i="23"/>
  <c r="AL36" i="23"/>
  <c r="AN31" i="23"/>
  <c r="AO28" i="23"/>
  <c r="X29" i="23"/>
  <c r="AH29" i="23"/>
  <c r="AH28" i="23"/>
  <c r="AB29" i="23"/>
  <c r="X32" i="23"/>
  <c r="X36" i="23"/>
  <c r="AK76" i="23"/>
  <c r="AG80" i="23"/>
  <c r="AO84" i="23"/>
  <c r="AG88" i="23"/>
  <c r="AO88" i="23"/>
  <c r="AG83" i="23"/>
  <c r="Y28" i="23"/>
  <c r="AC28" i="23"/>
  <c r="AI28" i="23"/>
  <c r="AM28" i="23"/>
  <c r="Y29" i="23"/>
  <c r="AC29" i="23"/>
  <c r="AI29" i="23"/>
  <c r="AM29" i="23"/>
  <c r="Y30" i="23"/>
  <c r="AC30" i="23"/>
  <c r="AI30" i="23"/>
  <c r="AM30" i="23"/>
  <c r="Y33" i="23"/>
  <c r="AC33" i="23"/>
  <c r="AI33" i="23"/>
  <c r="AM33" i="23"/>
  <c r="Y37" i="23"/>
  <c r="AC37" i="23"/>
  <c r="AI37" i="23"/>
  <c r="AM37" i="23"/>
  <c r="AC39" i="23"/>
  <c r="AC43" i="23"/>
  <c r="K24" i="23"/>
  <c r="AB24" i="23"/>
  <c r="C47" i="23"/>
  <c r="G47" i="23"/>
  <c r="AN27" i="23"/>
  <c r="AG73" i="23"/>
  <c r="AK73" i="23"/>
  <c r="AO73" i="23"/>
  <c r="AH76" i="23"/>
  <c r="AL76" i="23"/>
  <c r="AG77" i="23"/>
  <c r="AK77" i="23"/>
  <c r="AO77" i="23"/>
  <c r="AJ78" i="23"/>
  <c r="AN78" i="23"/>
  <c r="AH80" i="23"/>
  <c r="AL80" i="23"/>
  <c r="AG81" i="23"/>
  <c r="AK81" i="23"/>
  <c r="AO81" i="23"/>
  <c r="AJ82" i="23"/>
  <c r="AN82" i="23"/>
  <c r="AH84" i="23"/>
  <c r="AL84" i="23"/>
  <c r="AG85" i="23"/>
  <c r="AK85" i="23"/>
  <c r="AO85" i="23"/>
  <c r="AJ86" i="23"/>
  <c r="AN86" i="23"/>
  <c r="AH88" i="23"/>
  <c r="AL88" i="23"/>
  <c r="AG89" i="23"/>
  <c r="AK89" i="23"/>
  <c r="AO89" i="23"/>
  <c r="AJ90" i="23"/>
  <c r="AN90" i="23"/>
  <c r="X28" i="23"/>
  <c r="AH32" i="23"/>
  <c r="AH36" i="23"/>
  <c r="AH27" i="23"/>
  <c r="AG76" i="23"/>
  <c r="AO80" i="23"/>
  <c r="AG84" i="23"/>
  <c r="AD30" i="23"/>
  <c r="AN30" i="23"/>
  <c r="Z31" i="23"/>
  <c r="AJ31" i="23"/>
  <c r="Z34" i="23"/>
  <c r="AJ34" i="23"/>
  <c r="AN34" i="23"/>
  <c r="Z38" i="23"/>
  <c r="AJ38" i="23"/>
  <c r="AJ40" i="23"/>
  <c r="AJ44" i="23"/>
  <c r="B47" i="23"/>
  <c r="AG74" i="23"/>
  <c r="AK74" i="23"/>
  <c r="AO74" i="23"/>
  <c r="AH77" i="23"/>
  <c r="AL77" i="23"/>
  <c r="AG78" i="23"/>
  <c r="AK78" i="23"/>
  <c r="AO78" i="23"/>
  <c r="AJ79" i="23"/>
  <c r="AN79" i="23"/>
  <c r="AH81" i="23"/>
  <c r="AL81" i="23"/>
  <c r="AG82" i="23"/>
  <c r="AK82" i="23"/>
  <c r="AO82" i="23"/>
  <c r="AJ83" i="23"/>
  <c r="AN83" i="23"/>
  <c r="AH85" i="23"/>
  <c r="AL85" i="23"/>
  <c r="AG86" i="23"/>
  <c r="AK86" i="23"/>
  <c r="AO86" i="23"/>
  <c r="AJ87" i="23"/>
  <c r="AN87" i="23"/>
  <c r="AH89" i="23"/>
  <c r="AL89" i="23"/>
  <c r="AG90" i="23"/>
  <c r="AK90" i="23"/>
  <c r="AO90" i="23"/>
  <c r="AL28" i="23"/>
  <c r="AL29" i="23"/>
  <c r="AB32" i="23"/>
  <c r="AB36" i="23"/>
  <c r="X42" i="23"/>
  <c r="AO76" i="23"/>
  <c r="AK80" i="23"/>
  <c r="AK84" i="23"/>
  <c r="AK88" i="23"/>
  <c r="AA28" i="23"/>
  <c r="AG28" i="23"/>
  <c r="AK28" i="23"/>
  <c r="AA31" i="23"/>
  <c r="AG31" i="23"/>
  <c r="AK31" i="23"/>
  <c r="AO31" i="23"/>
  <c r="AK33" i="23"/>
  <c r="AA35" i="23"/>
  <c r="AG35" i="23"/>
  <c r="AO35" i="23"/>
  <c r="AO41" i="23"/>
  <c r="AO45" i="23"/>
  <c r="AA27" i="23"/>
  <c r="AC31" i="23"/>
  <c r="Y32" i="23"/>
  <c r="AM32" i="23"/>
  <c r="AC34" i="23"/>
  <c r="Y35" i="23"/>
  <c r="AM35" i="23"/>
  <c r="AI36" i="23"/>
  <c r="AC38" i="23"/>
  <c r="Y39" i="23"/>
  <c r="AM39" i="23"/>
  <c r="AI40" i="23"/>
  <c r="AI41" i="23"/>
  <c r="AC42" i="23"/>
  <c r="Y43" i="23"/>
  <c r="AI43" i="23"/>
  <c r="AI44" i="23"/>
  <c r="AC45" i="23"/>
  <c r="Y46" i="23"/>
  <c r="Z28" i="23"/>
  <c r="AD28" i="23"/>
  <c r="AJ28" i="23"/>
  <c r="AN28" i="23"/>
  <c r="Z29" i="23"/>
  <c r="AD29" i="23"/>
  <c r="AJ29" i="23"/>
  <c r="AN29" i="23"/>
  <c r="Z32" i="23"/>
  <c r="AD32" i="23"/>
  <c r="AJ32" i="23"/>
  <c r="AN32" i="23"/>
  <c r="Z33" i="23"/>
  <c r="AD33" i="23"/>
  <c r="AJ33" i="23"/>
  <c r="AN33" i="23"/>
  <c r="Z35" i="23"/>
  <c r="AD35" i="23"/>
  <c r="AJ35" i="23"/>
  <c r="AN35" i="23"/>
  <c r="Z36" i="23"/>
  <c r="AD36" i="23"/>
  <c r="AJ36" i="23"/>
  <c r="AN36" i="23"/>
  <c r="Z37" i="23"/>
  <c r="AD37" i="23"/>
  <c r="AJ37" i="23"/>
  <c r="AN37" i="23"/>
  <c r="AN38" i="23"/>
  <c r="Z39" i="23"/>
  <c r="AD39" i="23"/>
  <c r="AJ39" i="23"/>
  <c r="AN39" i="23"/>
  <c r="Z40" i="23"/>
  <c r="AD40" i="23"/>
  <c r="AN40" i="23"/>
  <c r="Z41" i="23"/>
  <c r="AD41" i="23"/>
  <c r="AJ41" i="23"/>
  <c r="AN41" i="23"/>
  <c r="Z42" i="23"/>
  <c r="AD42" i="23"/>
  <c r="AJ42" i="23"/>
  <c r="AN42" i="23"/>
  <c r="Z43" i="23"/>
  <c r="AD43" i="23"/>
  <c r="AJ43" i="23"/>
  <c r="AN43" i="23"/>
  <c r="Z44" i="23"/>
  <c r="AD44" i="23"/>
  <c r="AN44" i="23"/>
  <c r="Z45" i="23"/>
  <c r="AD45" i="23"/>
  <c r="AJ45" i="23"/>
  <c r="AN45" i="23"/>
  <c r="Z46" i="23"/>
  <c r="AD46" i="23"/>
  <c r="AJ46" i="23"/>
  <c r="AN46" i="23"/>
  <c r="X24" i="23"/>
  <c r="AC24" i="23"/>
  <c r="AJ24" i="23"/>
  <c r="AO24" i="23"/>
  <c r="D47" i="23"/>
  <c r="H47" i="23"/>
  <c r="X46" i="23"/>
  <c r="AI27" i="23"/>
  <c r="AI24" i="23"/>
  <c r="AI31" i="23"/>
  <c r="AC32" i="23"/>
  <c r="Y34" i="23"/>
  <c r="AM34" i="23"/>
  <c r="AI35" i="23"/>
  <c r="AC36" i="23"/>
  <c r="Y38" i="23"/>
  <c r="AM38" i="23"/>
  <c r="AC40" i="23"/>
  <c r="Y41" i="23"/>
  <c r="AM41" i="23"/>
  <c r="AI42" i="23"/>
  <c r="Y44" i="23"/>
  <c r="AM44" i="23"/>
  <c r="AI45" i="23"/>
  <c r="AC46" i="23"/>
  <c r="AI46" i="23"/>
  <c r="AM46" i="23"/>
  <c r="AA29" i="23"/>
  <c r="AG29" i="23"/>
  <c r="AG47" i="23" s="1"/>
  <c r="AK29" i="23"/>
  <c r="AO29" i="23"/>
  <c r="AA30" i="23"/>
  <c r="AG30" i="23"/>
  <c r="AK30" i="23"/>
  <c r="AO30" i="23"/>
  <c r="AA32" i="23"/>
  <c r="AG32" i="23"/>
  <c r="AK32" i="23"/>
  <c r="AO32" i="23"/>
  <c r="AA33" i="23"/>
  <c r="AG33" i="23"/>
  <c r="AO33" i="23"/>
  <c r="AA34" i="23"/>
  <c r="AK34" i="23"/>
  <c r="AO34" i="23"/>
  <c r="AA36" i="23"/>
  <c r="AG36" i="23"/>
  <c r="AK36" i="23"/>
  <c r="AO36" i="23"/>
  <c r="AA37" i="23"/>
  <c r="AG37" i="23"/>
  <c r="AK37" i="23"/>
  <c r="AO37" i="23"/>
  <c r="AA38" i="23"/>
  <c r="AG38" i="23"/>
  <c r="AK38" i="23"/>
  <c r="AO38" i="23"/>
  <c r="AA39" i="23"/>
  <c r="AG39" i="23"/>
  <c r="AK39" i="23"/>
  <c r="AO39" i="23"/>
  <c r="AA40" i="23"/>
  <c r="AG40" i="23"/>
  <c r="AK40" i="23"/>
  <c r="AO40" i="23"/>
  <c r="AA41" i="23"/>
  <c r="AG41" i="23"/>
  <c r="AK41" i="23"/>
  <c r="AA42" i="23"/>
  <c r="AG42" i="23"/>
  <c r="AK42" i="23"/>
  <c r="AO42" i="23"/>
  <c r="AA43" i="23"/>
  <c r="AG43" i="23"/>
  <c r="AK43" i="23"/>
  <c r="AO43" i="23"/>
  <c r="AA44" i="23"/>
  <c r="AG44" i="23"/>
  <c r="AK44" i="23"/>
  <c r="AO44" i="23"/>
  <c r="AA45" i="23"/>
  <c r="AG45" i="23"/>
  <c r="AK45" i="23"/>
  <c r="AA46" i="23"/>
  <c r="AG46" i="23"/>
  <c r="AK46" i="23"/>
  <c r="AO46" i="23"/>
  <c r="Y24" i="23"/>
  <c r="AK24" i="23"/>
  <c r="E47" i="23"/>
  <c r="I47" i="23"/>
  <c r="AD27" i="23"/>
  <c r="AM27" i="23"/>
  <c r="AM24" i="23"/>
  <c r="Y31" i="23"/>
  <c r="AM31" i="23"/>
  <c r="AI32" i="23"/>
  <c r="AI34" i="23"/>
  <c r="AC35" i="23"/>
  <c r="Y36" i="23"/>
  <c r="AM36" i="23"/>
  <c r="AI38" i="23"/>
  <c r="AI39" i="23"/>
  <c r="Y40" i="23"/>
  <c r="AM40" i="23"/>
  <c r="AC41" i="23"/>
  <c r="Y42" i="23"/>
  <c r="AM42" i="23"/>
  <c r="AM43" i="23"/>
  <c r="AC44" i="23"/>
  <c r="Y45" i="23"/>
  <c r="AM45" i="23"/>
  <c r="AG34" i="23"/>
  <c r="X30" i="23"/>
  <c r="AB30" i="23"/>
  <c r="AH30" i="23"/>
  <c r="AL30" i="23"/>
  <c r="X31" i="23"/>
  <c r="AB31" i="23"/>
  <c r="AH31" i="23"/>
  <c r="AL31" i="23"/>
  <c r="X33" i="23"/>
  <c r="AB33" i="23"/>
  <c r="AH33" i="23"/>
  <c r="AL33" i="23"/>
  <c r="X34" i="23"/>
  <c r="AB34" i="23"/>
  <c r="AH34" i="23"/>
  <c r="AL34" i="23"/>
  <c r="X35" i="23"/>
  <c r="AB35" i="23"/>
  <c r="AH35" i="23"/>
  <c r="AL35" i="23"/>
  <c r="X37" i="23"/>
  <c r="AB37" i="23"/>
  <c r="AH37" i="23"/>
  <c r="AL37" i="23"/>
  <c r="X38" i="23"/>
  <c r="AB38" i="23"/>
  <c r="AH38" i="23"/>
  <c r="AL38" i="23"/>
  <c r="X39" i="23"/>
  <c r="AB39" i="23"/>
  <c r="AH39" i="23"/>
  <c r="AL39" i="23"/>
  <c r="X40" i="23"/>
  <c r="AB40" i="23"/>
  <c r="AH40" i="23"/>
  <c r="AL40" i="23"/>
  <c r="X41" i="23"/>
  <c r="AB41" i="23"/>
  <c r="AH41" i="23"/>
  <c r="AL41" i="23"/>
  <c r="AB42" i="23"/>
  <c r="AH42" i="23"/>
  <c r="AL42" i="23"/>
  <c r="X43" i="23"/>
  <c r="AB43" i="23"/>
  <c r="AH43" i="23"/>
  <c r="AB46" i="23"/>
  <c r="AH46" i="23"/>
  <c r="AL46" i="23"/>
  <c r="AG24" i="23"/>
  <c r="AL24" i="23"/>
  <c r="F47" i="23"/>
  <c r="J47" i="23"/>
  <c r="Z27" i="23"/>
  <c r="AI74" i="23"/>
  <c r="AM74" i="23"/>
  <c r="AI78" i="23"/>
  <c r="AM78" i="23"/>
  <c r="AI82" i="23"/>
  <c r="AM82" i="23"/>
  <c r="AI86" i="23"/>
  <c r="AM86" i="23"/>
  <c r="AI90" i="23"/>
  <c r="AM90" i="23"/>
  <c r="AM73" i="23"/>
  <c r="AI77" i="23"/>
  <c r="AM89" i="23"/>
  <c r="AL43" i="23"/>
  <c r="X44" i="23"/>
  <c r="AB44" i="23"/>
  <c r="AH44" i="23"/>
  <c r="AL44" i="23"/>
  <c r="X45" i="23"/>
  <c r="AB45" i="23"/>
  <c r="AH45" i="23"/>
  <c r="AL45" i="23"/>
  <c r="AI75" i="23"/>
  <c r="AM75" i="23"/>
  <c r="AI79" i="23"/>
  <c r="AM79" i="23"/>
  <c r="AI83" i="23"/>
  <c r="AM83" i="23"/>
  <c r="AI87" i="23"/>
  <c r="AM87" i="23"/>
  <c r="AM77" i="23"/>
  <c r="AI81" i="23"/>
  <c r="AI76" i="23"/>
  <c r="AM76" i="23"/>
  <c r="AI80" i="23"/>
  <c r="AM80" i="23"/>
  <c r="AI84" i="23"/>
  <c r="AM84" i="23"/>
  <c r="AI88" i="23"/>
  <c r="AM88" i="23"/>
  <c r="AM81" i="23"/>
  <c r="AI85" i="23"/>
  <c r="AG72" i="23"/>
  <c r="AK72" i="23"/>
  <c r="AO72" i="23"/>
  <c r="AH72" i="23"/>
  <c r="AL72" i="23"/>
  <c r="AL47" i="23" l="1"/>
  <c r="AH47" i="23"/>
  <c r="AJ47" i="23"/>
  <c r="AO47" i="23"/>
  <c r="AN47" i="23"/>
  <c r="AK47" i="23"/>
  <c r="AI47" i="23"/>
  <c r="AP24" i="23"/>
  <c r="AP70" i="23"/>
  <c r="AM47" i="23"/>
  <c r="AE24" i="23"/>
  <c r="AO27" i="20" l="1"/>
  <c r="AO29" i="20" s="1"/>
  <c r="AN27" i="20"/>
  <c r="AN29" i="20" s="1"/>
  <c r="AM27" i="20"/>
  <c r="AM29" i="20" s="1"/>
  <c r="AL27" i="20"/>
  <c r="AL29" i="20" s="1"/>
  <c r="AK27" i="20"/>
  <c r="AK29" i="20" s="1"/>
  <c r="AJ27" i="20"/>
  <c r="AJ29" i="20" s="1"/>
  <c r="AI27" i="20"/>
  <c r="AI29" i="20" s="1"/>
  <c r="AH27" i="20"/>
  <c r="AH29" i="20" s="1"/>
  <c r="AG27" i="20"/>
  <c r="AG29" i="20" s="1"/>
  <c r="AF27" i="20"/>
  <c r="AF29" i="20" s="1"/>
  <c r="AE27" i="20"/>
  <c r="AE29" i="20" s="1"/>
  <c r="AD27" i="20"/>
  <c r="AD28" i="20" s="1"/>
  <c r="AC27" i="20"/>
  <c r="AC29" i="20" s="1"/>
  <c r="AB27" i="20"/>
  <c r="AB29" i="20" s="1"/>
  <c r="AA27" i="20"/>
  <c r="AA29" i="20" s="1"/>
  <c r="Z27" i="20"/>
  <c r="Z29" i="20" s="1"/>
  <c r="Y27" i="20"/>
  <c r="Y29" i="20" s="1"/>
  <c r="X27" i="20"/>
  <c r="X29" i="20" s="1"/>
  <c r="W27" i="20"/>
  <c r="W28" i="20" s="1"/>
  <c r="V27" i="20"/>
  <c r="V29" i="20" s="1"/>
  <c r="U27" i="20"/>
  <c r="U29" i="20" s="1"/>
  <c r="T27" i="20"/>
  <c r="T29" i="20" s="1"/>
  <c r="S27" i="20"/>
  <c r="S29" i="20" s="1"/>
  <c r="R27" i="20"/>
  <c r="R29" i="20" s="1"/>
  <c r="Q27" i="20"/>
  <c r="Q29" i="20" s="1"/>
  <c r="P27" i="20"/>
  <c r="P29" i="20" s="1"/>
  <c r="O27" i="20"/>
  <c r="O29" i="20" s="1"/>
  <c r="N27" i="20"/>
  <c r="N29" i="20" s="1"/>
  <c r="M27" i="20"/>
  <c r="M29" i="20" s="1"/>
  <c r="L27" i="20"/>
  <c r="L29" i="20" s="1"/>
  <c r="K27" i="20"/>
  <c r="K29" i="20" s="1"/>
  <c r="J27" i="20"/>
  <c r="J28" i="20" s="1"/>
  <c r="I27" i="20"/>
  <c r="I29" i="20" s="1"/>
  <c r="H27" i="20"/>
  <c r="H29" i="20" s="1"/>
  <c r="G27" i="20"/>
  <c r="G29" i="20" s="1"/>
  <c r="F27" i="20"/>
  <c r="F29" i="20" s="1"/>
  <c r="E27" i="20"/>
  <c r="E29" i="20" s="1"/>
  <c r="D27" i="20"/>
  <c r="D29" i="20" s="1"/>
  <c r="C27" i="20"/>
  <c r="C29" i="20" s="1"/>
  <c r="B27" i="20"/>
  <c r="B28" i="20" s="1"/>
  <c r="F28" i="20" l="1"/>
  <c r="N28" i="20"/>
  <c r="V28" i="20"/>
  <c r="AH28" i="20"/>
  <c r="B29" i="20"/>
  <c r="J29" i="20"/>
  <c r="AD29" i="20"/>
  <c r="C28" i="20"/>
  <c r="K28" i="20"/>
  <c r="S28" i="20"/>
  <c r="AA28" i="20"/>
  <c r="AI28" i="20"/>
  <c r="W29" i="20"/>
  <c r="D28" i="20"/>
  <c r="H28" i="20"/>
  <c r="L28" i="20"/>
  <c r="P28" i="20"/>
  <c r="T28" i="20"/>
  <c r="X28" i="20"/>
  <c r="AB28" i="20"/>
  <c r="AF28" i="20"/>
  <c r="AJ28" i="20"/>
  <c r="AN28" i="20"/>
  <c r="R28" i="20"/>
  <c r="Z28" i="20"/>
  <c r="AL28" i="20"/>
  <c r="G28" i="20"/>
  <c r="O28" i="20"/>
  <c r="AE28" i="20"/>
  <c r="AM28" i="20"/>
  <c r="E28" i="20"/>
  <c r="I28" i="20"/>
  <c r="M28" i="20"/>
  <c r="Q28" i="20"/>
  <c r="U28" i="20"/>
  <c r="Y28" i="20"/>
  <c r="AC28" i="20"/>
  <c r="AG28" i="20"/>
  <c r="AK28" i="20"/>
  <c r="AO28" i="20"/>
  <c r="BO28" i="11" l="1"/>
  <c r="BO27" i="11"/>
  <c r="BO26" i="11"/>
  <c r="BO25" i="11"/>
  <c r="BO24" i="11"/>
  <c r="BO23" i="11"/>
  <c r="BO22" i="11"/>
  <c r="BO21" i="11"/>
  <c r="BO20" i="11"/>
  <c r="BO19" i="11"/>
  <c r="BO18" i="11"/>
  <c r="BO17" i="11"/>
  <c r="BO16" i="11"/>
  <c r="BO15" i="11"/>
  <c r="BO14" i="11"/>
  <c r="BO13" i="11"/>
  <c r="BO12" i="11"/>
  <c r="BO11" i="11"/>
  <c r="BO10" i="11"/>
  <c r="BO9" i="11"/>
  <c r="BQ28" i="11" l="1"/>
  <c r="BP28" i="11"/>
  <c r="BP27" i="11"/>
  <c r="BQ26" i="11"/>
  <c r="BP26" i="11"/>
  <c r="BQ25" i="11"/>
  <c r="BP25" i="11"/>
  <c r="BQ24" i="11"/>
  <c r="BP24" i="11"/>
  <c r="BQ23" i="11"/>
  <c r="BP23" i="11"/>
  <c r="BQ22" i="11"/>
  <c r="BP22" i="11"/>
  <c r="BQ21" i="11"/>
  <c r="BP21" i="11"/>
  <c r="BQ20" i="11"/>
  <c r="BP20" i="11"/>
  <c r="BQ19" i="11"/>
  <c r="BP19" i="11"/>
  <c r="BQ18" i="11"/>
  <c r="BP18" i="11"/>
  <c r="BQ17" i="11"/>
  <c r="BP17" i="11"/>
  <c r="BQ16" i="11"/>
  <c r="BP16" i="11"/>
  <c r="BQ15" i="11"/>
  <c r="BP15" i="11"/>
  <c r="BQ14" i="11"/>
  <c r="BP14" i="11"/>
  <c r="BS14" i="11" s="1"/>
  <c r="BQ13" i="11"/>
  <c r="BP13" i="11"/>
  <c r="BQ12" i="11"/>
  <c r="BP12" i="11"/>
  <c r="BQ11" i="11"/>
  <c r="BQ10" i="11"/>
  <c r="BP10" i="11"/>
  <c r="BQ9" i="11"/>
  <c r="BP9" i="11"/>
  <c r="BQ8" i="11"/>
  <c r="BP8" i="11"/>
  <c r="Z4" i="14" l="1"/>
  <c r="AA4" i="14"/>
  <c r="AB4" i="14"/>
  <c r="AC4" i="14"/>
  <c r="AD4" i="14"/>
  <c r="AE4" i="14"/>
  <c r="AF4" i="14"/>
  <c r="AG4" i="14"/>
  <c r="AH4" i="14"/>
  <c r="AI4" i="14"/>
  <c r="AJ4" i="14"/>
  <c r="AK4" i="14"/>
  <c r="AL4" i="14"/>
  <c r="AM4" i="14"/>
  <c r="AN4" i="14"/>
  <c r="AO4" i="14"/>
  <c r="AP4" i="14"/>
  <c r="AQ4" i="14"/>
  <c r="Z6" i="14"/>
  <c r="AA6" i="14"/>
  <c r="AB6" i="14"/>
  <c r="AC6" i="14"/>
  <c r="AD6" i="14"/>
  <c r="AE6" i="14"/>
  <c r="AF6" i="14"/>
  <c r="AG6" i="14"/>
  <c r="AH6" i="14"/>
  <c r="AI6" i="14"/>
  <c r="AJ6" i="14"/>
  <c r="AK6" i="14"/>
  <c r="AL6" i="14"/>
  <c r="AM6" i="14"/>
  <c r="AN6" i="14"/>
  <c r="AO6" i="14"/>
  <c r="AP6" i="14"/>
  <c r="AR6" i="14"/>
  <c r="E44" i="19" l="1"/>
  <c r="E36" i="19"/>
  <c r="E28" i="19"/>
  <c r="E20" i="19"/>
  <c r="E8" i="19"/>
  <c r="C11" i="2"/>
  <c r="C16" i="4"/>
  <c r="C40" i="4" l="1"/>
  <c r="C32" i="4"/>
  <c r="C24" i="4"/>
  <c r="C8" i="4"/>
  <c r="C38" i="4" l="1"/>
  <c r="C30" i="4"/>
  <c r="C22" i="4"/>
  <c r="C14" i="4"/>
  <c r="C6" i="4"/>
  <c r="C42" i="4" l="1"/>
  <c r="C34" i="4"/>
  <c r="C26" i="4"/>
  <c r="C18" i="4"/>
  <c r="C9" i="2"/>
  <c r="C13" i="2" s="1"/>
  <c r="C10" i="4" l="1"/>
  <c r="F340" i="19"/>
  <c r="F339" i="19"/>
  <c r="F338" i="19"/>
  <c r="F337" i="19"/>
  <c r="F336" i="19"/>
  <c r="F335" i="19"/>
  <c r="F334" i="19"/>
  <c r="F333" i="19"/>
  <c r="F332" i="19"/>
  <c r="F331" i="19"/>
  <c r="F330" i="19"/>
  <c r="F329" i="19"/>
  <c r="F328" i="19"/>
  <c r="F327" i="19"/>
  <c r="F326" i="19"/>
  <c r="F325" i="19"/>
  <c r="F324" i="19"/>
  <c r="F323" i="19"/>
  <c r="F322" i="19"/>
  <c r="F321" i="19"/>
  <c r="F320" i="19"/>
  <c r="F319" i="19"/>
  <c r="F318" i="19"/>
  <c r="F317" i="19"/>
  <c r="F316" i="19"/>
  <c r="F315" i="19"/>
  <c r="F314" i="19"/>
  <c r="F313" i="19"/>
  <c r="F312" i="19"/>
  <c r="F311" i="19"/>
  <c r="F310" i="19"/>
  <c r="F309" i="19"/>
  <c r="F308" i="19"/>
  <c r="F307" i="19"/>
  <c r="F306" i="19"/>
  <c r="F30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F162" i="19"/>
  <c r="F161" i="19"/>
  <c r="F160" i="19"/>
  <c r="F159" i="19"/>
  <c r="F158" i="19"/>
  <c r="F157" i="19"/>
  <c r="F156" i="19"/>
  <c r="F155" i="19"/>
  <c r="F154" i="19"/>
  <c r="F153" i="19"/>
  <c r="F152" i="19"/>
  <c r="F151" i="19"/>
  <c r="F150" i="19"/>
  <c r="F149" i="19"/>
  <c r="F148" i="19"/>
  <c r="F147" i="19"/>
  <c r="F146" i="19"/>
  <c r="F145" i="19"/>
  <c r="F144" i="19"/>
  <c r="F143" i="19"/>
  <c r="F142" i="19"/>
  <c r="F141" i="19"/>
  <c r="F140" i="19"/>
  <c r="F139" i="19"/>
  <c r="F138" i="19"/>
  <c r="F137" i="19"/>
  <c r="F136" i="19"/>
  <c r="F135" i="19"/>
  <c r="F134" i="19"/>
  <c r="F133" i="19"/>
  <c r="F132" i="19"/>
  <c r="F131" i="19"/>
  <c r="F130" i="19"/>
  <c r="F129" i="19"/>
  <c r="F128" i="19"/>
  <c r="F127" i="19"/>
  <c r="F126" i="19"/>
  <c r="F125" i="19"/>
  <c r="F124" i="19"/>
  <c r="F123" i="19"/>
  <c r="F122" i="19"/>
  <c r="F121" i="19"/>
  <c r="F120" i="19"/>
  <c r="F119" i="19"/>
  <c r="F118" i="19"/>
  <c r="F117" i="19"/>
  <c r="F116" i="19"/>
  <c r="F115" i="19"/>
  <c r="F114" i="19"/>
  <c r="F113" i="19"/>
  <c r="F112" i="19"/>
  <c r="F111" i="19"/>
  <c r="F110" i="19"/>
  <c r="F109" i="19"/>
  <c r="F108" i="19"/>
  <c r="F107" i="19"/>
  <c r="F106" i="19"/>
  <c r="F105" i="19"/>
  <c r="F104" i="19"/>
  <c r="F103" i="19"/>
  <c r="E6" i="19"/>
  <c r="E38" i="19"/>
  <c r="E40" i="19" s="1"/>
  <c r="E22" i="19"/>
  <c r="E46" i="19"/>
  <c r="C240" i="18"/>
  <c r="C239" i="18"/>
  <c r="C238" i="18"/>
  <c r="C237" i="18"/>
  <c r="C236" i="18"/>
  <c r="C235" i="18"/>
  <c r="C234" i="18"/>
  <c r="C233" i="18"/>
  <c r="C232" i="18"/>
  <c r="C231" i="18"/>
  <c r="C230" i="18"/>
  <c r="C229" i="18"/>
  <c r="C228" i="18"/>
  <c r="C227" i="18"/>
  <c r="C226" i="18"/>
  <c r="C225" i="18"/>
  <c r="C224" i="18"/>
  <c r="C223" i="18"/>
  <c r="C222" i="18"/>
  <c r="C221" i="18"/>
  <c r="C220" i="18"/>
  <c r="C219" i="18"/>
  <c r="C218" i="18"/>
  <c r="C217" i="18"/>
  <c r="C216" i="18"/>
  <c r="C215" i="18"/>
  <c r="C214" i="18"/>
  <c r="C213" i="18"/>
  <c r="C212" i="18"/>
  <c r="C211" i="18"/>
  <c r="C210" i="18"/>
  <c r="C209" i="18"/>
  <c r="C208" i="18"/>
  <c r="C207" i="18"/>
  <c r="C206" i="18"/>
  <c r="C205" i="18"/>
  <c r="C204" i="18"/>
  <c r="C203" i="18"/>
  <c r="C202" i="18"/>
  <c r="C201" i="18"/>
  <c r="C200" i="18"/>
  <c r="C199" i="18"/>
  <c r="C198" i="18"/>
  <c r="C197" i="18"/>
  <c r="C196" i="18"/>
  <c r="C195" i="18"/>
  <c r="C194" i="18"/>
  <c r="C193" i="18"/>
  <c r="C192" i="18"/>
  <c r="C191" i="18"/>
  <c r="C190" i="18"/>
  <c r="C189" i="18"/>
  <c r="C188" i="18"/>
  <c r="C187" i="18"/>
  <c r="C186" i="18"/>
  <c r="C185" i="18"/>
  <c r="C184" i="18"/>
  <c r="C183" i="18"/>
  <c r="C182" i="18"/>
  <c r="C181" i="18"/>
  <c r="C180" i="18"/>
  <c r="C179" i="18"/>
  <c r="C178" i="18"/>
  <c r="C177" i="18"/>
  <c r="C176" i="18"/>
  <c r="C175" i="18"/>
  <c r="C174" i="18"/>
  <c r="C173" i="18"/>
  <c r="C172" i="18"/>
  <c r="C171" i="18"/>
  <c r="C170" i="18"/>
  <c r="C169" i="18"/>
  <c r="C168" i="18"/>
  <c r="C167" i="18"/>
  <c r="C166" i="18"/>
  <c r="C165" i="18"/>
  <c r="C164" i="18"/>
  <c r="C163" i="18"/>
  <c r="C162" i="18"/>
  <c r="C161" i="18"/>
  <c r="C160" i="18"/>
  <c r="C159" i="18"/>
  <c r="C158" i="18"/>
  <c r="C157" i="18"/>
  <c r="C156" i="18"/>
  <c r="C155" i="18"/>
  <c r="C154" i="18"/>
  <c r="C153" i="18"/>
  <c r="C152" i="18"/>
  <c r="C151" i="18"/>
  <c r="C150" i="18"/>
  <c r="C149" i="18"/>
  <c r="C148" i="18"/>
  <c r="C147" i="18"/>
  <c r="C146" i="18"/>
  <c r="C145" i="18"/>
  <c r="C144" i="18"/>
  <c r="C143" i="18"/>
  <c r="C142" i="18"/>
  <c r="C141" i="18"/>
  <c r="C140" i="18"/>
  <c r="C139" i="18"/>
  <c r="C138" i="18"/>
  <c r="C137" i="18"/>
  <c r="C136" i="18"/>
  <c r="C135" i="18"/>
  <c r="C134" i="18"/>
  <c r="C133" i="18"/>
  <c r="C132" i="18"/>
  <c r="C131" i="18"/>
  <c r="C130" i="18"/>
  <c r="C129" i="18"/>
  <c r="C128" i="18"/>
  <c r="C127" i="18"/>
  <c r="C126" i="18"/>
  <c r="C125" i="18"/>
  <c r="C124" i="18"/>
  <c r="C123" i="18"/>
  <c r="C122" i="18"/>
  <c r="C121" i="18"/>
  <c r="C120" i="18"/>
  <c r="C119" i="18"/>
  <c r="C118" i="18"/>
  <c r="C117" i="18"/>
  <c r="C116" i="18"/>
  <c r="D6" i="18" s="1"/>
  <c r="C115" i="18"/>
  <c r="C114" i="18"/>
  <c r="C113" i="18"/>
  <c r="C112" i="18"/>
  <c r="C111" i="18"/>
  <c r="C110" i="18"/>
  <c r="C109" i="18"/>
  <c r="C108" i="18"/>
  <c r="C107" i="18"/>
  <c r="C106" i="18"/>
  <c r="C105" i="18"/>
  <c r="C104" i="18"/>
  <c r="C103" i="18"/>
  <c r="C102" i="18"/>
  <c r="C101" i="18"/>
  <c r="C100" i="18"/>
  <c r="C99" i="18"/>
  <c r="C98" i="18"/>
  <c r="C97" i="18"/>
  <c r="C96" i="18"/>
  <c r="C95" i="18"/>
  <c r="C94" i="18"/>
  <c r="C93" i="18"/>
  <c r="C92" i="18"/>
  <c r="C91" i="18"/>
  <c r="C90" i="18"/>
  <c r="C89" i="18"/>
  <c r="C88" i="18"/>
  <c r="C87" i="18"/>
  <c r="C86" i="18"/>
  <c r="C85" i="18"/>
  <c r="C84" i="18"/>
  <c r="C83" i="18"/>
  <c r="C82" i="18"/>
  <c r="C81" i="18"/>
  <c r="C80" i="18"/>
  <c r="C79" i="18"/>
  <c r="C78" i="18"/>
  <c r="C77" i="18"/>
  <c r="C76" i="18"/>
  <c r="C75" i="18"/>
  <c r="C74" i="18"/>
  <c r="C73" i="18"/>
  <c r="C72" i="18"/>
  <c r="C71" i="18"/>
  <c r="C70" i="18"/>
  <c r="C69" i="18"/>
  <c r="C68" i="18"/>
  <c r="C67" i="18"/>
  <c r="C66" i="18"/>
  <c r="C65" i="18"/>
  <c r="C64" i="18"/>
  <c r="C63" i="18"/>
  <c r="C62" i="18"/>
  <c r="C61" i="18"/>
  <c r="C60" i="18"/>
  <c r="C59" i="18"/>
  <c r="C58" i="18"/>
  <c r="C57" i="18"/>
  <c r="C56" i="18"/>
  <c r="C55" i="18"/>
  <c r="C54" i="18"/>
  <c r="C53" i="18"/>
  <c r="C52" i="18"/>
  <c r="C51" i="18"/>
  <c r="C50" i="18"/>
  <c r="C49" i="18"/>
  <c r="C48" i="18"/>
  <c r="C47" i="18"/>
  <c r="C46" i="18"/>
  <c r="C45" i="18"/>
  <c r="C44" i="18"/>
  <c r="C43" i="18"/>
  <c r="C42" i="18"/>
  <c r="C41" i="18"/>
  <c r="C40" i="18"/>
  <c r="C39" i="18"/>
  <c r="C38" i="18"/>
  <c r="C37" i="18"/>
  <c r="C36" i="18"/>
  <c r="C35" i="18"/>
  <c r="C34" i="18"/>
  <c r="C33" i="18"/>
  <c r="C32" i="18"/>
  <c r="C31" i="18"/>
  <c r="C30" i="18"/>
  <c r="C29" i="18"/>
  <c r="C28" i="18"/>
  <c r="C27" i="18"/>
  <c r="C26" i="18"/>
  <c r="C25" i="18"/>
  <c r="C24" i="18"/>
  <c r="C23" i="18"/>
  <c r="C22" i="18"/>
  <c r="C21" i="18"/>
  <c r="C20" i="18"/>
  <c r="C19" i="18"/>
  <c r="C18" i="18"/>
  <c r="C17" i="18"/>
  <c r="C16" i="18"/>
  <c r="C15" i="18"/>
  <c r="C14" i="18"/>
  <c r="C13" i="18"/>
  <c r="C12" i="18"/>
  <c r="C11" i="18"/>
  <c r="C10" i="18"/>
  <c r="C9" i="18"/>
  <c r="C8" i="18"/>
  <c r="C7" i="18"/>
  <c r="C6" i="18"/>
  <c r="C5" i="18"/>
  <c r="D12" i="18" l="1"/>
  <c r="D19" i="18"/>
  <c r="D27" i="18"/>
  <c r="D35" i="18"/>
  <c r="D43" i="18"/>
  <c r="D45" i="18"/>
  <c r="D37" i="18"/>
  <c r="D39" i="18" s="1"/>
  <c r="D21" i="18"/>
  <c r="D29" i="18"/>
  <c r="E48" i="19"/>
  <c r="E10" i="19"/>
  <c r="E12" i="19" s="1"/>
  <c r="E24" i="19"/>
  <c r="E30" i="19"/>
  <c r="E32" i="19" s="1"/>
  <c r="C340" i="17"/>
  <c r="C339" i="17"/>
  <c r="C338" i="17"/>
  <c r="C337" i="17"/>
  <c r="C336" i="17"/>
  <c r="C335" i="17"/>
  <c r="C334" i="17"/>
  <c r="C333" i="17"/>
  <c r="C332" i="17"/>
  <c r="C331" i="17"/>
  <c r="C330" i="17"/>
  <c r="C329" i="17"/>
  <c r="C328" i="17"/>
  <c r="C327" i="17"/>
  <c r="C326" i="17"/>
  <c r="C325" i="17"/>
  <c r="C324" i="17"/>
  <c r="C323" i="17"/>
  <c r="C322" i="17"/>
  <c r="C321" i="17"/>
  <c r="C320" i="17"/>
  <c r="C319" i="17"/>
  <c r="C318" i="17"/>
  <c r="C317" i="17"/>
  <c r="C316" i="17"/>
  <c r="C315" i="17"/>
  <c r="C314" i="17"/>
  <c r="C313" i="17"/>
  <c r="C312" i="17"/>
  <c r="C311" i="17"/>
  <c r="C310" i="17"/>
  <c r="C309" i="17"/>
  <c r="C308" i="17"/>
  <c r="C307" i="17"/>
  <c r="C306" i="17"/>
  <c r="C305" i="17"/>
  <c r="C304" i="17"/>
  <c r="C303" i="17"/>
  <c r="C302" i="17"/>
  <c r="C301" i="17"/>
  <c r="C300" i="17"/>
  <c r="C299" i="17"/>
  <c r="C298" i="17"/>
  <c r="C297" i="17"/>
  <c r="C296" i="17"/>
  <c r="C295" i="17"/>
  <c r="C294" i="17"/>
  <c r="C293" i="17"/>
  <c r="C292" i="17"/>
  <c r="C291" i="17"/>
  <c r="C290" i="17"/>
  <c r="C289" i="17"/>
  <c r="C288" i="17"/>
  <c r="C287" i="17"/>
  <c r="C286" i="17"/>
  <c r="C285" i="17"/>
  <c r="C284" i="17"/>
  <c r="C283" i="17"/>
  <c r="C282" i="17"/>
  <c r="C281" i="17"/>
  <c r="C280" i="17"/>
  <c r="C279" i="17"/>
  <c r="C278" i="17"/>
  <c r="C277" i="17"/>
  <c r="C276" i="17"/>
  <c r="C275" i="17"/>
  <c r="C274" i="17"/>
  <c r="C273" i="17"/>
  <c r="C272" i="17"/>
  <c r="C271" i="17"/>
  <c r="C270" i="17"/>
  <c r="C269" i="17"/>
  <c r="C268" i="17"/>
  <c r="C267" i="17"/>
  <c r="C266" i="17"/>
  <c r="C265" i="17"/>
  <c r="C264" i="17"/>
  <c r="C263" i="17"/>
  <c r="C262" i="17"/>
  <c r="C261" i="17"/>
  <c r="C260" i="17"/>
  <c r="C259" i="17"/>
  <c r="C258" i="17"/>
  <c r="C257" i="17"/>
  <c r="C256" i="17"/>
  <c r="C255" i="17"/>
  <c r="C254" i="17"/>
  <c r="C253" i="17"/>
  <c r="C252" i="17"/>
  <c r="C251" i="17"/>
  <c r="C250" i="17"/>
  <c r="C249" i="17"/>
  <c r="C248" i="17"/>
  <c r="C247" i="17"/>
  <c r="C246" i="17"/>
  <c r="C245" i="17"/>
  <c r="C244" i="17"/>
  <c r="C243" i="17"/>
  <c r="C242" i="17"/>
  <c r="C241" i="17"/>
  <c r="C240" i="17"/>
  <c r="C239" i="17"/>
  <c r="C238" i="17"/>
  <c r="C237" i="17"/>
  <c r="C236" i="17"/>
  <c r="C235" i="17"/>
  <c r="C234" i="17"/>
  <c r="C233" i="17"/>
  <c r="C232" i="17"/>
  <c r="C231" i="17"/>
  <c r="C230" i="17"/>
  <c r="C229" i="17"/>
  <c r="C228" i="17"/>
  <c r="C227" i="17"/>
  <c r="C226" i="17"/>
  <c r="C225" i="17"/>
  <c r="C224" i="17"/>
  <c r="C223" i="17"/>
  <c r="C222" i="17"/>
  <c r="C221" i="17"/>
  <c r="C220" i="17"/>
  <c r="C219" i="17"/>
  <c r="C218" i="17"/>
  <c r="C217" i="17"/>
  <c r="C216" i="17"/>
  <c r="C215" i="17"/>
  <c r="C214" i="17"/>
  <c r="C213" i="17"/>
  <c r="C212" i="17"/>
  <c r="C211" i="17"/>
  <c r="C210" i="17"/>
  <c r="C209" i="17"/>
  <c r="C208" i="17"/>
  <c r="C207" i="17"/>
  <c r="C206" i="17"/>
  <c r="C205" i="17"/>
  <c r="C204" i="17"/>
  <c r="C203" i="17"/>
  <c r="C202" i="17"/>
  <c r="C201" i="17"/>
  <c r="C200" i="17"/>
  <c r="C199" i="17"/>
  <c r="C198" i="17"/>
  <c r="C197" i="17"/>
  <c r="C196" i="17"/>
  <c r="C195" i="17"/>
  <c r="C194" i="17"/>
  <c r="C193" i="17"/>
  <c r="C192" i="17"/>
  <c r="C191" i="17"/>
  <c r="C190" i="17"/>
  <c r="C189" i="17"/>
  <c r="C188" i="17"/>
  <c r="C187" i="17"/>
  <c r="C186" i="17"/>
  <c r="C185" i="17"/>
  <c r="C184" i="17"/>
  <c r="C183" i="17"/>
  <c r="C182" i="17"/>
  <c r="C181" i="17"/>
  <c r="C180" i="17"/>
  <c r="C179" i="17"/>
  <c r="C178" i="17"/>
  <c r="C177" i="17"/>
  <c r="C176" i="17"/>
  <c r="C175" i="17"/>
  <c r="C174" i="17"/>
  <c r="C173" i="17"/>
  <c r="C172" i="17"/>
  <c r="C171" i="17"/>
  <c r="C170" i="17"/>
  <c r="C169" i="17"/>
  <c r="C168" i="17"/>
  <c r="C167" i="17"/>
  <c r="C166" i="17"/>
  <c r="C165" i="17"/>
  <c r="C164" i="17"/>
  <c r="C163" i="17"/>
  <c r="C162" i="17"/>
  <c r="C161" i="17"/>
  <c r="C160" i="17"/>
  <c r="C159" i="17"/>
  <c r="C158" i="17"/>
  <c r="C157" i="17"/>
  <c r="C156" i="17"/>
  <c r="C155" i="17"/>
  <c r="C154" i="17"/>
  <c r="C153" i="17"/>
  <c r="C152" i="17"/>
  <c r="C151" i="17"/>
  <c r="C150" i="17"/>
  <c r="C149" i="17"/>
  <c r="C148" i="17"/>
  <c r="C147" i="17"/>
  <c r="C146" i="17"/>
  <c r="C145" i="17"/>
  <c r="C144" i="17"/>
  <c r="C143" i="17"/>
  <c r="C142" i="17"/>
  <c r="C141" i="17"/>
  <c r="C140" i="17"/>
  <c r="C139" i="17"/>
  <c r="C138" i="17"/>
  <c r="C137" i="17"/>
  <c r="C136" i="17"/>
  <c r="C135" i="17"/>
  <c r="C134" i="17"/>
  <c r="C133" i="17"/>
  <c r="C132" i="17"/>
  <c r="C131" i="17"/>
  <c r="C130" i="17"/>
  <c r="C129" i="17"/>
  <c r="C128" i="17"/>
  <c r="C127" i="17"/>
  <c r="C126" i="17"/>
  <c r="C125" i="17"/>
  <c r="C124" i="17"/>
  <c r="C123" i="17"/>
  <c r="C122" i="17"/>
  <c r="C121" i="17"/>
  <c r="C120" i="17"/>
  <c r="C119" i="17"/>
  <c r="C118" i="17"/>
  <c r="C117" i="17"/>
  <c r="C116" i="17"/>
  <c r="C115" i="17"/>
  <c r="C114" i="17"/>
  <c r="C113" i="17"/>
  <c r="C112" i="17"/>
  <c r="C111" i="17"/>
  <c r="C110" i="17"/>
  <c r="C109" i="17"/>
  <c r="C108" i="17"/>
  <c r="C107" i="17"/>
  <c r="C106" i="17"/>
  <c r="C105" i="17"/>
  <c r="C104" i="17"/>
  <c r="D31" i="18" l="1"/>
  <c r="D8" i="17"/>
  <c r="D20" i="17"/>
  <c r="D10" i="17"/>
  <c r="D22" i="17"/>
  <c r="D6" i="17"/>
  <c r="D28" i="17"/>
  <c r="D30" i="17"/>
  <c r="D36" i="17"/>
  <c r="D40" i="17" s="1"/>
  <c r="D38" i="17"/>
  <c r="D44" i="17"/>
  <c r="D46" i="17"/>
  <c r="D47" i="18"/>
  <c r="D23" i="18"/>
  <c r="Q5" i="16"/>
  <c r="R5" i="16"/>
  <c r="D32" i="17" l="1"/>
  <c r="D24" i="17"/>
  <c r="D48" i="17"/>
  <c r="D12" i="17"/>
  <c r="T233" i="16"/>
  <c r="T377" i="16"/>
  <c r="T369" i="16"/>
  <c r="T361" i="16"/>
  <c r="T353" i="16"/>
  <c r="T345" i="16"/>
  <c r="T337" i="16"/>
  <c r="T329" i="16"/>
  <c r="T321" i="16"/>
  <c r="T313" i="16"/>
  <c r="T305" i="16"/>
  <c r="T297" i="16"/>
  <c r="T289" i="16"/>
  <c r="T281" i="16"/>
  <c r="T273" i="16"/>
  <c r="T265" i="16"/>
  <c r="T257" i="16"/>
  <c r="T249" i="16"/>
  <c r="S376" i="16"/>
  <c r="S368" i="16"/>
  <c r="S360" i="16"/>
  <c r="S352" i="16"/>
  <c r="S344" i="16"/>
  <c r="S336" i="16"/>
  <c r="S328" i="16"/>
  <c r="S320" i="16"/>
  <c r="S312" i="16"/>
  <c r="S304" i="16"/>
  <c r="S296" i="16"/>
  <c r="S288" i="16"/>
  <c r="S280" i="16"/>
  <c r="S272" i="16"/>
  <c r="S264" i="16"/>
  <c r="S256" i="16"/>
  <c r="S248" i="16"/>
  <c r="S7" i="16"/>
  <c r="S179" i="16"/>
  <c r="T133" i="16"/>
  <c r="T104" i="16"/>
  <c r="S76" i="16"/>
  <c r="S46" i="16"/>
  <c r="S24" i="16"/>
  <c r="T169" i="16"/>
  <c r="S133" i="16"/>
  <c r="S104" i="16"/>
  <c r="S74" i="16"/>
  <c r="S45" i="16"/>
  <c r="T22" i="16"/>
  <c r="T375" i="16"/>
  <c r="T367" i="16"/>
  <c r="T359" i="16"/>
  <c r="T351" i="16"/>
  <c r="T343" i="16"/>
  <c r="T335" i="16"/>
  <c r="T327" i="16"/>
  <c r="T319" i="16"/>
  <c r="T311" i="16"/>
  <c r="T303" i="16"/>
  <c r="T295" i="16"/>
  <c r="T287" i="16"/>
  <c r="T279" i="16"/>
  <c r="T271" i="16"/>
  <c r="T263" i="16"/>
  <c r="T255" i="16"/>
  <c r="T247" i="16"/>
  <c r="S374" i="16"/>
  <c r="S366" i="16"/>
  <c r="S358" i="16"/>
  <c r="S350" i="16"/>
  <c r="S342" i="16"/>
  <c r="S334" i="16"/>
  <c r="S326" i="16"/>
  <c r="S310" i="16"/>
  <c r="S302" i="16"/>
  <c r="S294" i="16"/>
  <c r="S278" i="16"/>
  <c r="S270" i="16"/>
  <c r="S254" i="16"/>
  <c r="T376" i="16"/>
  <c r="T368" i="16"/>
  <c r="T360" i="16"/>
  <c r="T352" i="16"/>
  <c r="T344" i="16"/>
  <c r="T336" i="16"/>
  <c r="T328" i="16"/>
  <c r="T320" i="16"/>
  <c r="T312" i="16"/>
  <c r="T304" i="16"/>
  <c r="T296" i="16"/>
  <c r="T288" i="16"/>
  <c r="T280" i="16"/>
  <c r="T272" i="16"/>
  <c r="T264" i="16"/>
  <c r="T256" i="16"/>
  <c r="T248" i="16"/>
  <c r="S375" i="16"/>
  <c r="S367" i="16"/>
  <c r="S359" i="16"/>
  <c r="S351" i="16"/>
  <c r="S343" i="16"/>
  <c r="S335" i="16"/>
  <c r="S327" i="16"/>
  <c r="S319" i="16"/>
  <c r="S311" i="16"/>
  <c r="S303" i="16"/>
  <c r="S295" i="16"/>
  <c r="S287" i="16"/>
  <c r="S279" i="16"/>
  <c r="S271" i="16"/>
  <c r="S263" i="16"/>
  <c r="S255" i="16"/>
  <c r="S247" i="16"/>
  <c r="T374" i="16"/>
  <c r="T366" i="16"/>
  <c r="T358" i="16"/>
  <c r="T350" i="16"/>
  <c r="T342" i="16"/>
  <c r="T334" i="16"/>
  <c r="T326" i="16"/>
  <c r="T318" i="16"/>
  <c r="T310" i="16"/>
  <c r="T302" i="16"/>
  <c r="T294" i="16"/>
  <c r="T286" i="16"/>
  <c r="T278" i="16"/>
  <c r="T270" i="16"/>
  <c r="T262" i="16"/>
  <c r="T254" i="16"/>
  <c r="T246" i="16"/>
  <c r="S373" i="16"/>
  <c r="S365" i="16"/>
  <c r="S357" i="16"/>
  <c r="S349" i="16"/>
  <c r="S341" i="16"/>
  <c r="S333" i="16"/>
  <c r="S325" i="16"/>
  <c r="S317" i="16"/>
  <c r="S309" i="16"/>
  <c r="S301" i="16"/>
  <c r="S293" i="16"/>
  <c r="S285" i="16"/>
  <c r="S277" i="16"/>
  <c r="S269" i="16"/>
  <c r="S261" i="16"/>
  <c r="S253" i="16"/>
  <c r="S245" i="16"/>
  <c r="S236" i="16"/>
  <c r="T160" i="16"/>
  <c r="S126" i="16"/>
  <c r="T96" i="16"/>
  <c r="T67" i="16"/>
  <c r="T37" i="16"/>
  <c r="S18" i="16"/>
  <c r="T373" i="16"/>
  <c r="T365" i="16"/>
  <c r="T357" i="16"/>
  <c r="T349" i="16"/>
  <c r="T341" i="16"/>
  <c r="T333" i="16"/>
  <c r="T325" i="16"/>
  <c r="T317" i="16"/>
  <c r="T309" i="16"/>
  <c r="T301" i="16"/>
  <c r="T293" i="16"/>
  <c r="T285" i="16"/>
  <c r="T277" i="16"/>
  <c r="T269" i="16"/>
  <c r="T261" i="16"/>
  <c r="T253" i="16"/>
  <c r="T245" i="16"/>
  <c r="S372" i="16"/>
  <c r="S364" i="16"/>
  <c r="S356" i="16"/>
  <c r="S348" i="16"/>
  <c r="S340" i="16"/>
  <c r="S332" i="16"/>
  <c r="S324" i="16"/>
  <c r="S316" i="16"/>
  <c r="S308" i="16"/>
  <c r="S300" i="16"/>
  <c r="S292" i="16"/>
  <c r="S284" i="16"/>
  <c r="S276" i="16"/>
  <c r="S268" i="16"/>
  <c r="S260" i="16"/>
  <c r="S252" i="16"/>
  <c r="S243" i="16"/>
  <c r="S223" i="16"/>
  <c r="S152" i="16"/>
  <c r="T119" i="16"/>
  <c r="S90" i="16"/>
  <c r="T60" i="16"/>
  <c r="T31" i="16"/>
  <c r="S16" i="16"/>
  <c r="T371" i="16"/>
  <c r="T363" i="16"/>
  <c r="T355" i="16"/>
  <c r="T347" i="16"/>
  <c r="T339" i="16"/>
  <c r="T331" i="16"/>
  <c r="T323" i="16"/>
  <c r="T315" i="16"/>
  <c r="T307" i="16"/>
  <c r="T299" i="16"/>
  <c r="T291" i="16"/>
  <c r="T283" i="16"/>
  <c r="T275" i="16"/>
  <c r="T267" i="16"/>
  <c r="T259" i="16"/>
  <c r="T251" i="16"/>
  <c r="T243" i="16"/>
  <c r="S370" i="16"/>
  <c r="S362" i="16"/>
  <c r="S354" i="16"/>
  <c r="S346" i="16"/>
  <c r="S338" i="16"/>
  <c r="S330" i="16"/>
  <c r="S322" i="16"/>
  <c r="S314" i="16"/>
  <c r="S306" i="16"/>
  <c r="S298" i="16"/>
  <c r="S290" i="16"/>
  <c r="S282" i="16"/>
  <c r="S274" i="16"/>
  <c r="S266" i="16"/>
  <c r="S258" i="16"/>
  <c r="S250" i="16"/>
  <c r="S23" i="16"/>
  <c r="T199" i="16"/>
  <c r="S143" i="16"/>
  <c r="T112" i="16"/>
  <c r="S83" i="16"/>
  <c r="T53" i="16"/>
  <c r="T28" i="16"/>
  <c r="S11" i="16"/>
  <c r="T370" i="16"/>
  <c r="T362" i="16"/>
  <c r="T354" i="16"/>
  <c r="T346" i="16"/>
  <c r="T338" i="16"/>
  <c r="T330" i="16"/>
  <c r="T322" i="16"/>
  <c r="T314" i="16"/>
  <c r="T306" i="16"/>
  <c r="T298" i="16"/>
  <c r="T290" i="16"/>
  <c r="T282" i="16"/>
  <c r="T274" i="16"/>
  <c r="T266" i="16"/>
  <c r="T258" i="16"/>
  <c r="T250" i="16"/>
  <c r="S377" i="16"/>
  <c r="S369" i="16"/>
  <c r="S361" i="16"/>
  <c r="S353" i="16"/>
  <c r="S345" i="16"/>
  <c r="S337" i="16"/>
  <c r="S329" i="16"/>
  <c r="S321" i="16"/>
  <c r="S313" i="16"/>
  <c r="S305" i="16"/>
  <c r="S297" i="16"/>
  <c r="S289" i="16"/>
  <c r="S281" i="16"/>
  <c r="S273" i="16"/>
  <c r="S265" i="16"/>
  <c r="S257" i="16"/>
  <c r="S249" i="16"/>
  <c r="S8" i="16"/>
  <c r="S188" i="16"/>
  <c r="S142" i="16"/>
  <c r="S111" i="16"/>
  <c r="T81" i="16"/>
  <c r="S53" i="16"/>
  <c r="T24" i="16"/>
  <c r="S10" i="16"/>
  <c r="S318" i="16"/>
  <c r="S286" i="16"/>
  <c r="S262" i="16"/>
  <c r="S283" i="16"/>
  <c r="S347" i="16"/>
  <c r="T276" i="16"/>
  <c r="T340" i="16"/>
  <c r="T89" i="16"/>
  <c r="S291" i="16"/>
  <c r="S355" i="16"/>
  <c r="T284" i="16"/>
  <c r="T348" i="16"/>
  <c r="S31" i="16"/>
  <c r="T151" i="16"/>
  <c r="S259" i="16"/>
  <c r="S323" i="16"/>
  <c r="T252" i="16"/>
  <c r="T316" i="16"/>
  <c r="T39" i="16"/>
  <c r="S161" i="16"/>
  <c r="S267" i="16"/>
  <c r="S331" i="16"/>
  <c r="T260" i="16"/>
  <c r="T324" i="16"/>
  <c r="S60" i="16"/>
  <c r="S211" i="16"/>
  <c r="S275" i="16"/>
  <c r="S339" i="16"/>
  <c r="T268" i="16"/>
  <c r="T332" i="16"/>
  <c r="S68" i="16"/>
  <c r="S97" i="16"/>
  <c r="S244" i="16"/>
  <c r="S299" i="16"/>
  <c r="S363" i="16"/>
  <c r="T292" i="16"/>
  <c r="T356" i="16"/>
  <c r="S12" i="16"/>
  <c r="S118" i="16"/>
  <c r="S246" i="16"/>
  <c r="S307" i="16"/>
  <c r="S371" i="16"/>
  <c r="T300" i="16"/>
  <c r="T364" i="16"/>
  <c r="T18" i="16"/>
  <c r="S127" i="16"/>
  <c r="S251" i="16"/>
  <c r="S315" i="16"/>
  <c r="T244" i="16"/>
  <c r="T308" i="16"/>
  <c r="T372" i="16"/>
  <c r="T179" i="16"/>
  <c r="S200" i="16"/>
  <c r="T224" i="16"/>
  <c r="T12" i="16"/>
  <c r="S26" i="16"/>
  <c r="S40" i="16"/>
  <c r="S54" i="16"/>
  <c r="S69" i="16"/>
  <c r="T83" i="16"/>
  <c r="S99" i="16"/>
  <c r="S113" i="16"/>
  <c r="T127" i="16"/>
  <c r="T144" i="16"/>
  <c r="S163" i="16"/>
  <c r="S181" i="16"/>
  <c r="T201" i="16"/>
  <c r="S227" i="16"/>
  <c r="S14" i="16"/>
  <c r="T26" i="16"/>
  <c r="T40" i="16"/>
  <c r="T55" i="16"/>
  <c r="T69" i="16"/>
  <c r="S85" i="16"/>
  <c r="T99" i="16"/>
  <c r="T113" i="16"/>
  <c r="T128" i="16"/>
  <c r="S145" i="16"/>
  <c r="T163" i="16"/>
  <c r="T181" i="16"/>
  <c r="S204" i="16"/>
  <c r="T240" i="16"/>
  <c r="T14" i="16"/>
  <c r="T20" i="16"/>
  <c r="S27" i="16"/>
  <c r="S35" i="16"/>
  <c r="T41" i="16"/>
  <c r="S49" i="16"/>
  <c r="S56" i="16"/>
  <c r="T63" i="16"/>
  <c r="T71" i="16"/>
  <c r="S78" i="16"/>
  <c r="T85" i="16"/>
  <c r="T92" i="16"/>
  <c r="S100" i="16"/>
  <c r="S108" i="16"/>
  <c r="S115" i="16"/>
  <c r="S122" i="16"/>
  <c r="S129" i="16"/>
  <c r="T137" i="16"/>
  <c r="S147" i="16"/>
  <c r="S156" i="16"/>
  <c r="S165" i="16"/>
  <c r="S174" i="16"/>
  <c r="T183" i="16"/>
  <c r="T192" i="16"/>
  <c r="T204" i="16"/>
  <c r="T217" i="16"/>
  <c r="S229" i="16"/>
  <c r="S241" i="16"/>
  <c r="S170" i="16"/>
  <c r="T188" i="16"/>
  <c r="S213" i="16"/>
  <c r="T236" i="16"/>
  <c r="S19" i="16"/>
  <c r="T32" i="16"/>
  <c r="S47" i="16"/>
  <c r="S62" i="16"/>
  <c r="T76" i="16"/>
  <c r="S91" i="16"/>
  <c r="T105" i="16"/>
  <c r="S120" i="16"/>
  <c r="T135" i="16"/>
  <c r="T153" i="16"/>
  <c r="S172" i="16"/>
  <c r="S190" i="16"/>
  <c r="T213" i="16"/>
  <c r="S238" i="16"/>
  <c r="S20" i="16"/>
  <c r="S33" i="16"/>
  <c r="T48" i="16"/>
  <c r="S63" i="16"/>
  <c r="S77" i="16"/>
  <c r="S92" i="16"/>
  <c r="S106" i="16"/>
  <c r="T121" i="16"/>
  <c r="S136" i="16"/>
  <c r="S154" i="16"/>
  <c r="T172" i="16"/>
  <c r="S191" i="16"/>
  <c r="T215" i="16"/>
  <c r="T227" i="16"/>
  <c r="T8" i="16"/>
  <c r="S15" i="16"/>
  <c r="S22" i="16"/>
  <c r="S28" i="16"/>
  <c r="T35" i="16"/>
  <c r="S42" i="16"/>
  <c r="T49" i="16"/>
  <c r="T57" i="16"/>
  <c r="T64" i="16"/>
  <c r="S72" i="16"/>
  <c r="S79" i="16"/>
  <c r="S86" i="16"/>
  <c r="S94" i="16"/>
  <c r="S101" i="16"/>
  <c r="T108" i="16"/>
  <c r="T115" i="16"/>
  <c r="S123" i="16"/>
  <c r="S131" i="16"/>
  <c r="S138" i="16"/>
  <c r="T147" i="16"/>
  <c r="T156" i="16"/>
  <c r="T165" i="16"/>
  <c r="S175" i="16"/>
  <c r="S184" i="16"/>
  <c r="S195" i="16"/>
  <c r="S206" i="16"/>
  <c r="S218" i="16"/>
  <c r="T231" i="16"/>
  <c r="S36" i="16"/>
  <c r="S44" i="16"/>
  <c r="S51" i="16"/>
  <c r="S58" i="16"/>
  <c r="S65" i="16"/>
  <c r="T72" i="16"/>
  <c r="T80" i="16"/>
  <c r="T87" i="16"/>
  <c r="S95" i="16"/>
  <c r="T101" i="16"/>
  <c r="S109" i="16"/>
  <c r="S117" i="16"/>
  <c r="S124" i="16"/>
  <c r="T131" i="16"/>
  <c r="S140" i="16"/>
  <c r="S149" i="16"/>
  <c r="S158" i="16"/>
  <c r="T167" i="16"/>
  <c r="T176" i="16"/>
  <c r="T185" i="16"/>
  <c r="T195" i="16"/>
  <c r="T208" i="16"/>
  <c r="S220" i="16"/>
  <c r="S232" i="16"/>
  <c r="T242" i="16"/>
  <c r="T10" i="16"/>
  <c r="T16" i="16"/>
  <c r="S30" i="16"/>
  <c r="S37" i="16"/>
  <c r="T44" i="16"/>
  <c r="T51" i="16"/>
  <c r="S59" i="16"/>
  <c r="S67" i="16"/>
  <c r="T73" i="16"/>
  <c r="S81" i="16"/>
  <c r="S88" i="16"/>
  <c r="T95" i="16"/>
  <c r="T103" i="16"/>
  <c r="S110" i="16"/>
  <c r="T117" i="16"/>
  <c r="T124" i="16"/>
  <c r="S132" i="16"/>
  <c r="T140" i="16"/>
  <c r="T149" i="16"/>
  <c r="S159" i="16"/>
  <c r="S168" i="16"/>
  <c r="S177" i="16"/>
  <c r="S186" i="16"/>
  <c r="S197" i="16"/>
  <c r="S209" i="16"/>
  <c r="S222" i="16"/>
  <c r="S9" i="16"/>
  <c r="S13" i="16"/>
  <c r="S17" i="16"/>
  <c r="S25" i="16"/>
  <c r="S29" i="16"/>
  <c r="T33" i="16"/>
  <c r="S43" i="16"/>
  <c r="S52" i="16"/>
  <c r="T9" i="16"/>
  <c r="T13" i="16"/>
  <c r="T17" i="16"/>
  <c r="T21" i="16"/>
  <c r="T25" i="16"/>
  <c r="T29" i="16"/>
  <c r="S34" i="16"/>
  <c r="S39" i="16"/>
  <c r="T43" i="16"/>
  <c r="S48" i="16"/>
  <c r="T52" i="16"/>
  <c r="S57" i="16"/>
  <c r="T61" i="16"/>
  <c r="S66" i="16"/>
  <c r="S71" i="16"/>
  <c r="T75" i="16"/>
  <c r="S80" i="16"/>
  <c r="T84" i="16"/>
  <c r="S89" i="16"/>
  <c r="T93" i="16"/>
  <c r="S98" i="16"/>
  <c r="S103" i="16"/>
  <c r="T107" i="16"/>
  <c r="S112" i="16"/>
  <c r="T116" i="16"/>
  <c r="S121" i="16"/>
  <c r="T125" i="16"/>
  <c r="S130" i="16"/>
  <c r="S135" i="16"/>
  <c r="T139" i="16"/>
  <c r="S144" i="16"/>
  <c r="T148" i="16"/>
  <c r="S153" i="16"/>
  <c r="T157" i="16"/>
  <c r="S162" i="16"/>
  <c r="S167" i="16"/>
  <c r="T171" i="16"/>
  <c r="S176" i="16"/>
  <c r="T180" i="16"/>
  <c r="S185" i="16"/>
  <c r="T189" i="16"/>
  <c r="S194" i="16"/>
  <c r="S199" i="16"/>
  <c r="T203" i="16"/>
  <c r="S208" i="16"/>
  <c r="T212" i="16"/>
  <c r="S217" i="16"/>
  <c r="T221" i="16"/>
  <c r="S226" i="16"/>
  <c r="S231" i="16"/>
  <c r="T235" i="16"/>
  <c r="S240" i="16"/>
  <c r="T136" i="16"/>
  <c r="S141" i="16"/>
  <c r="T145" i="16"/>
  <c r="S150" i="16"/>
  <c r="S155" i="16"/>
  <c r="T159" i="16"/>
  <c r="S164" i="16"/>
  <c r="T168" i="16"/>
  <c r="S173" i="16"/>
  <c r="T177" i="16"/>
  <c r="S182" i="16"/>
  <c r="S187" i="16"/>
  <c r="T191" i="16"/>
  <c r="S196" i="16"/>
  <c r="T200" i="16"/>
  <c r="S205" i="16"/>
  <c r="T209" i="16"/>
  <c r="S214" i="16"/>
  <c r="S219" i="16"/>
  <c r="T223" i="16"/>
  <c r="S228" i="16"/>
  <c r="T232" i="16"/>
  <c r="S237" i="16"/>
  <c r="T241" i="16"/>
  <c r="T7" i="16"/>
  <c r="T11" i="16"/>
  <c r="T15" i="16"/>
  <c r="T19" i="16"/>
  <c r="T23" i="16"/>
  <c r="T27" i="16"/>
  <c r="S32" i="16"/>
  <c r="T36" i="16"/>
  <c r="S41" i="16"/>
  <c r="T45" i="16"/>
  <c r="S50" i="16"/>
  <c r="S55" i="16"/>
  <c r="T59" i="16"/>
  <c r="S64" i="16"/>
  <c r="T68" i="16"/>
  <c r="S73" i="16"/>
  <c r="T77" i="16"/>
  <c r="S82" i="16"/>
  <c r="S87" i="16"/>
  <c r="T91" i="16"/>
  <c r="S96" i="16"/>
  <c r="T100" i="16"/>
  <c r="S105" i="16"/>
  <c r="T109" i="16"/>
  <c r="S114" i="16"/>
  <c r="S119" i="16"/>
  <c r="T123" i="16"/>
  <c r="S128" i="16"/>
  <c r="T132" i="16"/>
  <c r="S137" i="16"/>
  <c r="T141" i="16"/>
  <c r="S146" i="16"/>
  <c r="S151" i="16"/>
  <c r="T155" i="16"/>
  <c r="S160" i="16"/>
  <c r="T164" i="16"/>
  <c r="S169" i="16"/>
  <c r="T173" i="16"/>
  <c r="S178" i="16"/>
  <c r="S183" i="16"/>
  <c r="T187" i="16"/>
  <c r="S192" i="16"/>
  <c r="T196" i="16"/>
  <c r="S201" i="16"/>
  <c r="T205" i="16"/>
  <c r="S210" i="16"/>
  <c r="S215" i="16"/>
  <c r="T219" i="16"/>
  <c r="S224" i="16"/>
  <c r="T228" i="16"/>
  <c r="S233" i="16"/>
  <c r="T237" i="16"/>
  <c r="S242" i="16"/>
  <c r="S193" i="16"/>
  <c r="T197" i="16"/>
  <c r="S202" i="16"/>
  <c r="S207" i="16"/>
  <c r="T211" i="16"/>
  <c r="S216" i="16"/>
  <c r="T220" i="16"/>
  <c r="S225" i="16"/>
  <c r="T229" i="16"/>
  <c r="S234" i="16"/>
  <c r="S239" i="16"/>
  <c r="S21" i="16"/>
  <c r="S38" i="16"/>
  <c r="T47" i="16"/>
  <c r="T56" i="16"/>
  <c r="S61" i="16"/>
  <c r="T65" i="16"/>
  <c r="S70" i="16"/>
  <c r="S75" i="16"/>
  <c r="T79" i="16"/>
  <c r="S84" i="16"/>
  <c r="T88" i="16"/>
  <c r="S93" i="16"/>
  <c r="T97" i="16"/>
  <c r="S102" i="16"/>
  <c r="S107" i="16"/>
  <c r="T111" i="16"/>
  <c r="S116" i="16"/>
  <c r="T120" i="16"/>
  <c r="S125" i="16"/>
  <c r="T129" i="16"/>
  <c r="S134" i="16"/>
  <c r="S139" i="16"/>
  <c r="T143" i="16"/>
  <c r="S148" i="16"/>
  <c r="T152" i="16"/>
  <c r="S157" i="16"/>
  <c r="T161" i="16"/>
  <c r="S166" i="16"/>
  <c r="S171" i="16"/>
  <c r="T175" i="16"/>
  <c r="S180" i="16"/>
  <c r="T184" i="16"/>
  <c r="S189" i="16"/>
  <c r="T193" i="16"/>
  <c r="S198" i="16"/>
  <c r="S203" i="16"/>
  <c r="T207" i="16"/>
  <c r="S212" i="16"/>
  <c r="T216" i="16"/>
  <c r="S221" i="16"/>
  <c r="T225" i="16"/>
  <c r="S230" i="16"/>
  <c r="S235" i="16"/>
  <c r="T239" i="16"/>
  <c r="T30" i="16"/>
  <c r="T34" i="16"/>
  <c r="T38" i="16"/>
  <c r="T42" i="16"/>
  <c r="T46" i="16"/>
  <c r="T50" i="16"/>
  <c r="T54" i="16"/>
  <c r="T58" i="16"/>
  <c r="T62" i="16"/>
  <c r="T66" i="16"/>
  <c r="T70" i="16"/>
  <c r="T74" i="16"/>
  <c r="T78" i="16"/>
  <c r="T82" i="16"/>
  <c r="T86" i="16"/>
  <c r="T90" i="16"/>
  <c r="T94" i="16"/>
  <c r="T98" i="16"/>
  <c r="T102" i="16"/>
  <c r="T106" i="16"/>
  <c r="T110" i="16"/>
  <c r="T114" i="16"/>
  <c r="T118" i="16"/>
  <c r="T122" i="16"/>
  <c r="T126" i="16"/>
  <c r="T130" i="16"/>
  <c r="T134" i="16"/>
  <c r="T138" i="16"/>
  <c r="T142" i="16"/>
  <c r="T146" i="16"/>
  <c r="T150" i="16"/>
  <c r="T154" i="16"/>
  <c r="T158" i="16"/>
  <c r="T162" i="16"/>
  <c r="T166" i="16"/>
  <c r="T170" i="16"/>
  <c r="T174" i="16"/>
  <c r="T178" i="16"/>
  <c r="T182" i="16"/>
  <c r="T186" i="16"/>
  <c r="T190" i="16"/>
  <c r="T194" i="16"/>
  <c r="T198" i="16"/>
  <c r="T202" i="16"/>
  <c r="T206" i="16"/>
  <c r="T210" i="16"/>
  <c r="T214" i="16"/>
  <c r="T218" i="16"/>
  <c r="T222" i="16"/>
  <c r="T226" i="16"/>
  <c r="T230" i="16"/>
  <c r="T234" i="16"/>
  <c r="T238" i="16"/>
  <c r="C149" i="16"/>
  <c r="B5" i="16"/>
  <c r="D225" i="16" s="1"/>
  <c r="A5" i="16"/>
  <c r="D146" i="16" l="1"/>
  <c r="D241" i="16"/>
  <c r="C98" i="16"/>
  <c r="C199" i="16"/>
  <c r="C46" i="16"/>
  <c r="D28" i="16"/>
  <c r="C47" i="16"/>
  <c r="C118" i="16"/>
  <c r="C174" i="16"/>
  <c r="C224" i="16"/>
  <c r="D59" i="16"/>
  <c r="D154" i="16"/>
  <c r="D242" i="16"/>
  <c r="C17" i="16"/>
  <c r="C66" i="16"/>
  <c r="C122" i="16"/>
  <c r="C175" i="16"/>
  <c r="D20" i="16"/>
  <c r="D73" i="16"/>
  <c r="D155" i="16"/>
  <c r="C40" i="16"/>
  <c r="C72" i="16"/>
  <c r="C125" i="16"/>
  <c r="C194" i="16"/>
  <c r="D27" i="16"/>
  <c r="D114" i="16"/>
  <c r="D195" i="16"/>
  <c r="C71" i="16"/>
  <c r="C143" i="16"/>
  <c r="C200" i="16"/>
  <c r="D67" i="16"/>
  <c r="D187" i="16"/>
  <c r="C21" i="16"/>
  <c r="C150" i="16"/>
  <c r="D201" i="16"/>
  <c r="C93" i="16"/>
  <c r="C231" i="16"/>
  <c r="D105" i="16"/>
  <c r="C22" i="16"/>
  <c r="C96" i="16"/>
  <c r="C168" i="16"/>
  <c r="C232" i="16"/>
  <c r="D113" i="16"/>
  <c r="D233" i="16"/>
  <c r="C23" i="16"/>
  <c r="C48" i="16"/>
  <c r="C74" i="16"/>
  <c r="C101" i="16"/>
  <c r="C126" i="16"/>
  <c r="C151" i="16"/>
  <c r="C176" i="16"/>
  <c r="C205" i="16"/>
  <c r="C237" i="16"/>
  <c r="D33" i="16"/>
  <c r="D74" i="16"/>
  <c r="D115" i="16"/>
  <c r="D161" i="16"/>
  <c r="D202" i="16"/>
  <c r="C29" i="16"/>
  <c r="C79" i="16"/>
  <c r="C130" i="16"/>
  <c r="C182" i="16"/>
  <c r="C240" i="16"/>
  <c r="D82" i="16"/>
  <c r="D169" i="16"/>
  <c r="C32" i="16"/>
  <c r="C110" i="16"/>
  <c r="C160" i="16"/>
  <c r="C186" i="16"/>
  <c r="D11" i="16"/>
  <c r="D90" i="16"/>
  <c r="D177" i="16"/>
  <c r="C10" i="16"/>
  <c r="C34" i="16"/>
  <c r="C61" i="16"/>
  <c r="C86" i="16"/>
  <c r="C111" i="16"/>
  <c r="C136" i="16"/>
  <c r="C162" i="16"/>
  <c r="C189" i="16"/>
  <c r="C216" i="16"/>
  <c r="D12" i="16"/>
  <c r="D50" i="16"/>
  <c r="D91" i="16"/>
  <c r="D137" i="16"/>
  <c r="D178" i="16"/>
  <c r="D219" i="16"/>
  <c r="C54" i="16"/>
  <c r="C104" i="16"/>
  <c r="C157" i="16"/>
  <c r="C208" i="16"/>
  <c r="D41" i="16"/>
  <c r="D123" i="16"/>
  <c r="D210" i="16"/>
  <c r="C9" i="16"/>
  <c r="C58" i="16"/>
  <c r="C85" i="16"/>
  <c r="C135" i="16"/>
  <c r="C215" i="16"/>
  <c r="D49" i="16"/>
  <c r="D131" i="16"/>
  <c r="D218" i="16"/>
  <c r="C12" i="16"/>
  <c r="C37" i="16"/>
  <c r="C62" i="16"/>
  <c r="C87" i="16"/>
  <c r="C112" i="16"/>
  <c r="C138" i="16"/>
  <c r="C165" i="16"/>
  <c r="C190" i="16"/>
  <c r="C221" i="16"/>
  <c r="D17" i="16"/>
  <c r="D51" i="16"/>
  <c r="D97" i="16"/>
  <c r="D138" i="16"/>
  <c r="D179" i="16"/>
  <c r="D239" i="16"/>
  <c r="D231" i="16"/>
  <c r="D223" i="16"/>
  <c r="D215" i="16"/>
  <c r="D207" i="16"/>
  <c r="D199" i="16"/>
  <c r="D191" i="16"/>
  <c r="D183" i="16"/>
  <c r="D175" i="16"/>
  <c r="D167" i="16"/>
  <c r="D159" i="16"/>
  <c r="D151" i="16"/>
  <c r="D143" i="16"/>
  <c r="D135" i="16"/>
  <c r="D127" i="16"/>
  <c r="D119" i="16"/>
  <c r="D111" i="16"/>
  <c r="D103" i="16"/>
  <c r="D95" i="16"/>
  <c r="D87" i="16"/>
  <c r="D79" i="16"/>
  <c r="D71" i="16"/>
  <c r="D63" i="16"/>
  <c r="D55" i="16"/>
  <c r="D47" i="16"/>
  <c r="D39" i="16"/>
  <c r="D31" i="16"/>
  <c r="D23" i="16"/>
  <c r="D15" i="16"/>
  <c r="D7" i="16"/>
  <c r="C235" i="16"/>
  <c r="C227" i="16"/>
  <c r="C219" i="16"/>
  <c r="C211" i="16"/>
  <c r="C203" i="16"/>
  <c r="C195" i="16"/>
  <c r="C187" i="16"/>
  <c r="C179" i="16"/>
  <c r="C171" i="16"/>
  <c r="C163" i="16"/>
  <c r="C155" i="16"/>
  <c r="C147" i="16"/>
  <c r="C139" i="16"/>
  <c r="C131" i="16"/>
  <c r="C123" i="16"/>
  <c r="C115" i="16"/>
  <c r="C107" i="16"/>
  <c r="C99" i="16"/>
  <c r="C91" i="16"/>
  <c r="C83" i="16"/>
  <c r="C75" i="16"/>
  <c r="C67" i="16"/>
  <c r="C59" i="16"/>
  <c r="C51" i="16"/>
  <c r="C43" i="16"/>
  <c r="C35" i="16"/>
  <c r="C27" i="16"/>
  <c r="C8" i="16"/>
  <c r="C13" i="16"/>
  <c r="D230" i="16"/>
  <c r="D214" i="16"/>
  <c r="D206" i="16"/>
  <c r="D190" i="16"/>
  <c r="D174" i="16"/>
  <c r="D158" i="16"/>
  <c r="D142" i="16"/>
  <c r="D134" i="16"/>
  <c r="D118" i="16"/>
  <c r="D94" i="16"/>
  <c r="D86" i="16"/>
  <c r="D70" i="16"/>
  <c r="D46" i="16"/>
  <c r="D30" i="16"/>
  <c r="D14" i="16"/>
  <c r="C234" i="16"/>
  <c r="C218" i="16"/>
  <c r="C202" i="16"/>
  <c r="D237" i="16"/>
  <c r="D229" i="16"/>
  <c r="D221" i="16"/>
  <c r="D213" i="16"/>
  <c r="D205" i="16"/>
  <c r="D197" i="16"/>
  <c r="D189" i="16"/>
  <c r="D181" i="16"/>
  <c r="D173" i="16"/>
  <c r="D165" i="16"/>
  <c r="D157" i="16"/>
  <c r="D149" i="16"/>
  <c r="D141" i="16"/>
  <c r="D133" i="16"/>
  <c r="D125" i="16"/>
  <c r="D117" i="16"/>
  <c r="D109" i="16"/>
  <c r="D101" i="16"/>
  <c r="D93" i="16"/>
  <c r="D85" i="16"/>
  <c r="D77" i="16"/>
  <c r="D69" i="16"/>
  <c r="D61" i="16"/>
  <c r="D53" i="16"/>
  <c r="D45" i="16"/>
  <c r="D37" i="16"/>
  <c r="D29" i="16"/>
  <c r="D21" i="16"/>
  <c r="D13" i="16"/>
  <c r="C241" i="16"/>
  <c r="C233" i="16"/>
  <c r="C225" i="16"/>
  <c r="C217" i="16"/>
  <c r="C209" i="16"/>
  <c r="C201" i="16"/>
  <c r="C193" i="16"/>
  <c r="C185" i="16"/>
  <c r="C177" i="16"/>
  <c r="C169" i="16"/>
  <c r="C161" i="16"/>
  <c r="C153" i="16"/>
  <c r="C145" i="16"/>
  <c r="C137" i="16"/>
  <c r="C129" i="16"/>
  <c r="C121" i="16"/>
  <c r="C113" i="16"/>
  <c r="C105" i="16"/>
  <c r="C97" i="16"/>
  <c r="C89" i="16"/>
  <c r="C81" i="16"/>
  <c r="C73" i="16"/>
  <c r="C65" i="16"/>
  <c r="C57" i="16"/>
  <c r="C49" i="16"/>
  <c r="C41" i="16"/>
  <c r="C33" i="16"/>
  <c r="C25" i="16"/>
  <c r="C19" i="16"/>
  <c r="C11" i="16"/>
  <c r="D236" i="16"/>
  <c r="D228" i="16"/>
  <c r="D220" i="16"/>
  <c r="D212" i="16"/>
  <c r="D204" i="16"/>
  <c r="D196" i="16"/>
  <c r="D188" i="16"/>
  <c r="D180" i="16"/>
  <c r="D172" i="16"/>
  <c r="D164" i="16"/>
  <c r="D156" i="16"/>
  <c r="D148" i="16"/>
  <c r="D140" i="16"/>
  <c r="D132" i="16"/>
  <c r="D124" i="16"/>
  <c r="D116" i="16"/>
  <c r="D108" i="16"/>
  <c r="D100" i="16"/>
  <c r="D92" i="16"/>
  <c r="D84" i="16"/>
  <c r="D76" i="16"/>
  <c r="D68" i="16"/>
  <c r="D60" i="16"/>
  <c r="D52" i="16"/>
  <c r="D44" i="16"/>
  <c r="D36" i="16"/>
  <c r="D240" i="16"/>
  <c r="D232" i="16"/>
  <c r="D224" i="16"/>
  <c r="D216" i="16"/>
  <c r="D208" i="16"/>
  <c r="D200" i="16"/>
  <c r="D192" i="16"/>
  <c r="D184" i="16"/>
  <c r="D176" i="16"/>
  <c r="D168" i="16"/>
  <c r="D160" i="16"/>
  <c r="D152" i="16"/>
  <c r="D144" i="16"/>
  <c r="D136" i="16"/>
  <c r="D128" i="16"/>
  <c r="D120" i="16"/>
  <c r="D112" i="16"/>
  <c r="D104" i="16"/>
  <c r="D96" i="16"/>
  <c r="D88" i="16"/>
  <c r="D80" i="16"/>
  <c r="D72" i="16"/>
  <c r="D64" i="16"/>
  <c r="D56" i="16"/>
  <c r="D48" i="16"/>
  <c r="D40" i="16"/>
  <c r="D32" i="16"/>
  <c r="D24" i="16"/>
  <c r="D16" i="16"/>
  <c r="D8" i="16"/>
  <c r="C236" i="16"/>
  <c r="C228" i="16"/>
  <c r="C220" i="16"/>
  <c r="C212" i="16"/>
  <c r="C204" i="16"/>
  <c r="C196" i="16"/>
  <c r="C188" i="16"/>
  <c r="C180" i="16"/>
  <c r="C172" i="16"/>
  <c r="C164" i="16"/>
  <c r="C156" i="16"/>
  <c r="C148" i="16"/>
  <c r="C140" i="16"/>
  <c r="C132" i="16"/>
  <c r="C124" i="16"/>
  <c r="C116" i="16"/>
  <c r="C108" i="16"/>
  <c r="C100" i="16"/>
  <c r="C92" i="16"/>
  <c r="C84" i="16"/>
  <c r="C76" i="16"/>
  <c r="C68" i="16"/>
  <c r="C60" i="16"/>
  <c r="C52" i="16"/>
  <c r="C44" i="16"/>
  <c r="C36" i="16"/>
  <c r="C28" i="16"/>
  <c r="C20" i="16"/>
  <c r="C14" i="16"/>
  <c r="D238" i="16"/>
  <c r="D222" i="16"/>
  <c r="D198" i="16"/>
  <c r="D182" i="16"/>
  <c r="D166" i="16"/>
  <c r="D150" i="16"/>
  <c r="D126" i="16"/>
  <c r="D110" i="16"/>
  <c r="D102" i="16"/>
  <c r="D78" i="16"/>
  <c r="D62" i="16"/>
  <c r="D54" i="16"/>
  <c r="D38" i="16"/>
  <c r="D22" i="16"/>
  <c r="C242" i="16"/>
  <c r="C226" i="16"/>
  <c r="C210" i="16"/>
  <c r="C7" i="16"/>
  <c r="C31" i="16"/>
  <c r="C45" i="16"/>
  <c r="C56" i="16"/>
  <c r="C70" i="16"/>
  <c r="C82" i="16"/>
  <c r="C95" i="16"/>
  <c r="C109" i="16"/>
  <c r="C120" i="16"/>
  <c r="C134" i="16"/>
  <c r="C146" i="16"/>
  <c r="C159" i="16"/>
  <c r="C173" i="16"/>
  <c r="C184" i="16"/>
  <c r="C198" i="16"/>
  <c r="C214" i="16"/>
  <c r="C230" i="16"/>
  <c r="D10" i="16"/>
  <c r="D26" i="16"/>
  <c r="D43" i="16"/>
  <c r="D66" i="16"/>
  <c r="D89" i="16"/>
  <c r="D107" i="16"/>
  <c r="D130" i="16"/>
  <c r="D153" i="16"/>
  <c r="D171" i="16"/>
  <c r="D194" i="16"/>
  <c r="D217" i="16"/>
  <c r="D235" i="16"/>
  <c r="C15" i="16"/>
  <c r="C24" i="16"/>
  <c r="C38" i="16"/>
  <c r="C50" i="16"/>
  <c r="C63" i="16"/>
  <c r="C77" i="16"/>
  <c r="C88" i="16"/>
  <c r="C102" i="16"/>
  <c r="C114" i="16"/>
  <c r="C127" i="16"/>
  <c r="C141" i="16"/>
  <c r="C152" i="16"/>
  <c r="C166" i="16"/>
  <c r="C178" i="16"/>
  <c r="C191" i="16"/>
  <c r="C206" i="16"/>
  <c r="C222" i="16"/>
  <c r="C238" i="16"/>
  <c r="D18" i="16"/>
  <c r="D34" i="16"/>
  <c r="D57" i="16"/>
  <c r="D75" i="16"/>
  <c r="D98" i="16"/>
  <c r="D121" i="16"/>
  <c r="D139" i="16"/>
  <c r="D162" i="16"/>
  <c r="D185" i="16"/>
  <c r="D203" i="16"/>
  <c r="D226" i="16"/>
  <c r="C16" i="16"/>
  <c r="C26" i="16"/>
  <c r="C39" i="16"/>
  <c r="C53" i="16"/>
  <c r="C64" i="16"/>
  <c r="C78" i="16"/>
  <c r="C90" i="16"/>
  <c r="C103" i="16"/>
  <c r="C117" i="16"/>
  <c r="C128" i="16"/>
  <c r="C142" i="16"/>
  <c r="C154" i="16"/>
  <c r="C167" i="16"/>
  <c r="C181" i="16"/>
  <c r="C192" i="16"/>
  <c r="C207" i="16"/>
  <c r="C223" i="16"/>
  <c r="C239" i="16"/>
  <c r="D19" i="16"/>
  <c r="D35" i="16"/>
  <c r="D58" i="16"/>
  <c r="D81" i="16"/>
  <c r="D99" i="16"/>
  <c r="D122" i="16"/>
  <c r="D145" i="16"/>
  <c r="D163" i="16"/>
  <c r="D186" i="16"/>
  <c r="D209" i="16"/>
  <c r="D227" i="16"/>
  <c r="C18" i="16"/>
  <c r="C30" i="16"/>
  <c r="C42" i="16"/>
  <c r="C55" i="16"/>
  <c r="C69" i="16"/>
  <c r="C80" i="16"/>
  <c r="C94" i="16"/>
  <c r="C106" i="16"/>
  <c r="C119" i="16"/>
  <c r="C133" i="16"/>
  <c r="C144" i="16"/>
  <c r="C158" i="16"/>
  <c r="C170" i="16"/>
  <c r="C183" i="16"/>
  <c r="C197" i="16"/>
  <c r="C213" i="16"/>
  <c r="C229" i="16"/>
  <c r="D9" i="16"/>
  <c r="D25" i="16"/>
  <c r="D42" i="16"/>
  <c r="D65" i="16"/>
  <c r="D83" i="16"/>
  <c r="D106" i="16"/>
  <c r="D129" i="16"/>
  <c r="D147" i="16"/>
  <c r="D170" i="16"/>
  <c r="D193" i="16"/>
  <c r="D211" i="16"/>
  <c r="D234" i="16"/>
  <c r="Y6" i="14"/>
  <c r="X6" i="14"/>
  <c r="W6" i="14"/>
  <c r="V6" i="14"/>
  <c r="U6" i="14"/>
  <c r="T6" i="14"/>
  <c r="S6" i="14"/>
  <c r="R6" i="14"/>
  <c r="P6" i="14"/>
  <c r="O6" i="14"/>
  <c r="N6" i="14"/>
  <c r="M6" i="14"/>
  <c r="L6" i="14"/>
  <c r="K6" i="14"/>
  <c r="J6" i="14"/>
  <c r="I6" i="14"/>
  <c r="H6" i="14"/>
  <c r="G6" i="14"/>
  <c r="F6" i="14"/>
  <c r="Y5" i="14"/>
  <c r="X5" i="14"/>
  <c r="W5" i="14"/>
  <c r="V5" i="14"/>
  <c r="U5" i="14"/>
  <c r="T5" i="14"/>
  <c r="S5" i="14"/>
  <c r="R5" i="14"/>
  <c r="Q5" i="14"/>
  <c r="P5" i="14"/>
  <c r="O5" i="14"/>
  <c r="N5" i="14"/>
  <c r="M5" i="14"/>
  <c r="L5" i="14"/>
  <c r="K5" i="14"/>
  <c r="J5" i="14"/>
  <c r="I5" i="14"/>
  <c r="H5" i="14"/>
  <c r="G5" i="14"/>
  <c r="F5" i="14"/>
  <c r="Y4" i="14"/>
  <c r="X4" i="14"/>
  <c r="W4" i="14"/>
  <c r="V4" i="14"/>
  <c r="U4" i="14"/>
  <c r="T4" i="14"/>
  <c r="S4" i="14"/>
  <c r="R4" i="14"/>
  <c r="Q4" i="14"/>
  <c r="P4" i="14"/>
  <c r="O4" i="14"/>
  <c r="N4" i="14"/>
  <c r="M4" i="14"/>
  <c r="L4" i="14"/>
  <c r="K4" i="14"/>
  <c r="J4" i="14"/>
  <c r="I4" i="14"/>
  <c r="H4" i="14"/>
  <c r="G4" i="14"/>
  <c r="F4" i="14"/>
  <c r="A1" i="11"/>
  <c r="A1" i="7"/>
  <c r="A1" i="8"/>
</calcChain>
</file>

<file path=xl/comments1.xml><?xml version="1.0" encoding="utf-8"?>
<comments xmlns="http://schemas.openxmlformats.org/spreadsheetml/2006/main">
  <authors>
    <author>MyOECD</author>
  </authors>
  <commentList>
    <comment ref="Y7" authorId="0" shapeId="0">
      <text>
        <r>
          <rPr>
            <sz val="9"/>
            <color indexed="81"/>
            <rFont val="Tahoma"/>
            <family val="2"/>
          </rPr>
          <t xml:space="preserve">E: Estimated value </t>
        </r>
      </text>
    </comment>
    <comment ref="Z7" authorId="0" shapeId="0">
      <text>
        <r>
          <rPr>
            <sz val="9"/>
            <color indexed="81"/>
            <rFont val="Tahoma"/>
            <family val="2"/>
          </rPr>
          <t xml:space="preserve">E: Estimated value </t>
        </r>
      </text>
    </comment>
    <comment ref="AA7" authorId="0" shapeId="0">
      <text>
        <r>
          <rPr>
            <sz val="9"/>
            <color indexed="81"/>
            <rFont val="Tahoma"/>
            <family val="2"/>
          </rPr>
          <t xml:space="preserve">E: Estimated value </t>
        </r>
      </text>
    </comment>
    <comment ref="AB7" authorId="0" shapeId="0">
      <text>
        <r>
          <rPr>
            <sz val="9"/>
            <color indexed="81"/>
            <rFont val="Tahoma"/>
            <family val="2"/>
          </rPr>
          <t xml:space="preserve">E: Estimated value </t>
        </r>
      </text>
    </comment>
    <comment ref="AC7" authorId="0" shapeId="0">
      <text>
        <r>
          <rPr>
            <sz val="9"/>
            <color indexed="81"/>
            <rFont val="Tahoma"/>
            <family val="2"/>
          </rPr>
          <t xml:space="preserve">E: Estimated value </t>
        </r>
      </text>
    </comment>
    <comment ref="AD7" authorId="0" shapeId="0">
      <text>
        <r>
          <rPr>
            <sz val="9"/>
            <color indexed="81"/>
            <rFont val="Tahoma"/>
            <family val="2"/>
          </rPr>
          <t xml:space="preserve">E: Estimated value </t>
        </r>
      </text>
    </comment>
    <comment ref="AE7" authorId="0" shapeId="0">
      <text>
        <r>
          <rPr>
            <sz val="9"/>
            <color indexed="81"/>
            <rFont val="Tahoma"/>
            <family val="2"/>
          </rPr>
          <t xml:space="preserve">E: Estimated value </t>
        </r>
      </text>
    </comment>
    <comment ref="AF7" authorId="0" shapeId="0">
      <text>
        <r>
          <rPr>
            <sz val="9"/>
            <color indexed="81"/>
            <rFont val="Tahoma"/>
            <family val="2"/>
          </rPr>
          <t xml:space="preserve">E: Estimated value </t>
        </r>
      </text>
    </comment>
    <comment ref="AG7" authorId="0" shapeId="0">
      <text>
        <r>
          <rPr>
            <sz val="9"/>
            <color indexed="81"/>
            <rFont val="Tahoma"/>
            <family val="2"/>
          </rPr>
          <t xml:space="preserve">E: Estimated value </t>
        </r>
      </text>
    </comment>
    <comment ref="AH7" authorId="0" shapeId="0">
      <text>
        <r>
          <rPr>
            <sz val="9"/>
            <color indexed="81"/>
            <rFont val="Tahoma"/>
            <family val="2"/>
          </rPr>
          <t xml:space="preserve">E: Estimated value </t>
        </r>
      </text>
    </comment>
    <comment ref="AI7" authorId="0" shapeId="0">
      <text>
        <r>
          <rPr>
            <sz val="9"/>
            <color indexed="81"/>
            <rFont val="Tahoma"/>
            <family val="2"/>
          </rPr>
          <t xml:space="preserve">E: Estimated value </t>
        </r>
      </text>
    </comment>
    <comment ref="AJ7" authorId="0" shapeId="0">
      <text>
        <r>
          <rPr>
            <sz val="9"/>
            <color indexed="81"/>
            <rFont val="Tahoma"/>
            <family val="2"/>
          </rPr>
          <t xml:space="preserve">E: Estimated value </t>
        </r>
      </text>
    </comment>
    <comment ref="AK7" authorId="0" shapeId="0">
      <text>
        <r>
          <rPr>
            <sz val="9"/>
            <color indexed="81"/>
            <rFont val="Tahoma"/>
            <family val="2"/>
          </rPr>
          <t xml:space="preserve">E: Estimated value </t>
        </r>
      </text>
    </comment>
    <comment ref="AL7" authorId="0" shapeId="0">
      <text>
        <r>
          <rPr>
            <sz val="9"/>
            <color indexed="81"/>
            <rFont val="Tahoma"/>
            <family val="2"/>
          </rPr>
          <t xml:space="preserve">E: Estimated value </t>
        </r>
      </text>
    </comment>
    <comment ref="AM7" authorId="0" shapeId="0">
      <text>
        <r>
          <rPr>
            <sz val="9"/>
            <color indexed="81"/>
            <rFont val="Tahoma"/>
            <family val="2"/>
          </rPr>
          <t xml:space="preserve">E: Estimated value </t>
        </r>
      </text>
    </comment>
    <comment ref="AN7" authorId="0" shapeId="0">
      <text>
        <r>
          <rPr>
            <sz val="9"/>
            <color indexed="81"/>
            <rFont val="Tahoma"/>
            <family val="2"/>
          </rPr>
          <t xml:space="preserve">E: Estimated value </t>
        </r>
      </text>
    </comment>
    <comment ref="AO7" authorId="0" shapeId="0">
      <text>
        <r>
          <rPr>
            <sz val="9"/>
            <color indexed="81"/>
            <rFont val="Tahoma"/>
            <family val="2"/>
          </rPr>
          <t xml:space="preserve">E: Estimated value </t>
        </r>
      </text>
    </comment>
    <comment ref="AP7" authorId="0" shapeId="0">
      <text>
        <r>
          <rPr>
            <sz val="9"/>
            <color indexed="81"/>
            <rFont val="Tahoma"/>
            <family val="2"/>
          </rPr>
          <t xml:space="preserve">E: Estimated value </t>
        </r>
      </text>
    </comment>
    <comment ref="AQ7" authorId="0" shapeId="0">
      <text>
        <r>
          <rPr>
            <sz val="9"/>
            <color indexed="81"/>
            <rFont val="Tahoma"/>
            <family val="2"/>
          </rPr>
          <t xml:space="preserve">E: Estimated value </t>
        </r>
      </text>
    </comment>
    <comment ref="AR7" authorId="0" shapeId="0">
      <text>
        <r>
          <rPr>
            <sz val="9"/>
            <color indexed="81"/>
            <rFont val="Tahoma"/>
            <family val="2"/>
          </rPr>
          <t xml:space="preserve">E: Estimated value </t>
        </r>
      </text>
    </comment>
    <comment ref="AS7" authorId="0" shapeId="0">
      <text>
        <r>
          <rPr>
            <sz val="9"/>
            <color indexed="81"/>
            <rFont val="Tahoma"/>
            <family val="2"/>
          </rPr>
          <t xml:space="preserve">E: Estimated value </t>
        </r>
      </text>
    </comment>
    <comment ref="AT7" authorId="0" shapeId="0">
      <text>
        <r>
          <rPr>
            <sz val="9"/>
            <color indexed="81"/>
            <rFont val="Tahoma"/>
            <family val="2"/>
          </rPr>
          <t xml:space="preserve">E: Estimated value </t>
        </r>
      </text>
    </comment>
    <comment ref="AU7" authorId="0" shapeId="0">
      <text>
        <r>
          <rPr>
            <sz val="9"/>
            <color indexed="81"/>
            <rFont val="Tahoma"/>
            <family val="2"/>
          </rPr>
          <t xml:space="preserve">E: Estimated value </t>
        </r>
      </text>
    </comment>
    <comment ref="AV7" authorId="0" shapeId="0">
      <text>
        <r>
          <rPr>
            <sz val="9"/>
            <color indexed="81"/>
            <rFont val="Tahoma"/>
            <family val="2"/>
          </rPr>
          <t xml:space="preserve">E: Estimated value </t>
        </r>
      </text>
    </comment>
    <comment ref="Y8" authorId="0" shapeId="0">
      <text>
        <r>
          <rPr>
            <sz val="9"/>
            <color indexed="81"/>
            <rFont val="Tahoma"/>
            <family val="2"/>
          </rPr>
          <t xml:space="preserve">E: Estimated value </t>
        </r>
      </text>
    </comment>
    <comment ref="Z8" authorId="0" shapeId="0">
      <text>
        <r>
          <rPr>
            <sz val="9"/>
            <color indexed="81"/>
            <rFont val="Tahoma"/>
            <family val="2"/>
          </rPr>
          <t xml:space="preserve">E: Estimated value </t>
        </r>
      </text>
    </comment>
    <comment ref="AA8" authorId="0" shapeId="0">
      <text>
        <r>
          <rPr>
            <sz val="9"/>
            <color indexed="81"/>
            <rFont val="Tahoma"/>
            <family val="2"/>
          </rPr>
          <t xml:space="preserve">E: Estimated value </t>
        </r>
      </text>
    </comment>
    <comment ref="AB8" authorId="0" shapeId="0">
      <text>
        <r>
          <rPr>
            <sz val="9"/>
            <color indexed="81"/>
            <rFont val="Tahoma"/>
            <family val="2"/>
          </rPr>
          <t xml:space="preserve">E: Estimated value </t>
        </r>
      </text>
    </comment>
    <comment ref="AC8" authorId="0" shapeId="0">
      <text>
        <r>
          <rPr>
            <sz val="9"/>
            <color indexed="81"/>
            <rFont val="Tahoma"/>
            <family val="2"/>
          </rPr>
          <t xml:space="preserve">E: Estimated value </t>
        </r>
      </text>
    </comment>
    <comment ref="AD8" authorId="0" shapeId="0">
      <text>
        <r>
          <rPr>
            <sz val="9"/>
            <color indexed="81"/>
            <rFont val="Tahoma"/>
            <family val="2"/>
          </rPr>
          <t xml:space="preserve">E: Estimated value </t>
        </r>
      </text>
    </comment>
    <comment ref="AE8" authorId="0" shapeId="0">
      <text>
        <r>
          <rPr>
            <sz val="9"/>
            <color indexed="81"/>
            <rFont val="Tahoma"/>
            <family val="2"/>
          </rPr>
          <t xml:space="preserve">E: Estimated value </t>
        </r>
      </text>
    </comment>
    <comment ref="AF8" authorId="0" shapeId="0">
      <text>
        <r>
          <rPr>
            <sz val="9"/>
            <color indexed="81"/>
            <rFont val="Tahoma"/>
            <family val="2"/>
          </rPr>
          <t xml:space="preserve">E: Estimated value </t>
        </r>
      </text>
    </comment>
    <comment ref="AG8" authorId="0" shapeId="0">
      <text>
        <r>
          <rPr>
            <sz val="9"/>
            <color indexed="81"/>
            <rFont val="Tahoma"/>
            <family val="2"/>
          </rPr>
          <t xml:space="preserve">E: Estimated value </t>
        </r>
      </text>
    </comment>
    <comment ref="AH8" authorId="0" shapeId="0">
      <text>
        <r>
          <rPr>
            <sz val="9"/>
            <color indexed="81"/>
            <rFont val="Tahoma"/>
            <family val="2"/>
          </rPr>
          <t xml:space="preserve">E: Estimated value </t>
        </r>
      </text>
    </comment>
    <comment ref="AI8" authorId="0" shapeId="0">
      <text>
        <r>
          <rPr>
            <sz val="9"/>
            <color indexed="81"/>
            <rFont val="Tahoma"/>
            <family val="2"/>
          </rPr>
          <t xml:space="preserve">E: Estimated value </t>
        </r>
      </text>
    </comment>
    <comment ref="AJ8" authorId="0" shapeId="0">
      <text>
        <r>
          <rPr>
            <sz val="9"/>
            <color indexed="81"/>
            <rFont val="Tahoma"/>
            <family val="2"/>
          </rPr>
          <t xml:space="preserve">E: Estimated value </t>
        </r>
      </text>
    </comment>
    <comment ref="AK8" authorId="0" shapeId="0">
      <text>
        <r>
          <rPr>
            <sz val="9"/>
            <color indexed="81"/>
            <rFont val="Tahoma"/>
            <family val="2"/>
          </rPr>
          <t xml:space="preserve">E: Estimated value </t>
        </r>
      </text>
    </comment>
    <comment ref="AL8" authorId="0" shapeId="0">
      <text>
        <r>
          <rPr>
            <sz val="9"/>
            <color indexed="81"/>
            <rFont val="Tahoma"/>
            <family val="2"/>
          </rPr>
          <t xml:space="preserve">E: Estimated value </t>
        </r>
      </text>
    </comment>
    <comment ref="AM8" authorId="0" shapeId="0">
      <text>
        <r>
          <rPr>
            <sz val="9"/>
            <color indexed="81"/>
            <rFont val="Tahoma"/>
            <family val="2"/>
          </rPr>
          <t xml:space="preserve">E: Estimated value </t>
        </r>
      </text>
    </comment>
    <comment ref="AN8" authorId="0" shapeId="0">
      <text>
        <r>
          <rPr>
            <sz val="9"/>
            <color indexed="81"/>
            <rFont val="Tahoma"/>
            <family val="2"/>
          </rPr>
          <t xml:space="preserve">E: Estimated value </t>
        </r>
      </text>
    </comment>
    <comment ref="AO8" authorId="0" shapeId="0">
      <text>
        <r>
          <rPr>
            <sz val="9"/>
            <color indexed="81"/>
            <rFont val="Tahoma"/>
            <family val="2"/>
          </rPr>
          <t xml:space="preserve">E: Estimated value </t>
        </r>
      </text>
    </comment>
    <comment ref="AP8" authorId="0" shapeId="0">
      <text>
        <r>
          <rPr>
            <sz val="9"/>
            <color indexed="81"/>
            <rFont val="Tahoma"/>
            <family val="2"/>
          </rPr>
          <t xml:space="preserve">E: Estimated value </t>
        </r>
      </text>
    </comment>
    <comment ref="AQ8" authorId="0" shapeId="0">
      <text>
        <r>
          <rPr>
            <sz val="9"/>
            <color indexed="81"/>
            <rFont val="Tahoma"/>
            <family val="2"/>
          </rPr>
          <t xml:space="preserve">E: Estimated value </t>
        </r>
      </text>
    </comment>
    <comment ref="AR8" authorId="0" shapeId="0">
      <text>
        <r>
          <rPr>
            <sz val="9"/>
            <color indexed="81"/>
            <rFont val="Tahoma"/>
            <family val="2"/>
          </rPr>
          <t xml:space="preserve">E: Estimated value </t>
        </r>
      </text>
    </comment>
    <comment ref="AS8" authorId="0" shapeId="0">
      <text>
        <r>
          <rPr>
            <sz val="9"/>
            <color indexed="81"/>
            <rFont val="Tahoma"/>
            <family val="2"/>
          </rPr>
          <t xml:space="preserve">E: Estimated value </t>
        </r>
      </text>
    </comment>
    <comment ref="AT8" authorId="0" shapeId="0">
      <text>
        <r>
          <rPr>
            <sz val="9"/>
            <color indexed="81"/>
            <rFont val="Tahoma"/>
            <family val="2"/>
          </rPr>
          <t xml:space="preserve">E: Estimated value </t>
        </r>
      </text>
    </comment>
    <comment ref="AU8" authorId="0" shapeId="0">
      <text>
        <r>
          <rPr>
            <sz val="9"/>
            <color indexed="81"/>
            <rFont val="Tahoma"/>
            <family val="2"/>
          </rPr>
          <t xml:space="preserve">E: Estimated value </t>
        </r>
      </text>
    </comment>
    <comment ref="AV8" authorId="0" shapeId="0">
      <text>
        <r>
          <rPr>
            <sz val="9"/>
            <color indexed="81"/>
            <rFont val="Tahoma"/>
            <family val="2"/>
          </rPr>
          <t xml:space="preserve">E: Estimated value </t>
        </r>
      </text>
    </comment>
    <comment ref="AV10" authorId="0" shapeId="0">
      <text>
        <r>
          <rPr>
            <sz val="9"/>
            <color indexed="81"/>
            <rFont val="Tahoma"/>
            <family val="2"/>
          </rPr>
          <t xml:space="preserve">E: Estimated value </t>
        </r>
      </text>
    </comment>
    <comment ref="Y11" authorId="0" shapeId="0">
      <text>
        <r>
          <rPr>
            <sz val="9"/>
            <color indexed="81"/>
            <rFont val="Tahoma"/>
            <family val="2"/>
          </rPr>
          <t xml:space="preserve">E: Estimated value </t>
        </r>
      </text>
    </comment>
    <comment ref="Z11" authorId="0" shapeId="0">
      <text>
        <r>
          <rPr>
            <sz val="9"/>
            <color indexed="81"/>
            <rFont val="Tahoma"/>
            <family val="2"/>
          </rPr>
          <t xml:space="preserve">E: Estimated value </t>
        </r>
      </text>
    </comment>
    <comment ref="AA11" authorId="0" shapeId="0">
      <text>
        <r>
          <rPr>
            <sz val="9"/>
            <color indexed="81"/>
            <rFont val="Tahoma"/>
            <family val="2"/>
          </rPr>
          <t xml:space="preserve">E: Estimated value </t>
        </r>
      </text>
    </comment>
    <comment ref="AB11" authorId="0" shapeId="0">
      <text>
        <r>
          <rPr>
            <sz val="9"/>
            <color indexed="81"/>
            <rFont val="Tahoma"/>
            <family val="2"/>
          </rPr>
          <t xml:space="preserve">E: Estimated value </t>
        </r>
      </text>
    </comment>
    <comment ref="AC11" authorId="0" shapeId="0">
      <text>
        <r>
          <rPr>
            <sz val="9"/>
            <color indexed="81"/>
            <rFont val="Tahoma"/>
            <family val="2"/>
          </rPr>
          <t xml:space="preserve">E: Estimated value </t>
        </r>
      </text>
    </comment>
    <comment ref="AD11" authorId="0" shapeId="0">
      <text>
        <r>
          <rPr>
            <sz val="9"/>
            <color indexed="81"/>
            <rFont val="Tahoma"/>
            <family val="2"/>
          </rPr>
          <t xml:space="preserve">E: Estimated value </t>
        </r>
      </text>
    </comment>
    <comment ref="AE11" authorId="0" shapeId="0">
      <text>
        <r>
          <rPr>
            <sz val="9"/>
            <color indexed="81"/>
            <rFont val="Tahoma"/>
            <family val="2"/>
          </rPr>
          <t xml:space="preserve">E: Estimated value </t>
        </r>
      </text>
    </comment>
    <comment ref="AF11" authorId="0" shapeId="0">
      <text>
        <r>
          <rPr>
            <sz val="9"/>
            <color indexed="81"/>
            <rFont val="Tahoma"/>
            <family val="2"/>
          </rPr>
          <t xml:space="preserve">E: Estimated value </t>
        </r>
      </text>
    </comment>
    <comment ref="AG11" authorId="0" shapeId="0">
      <text>
        <r>
          <rPr>
            <sz val="9"/>
            <color indexed="81"/>
            <rFont val="Tahoma"/>
            <family val="2"/>
          </rPr>
          <t xml:space="preserve">E: Estimated value </t>
        </r>
      </text>
    </comment>
    <comment ref="BQ12" authorId="0" shapeId="0">
      <text>
        <r>
          <rPr>
            <sz val="9"/>
            <color indexed="81"/>
            <rFont val="Tahoma"/>
            <family val="2"/>
          </rPr>
          <t xml:space="preserve">P: Provisional value </t>
        </r>
      </text>
    </comment>
    <comment ref="BR12" authorId="0" shapeId="0">
      <text>
        <r>
          <rPr>
            <sz val="9"/>
            <color indexed="81"/>
            <rFont val="Tahoma"/>
            <family val="2"/>
          </rPr>
          <t xml:space="preserve">P: Provisional value </t>
        </r>
      </text>
    </comment>
    <comment ref="BS12" authorId="0" shapeId="0">
      <text>
        <r>
          <rPr>
            <sz val="9"/>
            <color indexed="81"/>
            <rFont val="Tahoma"/>
            <family val="2"/>
          </rPr>
          <t xml:space="preserve">P: Provisional value </t>
        </r>
      </text>
    </comment>
    <comment ref="Y13" authorId="0" shapeId="0">
      <text>
        <r>
          <rPr>
            <sz val="9"/>
            <color indexed="81"/>
            <rFont val="Tahoma"/>
            <family val="2"/>
          </rPr>
          <t xml:space="preserve">E: Estimated value </t>
        </r>
      </text>
    </comment>
    <comment ref="Z13" authorId="0" shapeId="0">
      <text>
        <r>
          <rPr>
            <sz val="9"/>
            <color indexed="81"/>
            <rFont val="Tahoma"/>
            <family val="2"/>
          </rPr>
          <t xml:space="preserve">E: Estimated value </t>
        </r>
      </text>
    </comment>
    <comment ref="AA13" authorId="0" shapeId="0">
      <text>
        <r>
          <rPr>
            <sz val="9"/>
            <color indexed="81"/>
            <rFont val="Tahoma"/>
            <family val="2"/>
          </rPr>
          <t xml:space="preserve">E: Estimated value </t>
        </r>
      </text>
    </comment>
    <comment ref="AB13" authorId="0" shapeId="0">
      <text>
        <r>
          <rPr>
            <sz val="9"/>
            <color indexed="81"/>
            <rFont val="Tahoma"/>
            <family val="2"/>
          </rPr>
          <t xml:space="preserve">E: Estimated value </t>
        </r>
      </text>
    </comment>
    <comment ref="AC13" authorId="0" shapeId="0">
      <text>
        <r>
          <rPr>
            <sz val="9"/>
            <color indexed="81"/>
            <rFont val="Tahoma"/>
            <family val="2"/>
          </rPr>
          <t xml:space="preserve">E: Estimated value </t>
        </r>
      </text>
    </comment>
    <comment ref="AD13" authorId="0" shapeId="0">
      <text>
        <r>
          <rPr>
            <sz val="9"/>
            <color indexed="81"/>
            <rFont val="Tahoma"/>
            <family val="2"/>
          </rPr>
          <t xml:space="preserve">E: Estimated value </t>
        </r>
      </text>
    </comment>
    <comment ref="AE13" authorId="0" shapeId="0">
      <text>
        <r>
          <rPr>
            <sz val="9"/>
            <color indexed="81"/>
            <rFont val="Tahoma"/>
            <family val="2"/>
          </rPr>
          <t xml:space="preserve">E: Estimated value </t>
        </r>
      </text>
    </comment>
    <comment ref="AF13" authorId="0" shapeId="0">
      <text>
        <r>
          <rPr>
            <sz val="9"/>
            <color indexed="81"/>
            <rFont val="Tahoma"/>
            <family val="2"/>
          </rPr>
          <t xml:space="preserve">E: Estimated value </t>
        </r>
      </text>
    </comment>
    <comment ref="AG13" authorId="0" shapeId="0">
      <text>
        <r>
          <rPr>
            <sz val="9"/>
            <color indexed="81"/>
            <rFont val="Tahoma"/>
            <family val="2"/>
          </rPr>
          <t xml:space="preserve">E: Estimated value </t>
        </r>
      </text>
    </comment>
    <comment ref="AH13" authorId="0" shapeId="0">
      <text>
        <r>
          <rPr>
            <sz val="9"/>
            <color indexed="81"/>
            <rFont val="Tahoma"/>
            <family val="2"/>
          </rPr>
          <t xml:space="preserve">E: Estimated value </t>
        </r>
      </text>
    </comment>
    <comment ref="AI13" authorId="0" shapeId="0">
      <text>
        <r>
          <rPr>
            <sz val="9"/>
            <color indexed="81"/>
            <rFont val="Tahoma"/>
            <family val="2"/>
          </rPr>
          <t xml:space="preserve">E: Estimated value </t>
        </r>
      </text>
    </comment>
    <comment ref="AJ13" authorId="0" shapeId="0">
      <text>
        <r>
          <rPr>
            <sz val="9"/>
            <color indexed="81"/>
            <rFont val="Tahoma"/>
            <family val="2"/>
          </rPr>
          <t xml:space="preserve">E: Estimated value </t>
        </r>
      </text>
    </comment>
    <comment ref="AK13" authorId="0" shapeId="0">
      <text>
        <r>
          <rPr>
            <sz val="9"/>
            <color indexed="81"/>
            <rFont val="Tahoma"/>
            <family val="2"/>
          </rPr>
          <t xml:space="preserve">E: Estimated value </t>
        </r>
      </text>
    </comment>
    <comment ref="AL13" authorId="0" shapeId="0">
      <text>
        <r>
          <rPr>
            <sz val="9"/>
            <color indexed="81"/>
            <rFont val="Tahoma"/>
            <family val="2"/>
          </rPr>
          <t xml:space="preserve">E: Estimated value </t>
        </r>
      </text>
    </comment>
    <comment ref="AM13" authorId="0" shapeId="0">
      <text>
        <r>
          <rPr>
            <sz val="9"/>
            <color indexed="81"/>
            <rFont val="Tahoma"/>
            <family val="2"/>
          </rPr>
          <t xml:space="preserve">E: Estimated value </t>
        </r>
      </text>
    </comment>
    <comment ref="AN13" authorId="0" shapeId="0">
      <text>
        <r>
          <rPr>
            <sz val="9"/>
            <color indexed="81"/>
            <rFont val="Tahoma"/>
            <family val="2"/>
          </rPr>
          <t xml:space="preserve">E: Estimated value </t>
        </r>
      </text>
    </comment>
    <comment ref="AO13" authorId="0" shapeId="0">
      <text>
        <r>
          <rPr>
            <sz val="9"/>
            <color indexed="81"/>
            <rFont val="Tahoma"/>
            <family val="2"/>
          </rPr>
          <t xml:space="preserve">E: Estimated value </t>
        </r>
      </text>
    </comment>
    <comment ref="AP13" authorId="0" shapeId="0">
      <text>
        <r>
          <rPr>
            <sz val="9"/>
            <color indexed="81"/>
            <rFont val="Tahoma"/>
            <family val="2"/>
          </rPr>
          <t xml:space="preserve">E: Estimated value </t>
        </r>
      </text>
    </comment>
    <comment ref="AQ13" authorId="0" shapeId="0">
      <text>
        <r>
          <rPr>
            <sz val="9"/>
            <color indexed="81"/>
            <rFont val="Tahoma"/>
            <family val="2"/>
          </rPr>
          <t xml:space="preserve">E: Estimated value </t>
        </r>
      </text>
    </comment>
    <comment ref="AR13" authorId="0" shapeId="0">
      <text>
        <r>
          <rPr>
            <sz val="9"/>
            <color indexed="81"/>
            <rFont val="Tahoma"/>
            <family val="2"/>
          </rPr>
          <t xml:space="preserve">E: Estimated value </t>
        </r>
      </text>
    </comment>
    <comment ref="O14" authorId="0" shapeId="0">
      <text>
        <r>
          <rPr>
            <sz val="9"/>
            <color indexed="81"/>
            <rFont val="Tahoma"/>
            <family val="2"/>
          </rPr>
          <t xml:space="preserve">E: Estimated value </t>
        </r>
      </text>
    </comment>
    <comment ref="P14" authorId="0" shapeId="0">
      <text>
        <r>
          <rPr>
            <sz val="9"/>
            <color indexed="81"/>
            <rFont val="Tahoma"/>
            <family val="2"/>
          </rPr>
          <t xml:space="preserve">E: Estimated value </t>
        </r>
      </text>
    </comment>
    <comment ref="Q14" authorId="0" shapeId="0">
      <text>
        <r>
          <rPr>
            <sz val="9"/>
            <color indexed="81"/>
            <rFont val="Tahoma"/>
            <family val="2"/>
          </rPr>
          <t xml:space="preserve">E: Estimated value </t>
        </r>
      </text>
    </comment>
    <comment ref="R14" authorId="0" shapeId="0">
      <text>
        <r>
          <rPr>
            <sz val="9"/>
            <color indexed="81"/>
            <rFont val="Tahoma"/>
            <family val="2"/>
          </rPr>
          <t xml:space="preserve">E: Estimated value </t>
        </r>
      </text>
    </comment>
    <comment ref="S14" authorId="0" shapeId="0">
      <text>
        <r>
          <rPr>
            <sz val="9"/>
            <color indexed="81"/>
            <rFont val="Tahoma"/>
            <family val="2"/>
          </rPr>
          <t xml:space="preserve">E: Estimated value </t>
        </r>
      </text>
    </comment>
    <comment ref="T14" authorId="0" shapeId="0">
      <text>
        <r>
          <rPr>
            <sz val="9"/>
            <color indexed="81"/>
            <rFont val="Tahoma"/>
            <family val="2"/>
          </rPr>
          <t xml:space="preserve">E: Estimated value </t>
        </r>
      </text>
    </comment>
    <comment ref="U14" authorId="0" shapeId="0">
      <text>
        <r>
          <rPr>
            <sz val="9"/>
            <color indexed="81"/>
            <rFont val="Tahoma"/>
            <family val="2"/>
          </rPr>
          <t xml:space="preserve">E: Estimated value </t>
        </r>
      </text>
    </comment>
    <comment ref="V14" authorId="0" shapeId="0">
      <text>
        <r>
          <rPr>
            <sz val="9"/>
            <color indexed="81"/>
            <rFont val="Tahoma"/>
            <family val="2"/>
          </rPr>
          <t xml:space="preserve">E: Estimated value </t>
        </r>
      </text>
    </comment>
    <comment ref="W14" authorId="0" shapeId="0">
      <text>
        <r>
          <rPr>
            <sz val="9"/>
            <color indexed="81"/>
            <rFont val="Tahoma"/>
            <family val="2"/>
          </rPr>
          <t xml:space="preserve">E: Estimated value </t>
        </r>
      </text>
    </comment>
    <comment ref="X14" authorId="0" shapeId="0">
      <text>
        <r>
          <rPr>
            <sz val="9"/>
            <color indexed="81"/>
            <rFont val="Tahoma"/>
            <family val="2"/>
          </rPr>
          <t xml:space="preserve">E: Estimated value </t>
        </r>
      </text>
    </comment>
    <comment ref="Y14" authorId="0" shapeId="0">
      <text>
        <r>
          <rPr>
            <sz val="9"/>
            <color indexed="81"/>
            <rFont val="Tahoma"/>
            <family val="2"/>
          </rPr>
          <t xml:space="preserve">E: Estimated value </t>
        </r>
      </text>
    </comment>
    <comment ref="Z14" authorId="0" shapeId="0">
      <text>
        <r>
          <rPr>
            <sz val="9"/>
            <color indexed="81"/>
            <rFont val="Tahoma"/>
            <family val="2"/>
          </rPr>
          <t xml:space="preserve">E: Estimated value </t>
        </r>
      </text>
    </comment>
    <comment ref="AA14" authorId="0" shapeId="0">
      <text>
        <r>
          <rPr>
            <sz val="9"/>
            <color indexed="81"/>
            <rFont val="Tahoma"/>
            <family val="2"/>
          </rPr>
          <t xml:space="preserve">E: Estimated value </t>
        </r>
      </text>
    </comment>
    <comment ref="AB14" authorId="0" shapeId="0">
      <text>
        <r>
          <rPr>
            <sz val="9"/>
            <color indexed="81"/>
            <rFont val="Tahoma"/>
            <family val="2"/>
          </rPr>
          <t xml:space="preserve">E: Estimated value </t>
        </r>
      </text>
    </comment>
    <comment ref="AC14" authorId="0" shapeId="0">
      <text>
        <r>
          <rPr>
            <sz val="9"/>
            <color indexed="81"/>
            <rFont val="Tahoma"/>
            <family val="2"/>
          </rPr>
          <t xml:space="preserve">E: Estimated value </t>
        </r>
      </text>
    </comment>
    <comment ref="AD14" authorId="0" shapeId="0">
      <text>
        <r>
          <rPr>
            <sz val="9"/>
            <color indexed="81"/>
            <rFont val="Tahoma"/>
            <family val="2"/>
          </rPr>
          <t xml:space="preserve">E: Estimated value </t>
        </r>
      </text>
    </comment>
    <comment ref="AE14" authorId="0" shapeId="0">
      <text>
        <r>
          <rPr>
            <sz val="9"/>
            <color indexed="81"/>
            <rFont val="Tahoma"/>
            <family val="2"/>
          </rPr>
          <t xml:space="preserve">E: Estimated value </t>
        </r>
      </text>
    </comment>
    <comment ref="AF14" authorId="0" shapeId="0">
      <text>
        <r>
          <rPr>
            <sz val="9"/>
            <color indexed="81"/>
            <rFont val="Tahoma"/>
            <family val="2"/>
          </rPr>
          <t xml:space="preserve">E: Estimated value </t>
        </r>
      </text>
    </comment>
    <comment ref="AG14" authorId="0" shapeId="0">
      <text>
        <r>
          <rPr>
            <sz val="9"/>
            <color indexed="81"/>
            <rFont val="Tahoma"/>
            <family val="2"/>
          </rPr>
          <t xml:space="preserve">E: Estimated value </t>
        </r>
      </text>
    </comment>
    <comment ref="AH14" authorId="0" shapeId="0">
      <text>
        <r>
          <rPr>
            <sz val="9"/>
            <color indexed="81"/>
            <rFont val="Tahoma"/>
            <family val="2"/>
          </rPr>
          <t xml:space="preserve">E: Estimated value </t>
        </r>
      </text>
    </comment>
    <comment ref="AI14" authorId="0" shapeId="0">
      <text>
        <r>
          <rPr>
            <sz val="9"/>
            <color indexed="81"/>
            <rFont val="Tahoma"/>
            <family val="2"/>
          </rPr>
          <t xml:space="preserve">E: Estimated value </t>
        </r>
      </text>
    </comment>
    <comment ref="AJ14" authorId="0" shapeId="0">
      <text>
        <r>
          <rPr>
            <sz val="9"/>
            <color indexed="81"/>
            <rFont val="Tahoma"/>
            <family val="2"/>
          </rPr>
          <t xml:space="preserve">E: Estimated value </t>
        </r>
      </text>
    </comment>
    <comment ref="AK14" authorId="0" shapeId="0">
      <text>
        <r>
          <rPr>
            <sz val="9"/>
            <color indexed="81"/>
            <rFont val="Tahoma"/>
            <family val="2"/>
          </rPr>
          <t xml:space="preserve">E: Estimated value </t>
        </r>
      </text>
    </comment>
    <comment ref="AL14" authorId="0" shapeId="0">
      <text>
        <r>
          <rPr>
            <sz val="9"/>
            <color indexed="81"/>
            <rFont val="Tahoma"/>
            <family val="2"/>
          </rPr>
          <t xml:space="preserve">E: Estimated value </t>
        </r>
      </text>
    </comment>
    <comment ref="AM14" authorId="0" shapeId="0">
      <text>
        <r>
          <rPr>
            <sz val="9"/>
            <color indexed="81"/>
            <rFont val="Tahoma"/>
            <family val="2"/>
          </rPr>
          <t xml:space="preserve">E: Estimated value </t>
        </r>
      </text>
    </comment>
    <comment ref="AN14" authorId="0" shapeId="0">
      <text>
        <r>
          <rPr>
            <sz val="9"/>
            <color indexed="81"/>
            <rFont val="Tahoma"/>
            <family val="2"/>
          </rPr>
          <t xml:space="preserve">E: Estimated value </t>
        </r>
      </text>
    </comment>
    <comment ref="AO14" authorId="0" shapeId="0">
      <text>
        <r>
          <rPr>
            <sz val="9"/>
            <color indexed="81"/>
            <rFont val="Tahoma"/>
            <family val="2"/>
          </rPr>
          <t xml:space="preserve">E: Estimated value </t>
        </r>
      </text>
    </comment>
    <comment ref="AP14" authorId="0" shapeId="0">
      <text>
        <r>
          <rPr>
            <sz val="9"/>
            <color indexed="81"/>
            <rFont val="Tahoma"/>
            <family val="2"/>
          </rPr>
          <t xml:space="preserve">E: Estimated value </t>
        </r>
      </text>
    </comment>
    <comment ref="AQ14" authorId="0" shapeId="0">
      <text>
        <r>
          <rPr>
            <sz val="9"/>
            <color indexed="81"/>
            <rFont val="Tahoma"/>
            <family val="2"/>
          </rPr>
          <t xml:space="preserve">E: Estimated value </t>
        </r>
      </text>
    </comment>
    <comment ref="AR14" authorId="0" shapeId="0">
      <text>
        <r>
          <rPr>
            <sz val="9"/>
            <color indexed="81"/>
            <rFont val="Tahoma"/>
            <family val="2"/>
          </rPr>
          <t xml:space="preserve">E: Estimated value </t>
        </r>
      </text>
    </comment>
    <comment ref="AS14" authorId="0" shapeId="0">
      <text>
        <r>
          <rPr>
            <sz val="9"/>
            <color indexed="81"/>
            <rFont val="Tahoma"/>
            <family val="2"/>
          </rPr>
          <t xml:space="preserve">E: Estimated value </t>
        </r>
      </text>
    </comment>
    <comment ref="AT14" authorId="0" shapeId="0">
      <text>
        <r>
          <rPr>
            <sz val="9"/>
            <color indexed="81"/>
            <rFont val="Tahoma"/>
            <family val="2"/>
          </rPr>
          <t xml:space="preserve">E: Estimated value </t>
        </r>
      </text>
    </comment>
    <comment ref="AU14" authorId="0" shapeId="0">
      <text>
        <r>
          <rPr>
            <sz val="9"/>
            <color indexed="81"/>
            <rFont val="Tahoma"/>
            <family val="2"/>
          </rPr>
          <t xml:space="preserve">E: Estimated value </t>
        </r>
      </text>
    </comment>
    <comment ref="AV14" authorId="0" shapeId="0">
      <text>
        <r>
          <rPr>
            <sz val="9"/>
            <color indexed="81"/>
            <rFont val="Tahoma"/>
            <family val="2"/>
          </rPr>
          <t xml:space="preserve">E: Estimated value </t>
        </r>
      </text>
    </comment>
    <comment ref="BM14" authorId="0" shapeId="0">
      <text>
        <r>
          <rPr>
            <sz val="9"/>
            <color indexed="81"/>
            <rFont val="Tahoma"/>
            <family val="2"/>
          </rPr>
          <t xml:space="preserve">P: Provisional value </t>
        </r>
      </text>
    </comment>
    <comment ref="BN14" authorId="0" shapeId="0">
      <text>
        <r>
          <rPr>
            <sz val="9"/>
            <color indexed="81"/>
            <rFont val="Tahoma"/>
            <family val="2"/>
          </rPr>
          <t xml:space="preserve">P: Provisional value </t>
        </r>
      </text>
    </comment>
    <comment ref="BO14" authorId="0" shapeId="0">
      <text>
        <r>
          <rPr>
            <sz val="9"/>
            <color indexed="81"/>
            <rFont val="Tahoma"/>
            <family val="2"/>
          </rPr>
          <t xml:space="preserve">P: Provisional value </t>
        </r>
      </text>
    </comment>
    <comment ref="BP14" authorId="0" shapeId="0">
      <text>
        <r>
          <rPr>
            <sz val="9"/>
            <color indexed="81"/>
            <rFont val="Tahoma"/>
            <family val="2"/>
          </rPr>
          <t xml:space="preserve">P: Provisional value </t>
        </r>
      </text>
    </comment>
    <comment ref="BQ14" authorId="0" shapeId="0">
      <text>
        <r>
          <rPr>
            <sz val="9"/>
            <color indexed="81"/>
            <rFont val="Tahoma"/>
            <family val="2"/>
          </rPr>
          <t xml:space="preserve">P: Provisional value </t>
        </r>
      </text>
    </comment>
    <comment ref="BR14" authorId="0" shapeId="0">
      <text>
        <r>
          <rPr>
            <sz val="9"/>
            <color indexed="81"/>
            <rFont val="Tahoma"/>
            <family val="2"/>
          </rPr>
          <t xml:space="preserve">P: Provisional value </t>
        </r>
      </text>
    </comment>
    <comment ref="BS14" authorId="0" shapeId="0">
      <text>
        <r>
          <rPr>
            <sz val="9"/>
            <color indexed="81"/>
            <rFont val="Tahoma"/>
            <family val="2"/>
          </rPr>
          <t xml:space="preserve">P: Provisional value </t>
        </r>
      </text>
    </comment>
    <comment ref="Y15" authorId="0" shapeId="0">
      <text>
        <r>
          <rPr>
            <sz val="9"/>
            <color indexed="81"/>
            <rFont val="Tahoma"/>
            <family val="2"/>
          </rPr>
          <t xml:space="preserve">E: Estimated value </t>
        </r>
      </text>
    </comment>
    <comment ref="Z15" authorId="0" shapeId="0">
      <text>
        <r>
          <rPr>
            <sz val="9"/>
            <color indexed="81"/>
            <rFont val="Tahoma"/>
            <family val="2"/>
          </rPr>
          <t xml:space="preserve">E: Estimated value </t>
        </r>
      </text>
    </comment>
    <comment ref="AA15" authorId="0" shapeId="0">
      <text>
        <r>
          <rPr>
            <sz val="9"/>
            <color indexed="81"/>
            <rFont val="Tahoma"/>
            <family val="2"/>
          </rPr>
          <t xml:space="preserve">E: Estimated value </t>
        </r>
      </text>
    </comment>
    <comment ref="AB15" authorId="0" shapeId="0">
      <text>
        <r>
          <rPr>
            <sz val="9"/>
            <color indexed="81"/>
            <rFont val="Tahoma"/>
            <family val="2"/>
          </rPr>
          <t xml:space="preserve">E: Estimated value </t>
        </r>
      </text>
    </comment>
    <comment ref="AC15" authorId="0" shapeId="0">
      <text>
        <r>
          <rPr>
            <sz val="9"/>
            <color indexed="81"/>
            <rFont val="Tahoma"/>
            <family val="2"/>
          </rPr>
          <t xml:space="preserve">E: Estimated value </t>
        </r>
      </text>
    </comment>
    <comment ref="AD15" authorId="0" shapeId="0">
      <text>
        <r>
          <rPr>
            <sz val="9"/>
            <color indexed="81"/>
            <rFont val="Tahoma"/>
            <family val="2"/>
          </rPr>
          <t xml:space="preserve">E: Estimated value </t>
        </r>
      </text>
    </comment>
    <comment ref="AE15" authorId="0" shapeId="0">
      <text>
        <r>
          <rPr>
            <sz val="9"/>
            <color indexed="81"/>
            <rFont val="Tahoma"/>
            <family val="2"/>
          </rPr>
          <t xml:space="preserve">E: Estimated value </t>
        </r>
      </text>
    </comment>
    <comment ref="AF15" authorId="0" shapeId="0">
      <text>
        <r>
          <rPr>
            <sz val="9"/>
            <color indexed="81"/>
            <rFont val="Tahoma"/>
            <family val="2"/>
          </rPr>
          <t xml:space="preserve">E: Estimated value </t>
        </r>
      </text>
    </comment>
    <comment ref="AG15" authorId="0" shapeId="0">
      <text>
        <r>
          <rPr>
            <sz val="9"/>
            <color indexed="81"/>
            <rFont val="Tahoma"/>
            <family val="2"/>
          </rPr>
          <t xml:space="preserve">E: Estimated value </t>
        </r>
      </text>
    </comment>
    <comment ref="AH15" authorId="0" shapeId="0">
      <text>
        <r>
          <rPr>
            <sz val="9"/>
            <color indexed="81"/>
            <rFont val="Tahoma"/>
            <family val="2"/>
          </rPr>
          <t xml:space="preserve">E: Estimated value </t>
        </r>
      </text>
    </comment>
    <comment ref="AI15" authorId="0" shapeId="0">
      <text>
        <r>
          <rPr>
            <sz val="9"/>
            <color indexed="81"/>
            <rFont val="Tahoma"/>
            <family val="2"/>
          </rPr>
          <t xml:space="preserve">E: Estimated value </t>
        </r>
      </text>
    </comment>
    <comment ref="AJ15" authorId="0" shapeId="0">
      <text>
        <r>
          <rPr>
            <sz val="9"/>
            <color indexed="81"/>
            <rFont val="Tahoma"/>
            <family val="2"/>
          </rPr>
          <t xml:space="preserve">E: Estimated value </t>
        </r>
      </text>
    </comment>
    <comment ref="AK15" authorId="0" shapeId="0">
      <text>
        <r>
          <rPr>
            <sz val="9"/>
            <color indexed="81"/>
            <rFont val="Tahoma"/>
            <family val="2"/>
          </rPr>
          <t xml:space="preserve">E: Estimated value </t>
        </r>
      </text>
    </comment>
    <comment ref="AL15" authorId="0" shapeId="0">
      <text>
        <r>
          <rPr>
            <sz val="9"/>
            <color indexed="81"/>
            <rFont val="Tahoma"/>
            <family val="2"/>
          </rPr>
          <t xml:space="preserve">E: Estimated value </t>
        </r>
      </text>
    </comment>
    <comment ref="AM15" authorId="0" shapeId="0">
      <text>
        <r>
          <rPr>
            <sz val="9"/>
            <color indexed="81"/>
            <rFont val="Tahoma"/>
            <family val="2"/>
          </rPr>
          <t xml:space="preserve">E: Estimated value </t>
        </r>
      </text>
    </comment>
    <comment ref="AN15" authorId="0" shapeId="0">
      <text>
        <r>
          <rPr>
            <sz val="9"/>
            <color indexed="81"/>
            <rFont val="Tahoma"/>
            <family val="2"/>
          </rPr>
          <t xml:space="preserve">E: Estimated value </t>
        </r>
      </text>
    </comment>
    <comment ref="AO15" authorId="0" shapeId="0">
      <text>
        <r>
          <rPr>
            <sz val="9"/>
            <color indexed="81"/>
            <rFont val="Tahoma"/>
            <family val="2"/>
          </rPr>
          <t xml:space="preserve">E: Estimated value </t>
        </r>
      </text>
    </comment>
    <comment ref="AP15" authorId="0" shapeId="0">
      <text>
        <r>
          <rPr>
            <sz val="9"/>
            <color indexed="81"/>
            <rFont val="Tahoma"/>
            <family val="2"/>
          </rPr>
          <t xml:space="preserve">E: Estimated value </t>
        </r>
      </text>
    </comment>
    <comment ref="AQ15" authorId="0" shapeId="0">
      <text>
        <r>
          <rPr>
            <sz val="9"/>
            <color indexed="81"/>
            <rFont val="Tahoma"/>
            <family val="2"/>
          </rPr>
          <t xml:space="preserve">E: Estimated value </t>
        </r>
      </text>
    </comment>
    <comment ref="AR15" authorId="0" shapeId="0">
      <text>
        <r>
          <rPr>
            <sz val="9"/>
            <color indexed="81"/>
            <rFont val="Tahoma"/>
            <family val="2"/>
          </rPr>
          <t xml:space="preserve">E: Estimated value </t>
        </r>
      </text>
    </comment>
    <comment ref="AS15" authorId="0" shapeId="0">
      <text>
        <r>
          <rPr>
            <sz val="9"/>
            <color indexed="81"/>
            <rFont val="Tahoma"/>
            <family val="2"/>
          </rPr>
          <t xml:space="preserve">E: Estimated value </t>
        </r>
      </text>
    </comment>
    <comment ref="AT15" authorId="0" shapeId="0">
      <text>
        <r>
          <rPr>
            <sz val="9"/>
            <color indexed="81"/>
            <rFont val="Tahoma"/>
            <family val="2"/>
          </rPr>
          <t xml:space="preserve">E: Estimated value </t>
        </r>
      </text>
    </comment>
    <comment ref="AU15" authorId="0" shapeId="0">
      <text>
        <r>
          <rPr>
            <sz val="9"/>
            <color indexed="81"/>
            <rFont val="Tahoma"/>
            <family val="2"/>
          </rPr>
          <t xml:space="preserve">E: Estimated value </t>
        </r>
      </text>
    </comment>
    <comment ref="AV15" authorId="0" shapeId="0">
      <text>
        <r>
          <rPr>
            <sz val="9"/>
            <color indexed="81"/>
            <rFont val="Tahoma"/>
            <family val="2"/>
          </rPr>
          <t xml:space="preserve">E: Estimated value </t>
        </r>
      </text>
    </comment>
    <comment ref="Y16" authorId="0" shapeId="0">
      <text>
        <r>
          <rPr>
            <sz val="9"/>
            <color indexed="81"/>
            <rFont val="Tahoma"/>
            <family val="2"/>
          </rPr>
          <t xml:space="preserve">E: Estimated value </t>
        </r>
      </text>
    </comment>
    <comment ref="Z16" authorId="0" shapeId="0">
      <text>
        <r>
          <rPr>
            <sz val="9"/>
            <color indexed="81"/>
            <rFont val="Tahoma"/>
            <family val="2"/>
          </rPr>
          <t xml:space="preserve">E: Estimated value </t>
        </r>
      </text>
    </comment>
    <comment ref="AA16" authorId="0" shapeId="0">
      <text>
        <r>
          <rPr>
            <sz val="9"/>
            <color indexed="81"/>
            <rFont val="Tahoma"/>
            <family val="2"/>
          </rPr>
          <t xml:space="preserve">E: Estimated value </t>
        </r>
      </text>
    </comment>
    <comment ref="AB16" authorId="0" shapeId="0">
      <text>
        <r>
          <rPr>
            <sz val="9"/>
            <color indexed="81"/>
            <rFont val="Tahoma"/>
            <family val="2"/>
          </rPr>
          <t xml:space="preserve">E: Estimated value </t>
        </r>
      </text>
    </comment>
    <comment ref="AC16" authorId="0" shapeId="0">
      <text>
        <r>
          <rPr>
            <sz val="9"/>
            <color indexed="81"/>
            <rFont val="Tahoma"/>
            <family val="2"/>
          </rPr>
          <t xml:space="preserve">E: Estimated value </t>
        </r>
      </text>
    </comment>
    <comment ref="AD16" authorId="0" shapeId="0">
      <text>
        <r>
          <rPr>
            <sz val="9"/>
            <color indexed="81"/>
            <rFont val="Tahoma"/>
            <family val="2"/>
          </rPr>
          <t xml:space="preserve">E: Estimated value </t>
        </r>
      </text>
    </comment>
    <comment ref="AE16" authorId="0" shapeId="0">
      <text>
        <r>
          <rPr>
            <sz val="9"/>
            <color indexed="81"/>
            <rFont val="Tahoma"/>
            <family val="2"/>
          </rPr>
          <t xml:space="preserve">E: Estimated value </t>
        </r>
      </text>
    </comment>
    <comment ref="AF16" authorId="0" shapeId="0">
      <text>
        <r>
          <rPr>
            <sz val="9"/>
            <color indexed="81"/>
            <rFont val="Tahoma"/>
            <family val="2"/>
          </rPr>
          <t xml:space="preserve">E: Estimated value </t>
        </r>
      </text>
    </comment>
    <comment ref="AG16" authorId="0" shapeId="0">
      <text>
        <r>
          <rPr>
            <sz val="9"/>
            <color indexed="81"/>
            <rFont val="Tahoma"/>
            <family val="2"/>
          </rPr>
          <t xml:space="preserve">E: Estimated value </t>
        </r>
      </text>
    </comment>
    <comment ref="AH16" authorId="0" shapeId="0">
      <text>
        <r>
          <rPr>
            <sz val="9"/>
            <color indexed="81"/>
            <rFont val="Tahoma"/>
            <family val="2"/>
          </rPr>
          <t xml:space="preserve">E: Estimated value </t>
        </r>
      </text>
    </comment>
    <comment ref="AI16" authorId="0" shapeId="0">
      <text>
        <r>
          <rPr>
            <sz val="9"/>
            <color indexed="81"/>
            <rFont val="Tahoma"/>
            <family val="2"/>
          </rPr>
          <t xml:space="preserve">E: Estimated value </t>
        </r>
      </text>
    </comment>
    <comment ref="AJ16" authorId="0" shapeId="0">
      <text>
        <r>
          <rPr>
            <sz val="9"/>
            <color indexed="81"/>
            <rFont val="Tahoma"/>
            <family val="2"/>
          </rPr>
          <t xml:space="preserve">E: Estimated value </t>
        </r>
      </text>
    </comment>
    <comment ref="AK16" authorId="0" shapeId="0">
      <text>
        <r>
          <rPr>
            <sz val="9"/>
            <color indexed="81"/>
            <rFont val="Tahoma"/>
            <family val="2"/>
          </rPr>
          <t xml:space="preserve">E: Estimated value </t>
        </r>
      </text>
    </comment>
    <comment ref="AL16" authorId="0" shapeId="0">
      <text>
        <r>
          <rPr>
            <sz val="9"/>
            <color indexed="81"/>
            <rFont val="Tahoma"/>
            <family val="2"/>
          </rPr>
          <t xml:space="preserve">E: Estimated value </t>
        </r>
      </text>
    </comment>
    <comment ref="AM16" authorId="0" shapeId="0">
      <text>
        <r>
          <rPr>
            <sz val="9"/>
            <color indexed="81"/>
            <rFont val="Tahoma"/>
            <family val="2"/>
          </rPr>
          <t xml:space="preserve">E: Estimated value </t>
        </r>
      </text>
    </comment>
    <comment ref="AN16" authorId="0" shapeId="0">
      <text>
        <r>
          <rPr>
            <sz val="9"/>
            <color indexed="81"/>
            <rFont val="Tahoma"/>
            <family val="2"/>
          </rPr>
          <t xml:space="preserve">E: Estimated value </t>
        </r>
      </text>
    </comment>
    <comment ref="AO16" authorId="0" shapeId="0">
      <text>
        <r>
          <rPr>
            <sz val="9"/>
            <color indexed="81"/>
            <rFont val="Tahoma"/>
            <family val="2"/>
          </rPr>
          <t xml:space="preserve">E: Estimated value </t>
        </r>
      </text>
    </comment>
    <comment ref="AP16" authorId="0" shapeId="0">
      <text>
        <r>
          <rPr>
            <sz val="9"/>
            <color indexed="81"/>
            <rFont val="Tahoma"/>
            <family val="2"/>
          </rPr>
          <t xml:space="preserve">E: Estimated value </t>
        </r>
      </text>
    </comment>
    <comment ref="AQ16" authorId="0" shapeId="0">
      <text>
        <r>
          <rPr>
            <sz val="9"/>
            <color indexed="81"/>
            <rFont val="Tahoma"/>
            <family val="2"/>
          </rPr>
          <t xml:space="preserve">E: Estimated value </t>
        </r>
      </text>
    </comment>
    <comment ref="AR16" authorId="0" shapeId="0">
      <text>
        <r>
          <rPr>
            <sz val="9"/>
            <color indexed="81"/>
            <rFont val="Tahoma"/>
            <family val="2"/>
          </rPr>
          <t xml:space="preserve">E: Estimated value </t>
        </r>
      </text>
    </comment>
    <comment ref="AS16" authorId="0" shapeId="0">
      <text>
        <r>
          <rPr>
            <sz val="9"/>
            <color indexed="81"/>
            <rFont val="Tahoma"/>
            <family val="2"/>
          </rPr>
          <t xml:space="preserve">E: Estimated value </t>
        </r>
      </text>
    </comment>
    <comment ref="AT16" authorId="0" shapeId="0">
      <text>
        <r>
          <rPr>
            <sz val="9"/>
            <color indexed="81"/>
            <rFont val="Tahoma"/>
            <family val="2"/>
          </rPr>
          <t xml:space="preserve">E: Estimated value </t>
        </r>
      </text>
    </comment>
    <comment ref="AU16" authorId="0" shapeId="0">
      <text>
        <r>
          <rPr>
            <sz val="9"/>
            <color indexed="81"/>
            <rFont val="Tahoma"/>
            <family val="2"/>
          </rPr>
          <t xml:space="preserve">E: Estimated value </t>
        </r>
      </text>
    </comment>
    <comment ref="AV16" authorId="0" shapeId="0">
      <text>
        <r>
          <rPr>
            <sz val="9"/>
            <color indexed="81"/>
            <rFont val="Tahoma"/>
            <family val="2"/>
          </rPr>
          <t xml:space="preserve">E: Estimated value </t>
        </r>
      </text>
    </comment>
    <comment ref="Y19" authorId="0" shapeId="0">
      <text>
        <r>
          <rPr>
            <sz val="9"/>
            <color indexed="81"/>
            <rFont val="Tahoma"/>
            <family val="2"/>
          </rPr>
          <t xml:space="preserve">E: Estimated value </t>
        </r>
      </text>
    </comment>
    <comment ref="Z19" authorId="0" shapeId="0">
      <text>
        <r>
          <rPr>
            <sz val="9"/>
            <color indexed="81"/>
            <rFont val="Tahoma"/>
            <family val="2"/>
          </rPr>
          <t xml:space="preserve">E: Estimated value </t>
        </r>
      </text>
    </comment>
    <comment ref="AA19" authorId="0" shapeId="0">
      <text>
        <r>
          <rPr>
            <sz val="9"/>
            <color indexed="81"/>
            <rFont val="Tahoma"/>
            <family val="2"/>
          </rPr>
          <t xml:space="preserve">E: Estimated value </t>
        </r>
      </text>
    </comment>
    <comment ref="AB19" authorId="0" shapeId="0">
      <text>
        <r>
          <rPr>
            <sz val="9"/>
            <color indexed="81"/>
            <rFont val="Tahoma"/>
            <family val="2"/>
          </rPr>
          <t xml:space="preserve">E: Estimated value </t>
        </r>
      </text>
    </comment>
    <comment ref="AC19" authorId="0" shapeId="0">
      <text>
        <r>
          <rPr>
            <sz val="9"/>
            <color indexed="81"/>
            <rFont val="Tahoma"/>
            <family val="2"/>
          </rPr>
          <t xml:space="preserve">E: Estimated value </t>
        </r>
      </text>
    </comment>
    <comment ref="AD19" authorId="0" shapeId="0">
      <text>
        <r>
          <rPr>
            <sz val="9"/>
            <color indexed="81"/>
            <rFont val="Tahoma"/>
            <family val="2"/>
          </rPr>
          <t xml:space="preserve">E: Estimated value </t>
        </r>
      </text>
    </comment>
    <comment ref="AE19" authorId="0" shapeId="0">
      <text>
        <r>
          <rPr>
            <sz val="9"/>
            <color indexed="81"/>
            <rFont val="Tahoma"/>
            <family val="2"/>
          </rPr>
          <t xml:space="preserve">E: Estimated value </t>
        </r>
      </text>
    </comment>
    <comment ref="AF19" authorId="0" shapeId="0">
      <text>
        <r>
          <rPr>
            <sz val="9"/>
            <color indexed="81"/>
            <rFont val="Tahoma"/>
            <family val="2"/>
          </rPr>
          <t xml:space="preserve">E: Estimated value </t>
        </r>
      </text>
    </comment>
    <comment ref="AG19" authorId="0" shapeId="0">
      <text>
        <r>
          <rPr>
            <sz val="9"/>
            <color indexed="81"/>
            <rFont val="Tahoma"/>
            <family val="2"/>
          </rPr>
          <t xml:space="preserve">E: Estimated value </t>
        </r>
      </text>
    </comment>
    <comment ref="AH19" authorId="0" shapeId="0">
      <text>
        <r>
          <rPr>
            <sz val="9"/>
            <color indexed="81"/>
            <rFont val="Tahoma"/>
            <family val="2"/>
          </rPr>
          <t xml:space="preserve">E: Estimated value </t>
        </r>
      </text>
    </comment>
    <comment ref="AI19" authorId="0" shapeId="0">
      <text>
        <r>
          <rPr>
            <sz val="9"/>
            <color indexed="81"/>
            <rFont val="Tahoma"/>
            <family val="2"/>
          </rPr>
          <t xml:space="preserve">E: Estimated value </t>
        </r>
      </text>
    </comment>
    <comment ref="AJ19" authorId="0" shapeId="0">
      <text>
        <r>
          <rPr>
            <sz val="9"/>
            <color indexed="81"/>
            <rFont val="Tahoma"/>
            <family val="2"/>
          </rPr>
          <t xml:space="preserve">E: Estimated value </t>
        </r>
      </text>
    </comment>
    <comment ref="AK19" authorId="0" shapeId="0">
      <text>
        <r>
          <rPr>
            <sz val="9"/>
            <color indexed="81"/>
            <rFont val="Tahoma"/>
            <family val="2"/>
          </rPr>
          <t xml:space="preserve">E: Estimated value </t>
        </r>
      </text>
    </comment>
    <comment ref="AL19" authorId="0" shapeId="0">
      <text>
        <r>
          <rPr>
            <sz val="9"/>
            <color indexed="81"/>
            <rFont val="Tahoma"/>
            <family val="2"/>
          </rPr>
          <t xml:space="preserve">E: Estimated value </t>
        </r>
      </text>
    </comment>
    <comment ref="AM19" authorId="0" shapeId="0">
      <text>
        <r>
          <rPr>
            <sz val="9"/>
            <color indexed="81"/>
            <rFont val="Tahoma"/>
            <family val="2"/>
          </rPr>
          <t xml:space="preserve">E: Estimated value </t>
        </r>
      </text>
    </comment>
    <comment ref="AN19" authorId="0" shapeId="0">
      <text>
        <r>
          <rPr>
            <sz val="9"/>
            <color indexed="81"/>
            <rFont val="Tahoma"/>
            <family val="2"/>
          </rPr>
          <t xml:space="preserve">E: Estimated value </t>
        </r>
      </text>
    </comment>
    <comment ref="AO19" authorId="0" shapeId="0">
      <text>
        <r>
          <rPr>
            <sz val="9"/>
            <color indexed="81"/>
            <rFont val="Tahoma"/>
            <family val="2"/>
          </rPr>
          <t xml:space="preserve">E: Estimated value </t>
        </r>
      </text>
    </comment>
    <comment ref="AP19" authorId="0" shapeId="0">
      <text>
        <r>
          <rPr>
            <sz val="9"/>
            <color indexed="81"/>
            <rFont val="Tahoma"/>
            <family val="2"/>
          </rPr>
          <t xml:space="preserve">E: Estimated value </t>
        </r>
      </text>
    </comment>
    <comment ref="AQ19" authorId="0" shapeId="0">
      <text>
        <r>
          <rPr>
            <sz val="9"/>
            <color indexed="81"/>
            <rFont val="Tahoma"/>
            <family val="2"/>
          </rPr>
          <t xml:space="preserve">E: Estimated value </t>
        </r>
      </text>
    </comment>
    <comment ref="AR19" authorId="0" shapeId="0">
      <text>
        <r>
          <rPr>
            <sz val="9"/>
            <color indexed="81"/>
            <rFont val="Tahoma"/>
            <family val="2"/>
          </rPr>
          <t xml:space="preserve">E: Estimated value </t>
        </r>
      </text>
    </comment>
    <comment ref="AS19" authorId="0" shapeId="0">
      <text>
        <r>
          <rPr>
            <sz val="9"/>
            <color indexed="81"/>
            <rFont val="Tahoma"/>
            <family val="2"/>
          </rPr>
          <t xml:space="preserve">E: Estimated value </t>
        </r>
      </text>
    </comment>
    <comment ref="AT19" authorId="0" shapeId="0">
      <text>
        <r>
          <rPr>
            <sz val="9"/>
            <color indexed="81"/>
            <rFont val="Tahoma"/>
            <family val="2"/>
          </rPr>
          <t xml:space="preserve">E: Estimated value </t>
        </r>
      </text>
    </comment>
    <comment ref="AU19" authorId="0" shapeId="0">
      <text>
        <r>
          <rPr>
            <sz val="9"/>
            <color indexed="81"/>
            <rFont val="Tahoma"/>
            <family val="2"/>
          </rPr>
          <t xml:space="preserve">E: Estimated value </t>
        </r>
      </text>
    </comment>
    <comment ref="AV19" authorId="0" shapeId="0">
      <text>
        <r>
          <rPr>
            <sz val="9"/>
            <color indexed="81"/>
            <rFont val="Tahoma"/>
            <family val="2"/>
          </rPr>
          <t xml:space="preserve">E: Estimated value </t>
        </r>
      </text>
    </comment>
    <comment ref="X20" authorId="0" shapeId="0">
      <text>
        <r>
          <rPr>
            <sz val="9"/>
            <color indexed="81"/>
            <rFont val="Tahoma"/>
            <family val="2"/>
          </rPr>
          <t xml:space="preserve">E: Estimated value </t>
        </r>
      </text>
    </comment>
    <comment ref="Y20" authorId="0" shapeId="0">
      <text>
        <r>
          <rPr>
            <sz val="9"/>
            <color indexed="81"/>
            <rFont val="Tahoma"/>
            <family val="2"/>
          </rPr>
          <t xml:space="preserve">E: Estimated value </t>
        </r>
      </text>
    </comment>
    <comment ref="Z20" authorId="0" shapeId="0">
      <text>
        <r>
          <rPr>
            <sz val="9"/>
            <color indexed="81"/>
            <rFont val="Tahoma"/>
            <family val="2"/>
          </rPr>
          <t xml:space="preserve">E: Estimated value </t>
        </r>
      </text>
    </comment>
    <comment ref="AA20" authorId="0" shapeId="0">
      <text>
        <r>
          <rPr>
            <sz val="9"/>
            <color indexed="81"/>
            <rFont val="Tahoma"/>
            <family val="2"/>
          </rPr>
          <t xml:space="preserve">E: Estimated value </t>
        </r>
      </text>
    </comment>
    <comment ref="AB20" authorId="0" shapeId="0">
      <text>
        <r>
          <rPr>
            <sz val="9"/>
            <color indexed="81"/>
            <rFont val="Tahoma"/>
            <family val="2"/>
          </rPr>
          <t xml:space="preserve">E: Estimated value </t>
        </r>
      </text>
    </comment>
    <comment ref="AC20" authorId="0" shapeId="0">
      <text>
        <r>
          <rPr>
            <sz val="9"/>
            <color indexed="81"/>
            <rFont val="Tahoma"/>
            <family val="2"/>
          </rPr>
          <t xml:space="preserve">E: Estimated value </t>
        </r>
      </text>
    </comment>
    <comment ref="AD20" authorId="0" shapeId="0">
      <text>
        <r>
          <rPr>
            <sz val="9"/>
            <color indexed="81"/>
            <rFont val="Tahoma"/>
            <family val="2"/>
          </rPr>
          <t xml:space="preserve">E: Estimated value </t>
        </r>
      </text>
    </comment>
    <comment ref="AE20" authorId="0" shapeId="0">
      <text>
        <r>
          <rPr>
            <sz val="9"/>
            <color indexed="81"/>
            <rFont val="Tahoma"/>
            <family val="2"/>
          </rPr>
          <t xml:space="preserve">E: Estimated value </t>
        </r>
      </text>
    </comment>
    <comment ref="AF20" authorId="0" shapeId="0">
      <text>
        <r>
          <rPr>
            <sz val="9"/>
            <color indexed="81"/>
            <rFont val="Tahoma"/>
            <family val="2"/>
          </rPr>
          <t xml:space="preserve">E: Estimated value </t>
        </r>
      </text>
    </comment>
    <comment ref="AG20" authorId="0" shapeId="0">
      <text>
        <r>
          <rPr>
            <sz val="9"/>
            <color indexed="81"/>
            <rFont val="Tahoma"/>
            <family val="2"/>
          </rPr>
          <t xml:space="preserve">E: Estimated value </t>
        </r>
      </text>
    </comment>
    <comment ref="AH20" authorId="0" shapeId="0">
      <text>
        <r>
          <rPr>
            <sz val="9"/>
            <color indexed="81"/>
            <rFont val="Tahoma"/>
            <family val="2"/>
          </rPr>
          <t xml:space="preserve">E: Estimated value </t>
        </r>
      </text>
    </comment>
    <comment ref="AI20" authorId="0" shapeId="0">
      <text>
        <r>
          <rPr>
            <sz val="9"/>
            <color indexed="81"/>
            <rFont val="Tahoma"/>
            <family val="2"/>
          </rPr>
          <t xml:space="preserve">E: Estimated value </t>
        </r>
      </text>
    </comment>
    <comment ref="AJ20" authorId="0" shapeId="0">
      <text>
        <r>
          <rPr>
            <sz val="9"/>
            <color indexed="81"/>
            <rFont val="Tahoma"/>
            <family val="2"/>
          </rPr>
          <t xml:space="preserve">E: Estimated value </t>
        </r>
      </text>
    </comment>
    <comment ref="AK20" authorId="0" shapeId="0">
      <text>
        <r>
          <rPr>
            <sz val="9"/>
            <color indexed="81"/>
            <rFont val="Tahoma"/>
            <family val="2"/>
          </rPr>
          <t xml:space="preserve">E: Estimated value </t>
        </r>
      </text>
    </comment>
    <comment ref="AL20" authorId="0" shapeId="0">
      <text>
        <r>
          <rPr>
            <sz val="9"/>
            <color indexed="81"/>
            <rFont val="Tahoma"/>
            <family val="2"/>
          </rPr>
          <t xml:space="preserve">E: Estimated value </t>
        </r>
      </text>
    </comment>
    <comment ref="AM20" authorId="0" shapeId="0">
      <text>
        <r>
          <rPr>
            <sz val="9"/>
            <color indexed="81"/>
            <rFont val="Tahoma"/>
            <family val="2"/>
          </rPr>
          <t xml:space="preserve">E: Estimated value </t>
        </r>
      </text>
    </comment>
    <comment ref="AN20" authorId="0" shapeId="0">
      <text>
        <r>
          <rPr>
            <sz val="9"/>
            <color indexed="81"/>
            <rFont val="Tahoma"/>
            <family val="2"/>
          </rPr>
          <t xml:space="preserve">E: Estimated value </t>
        </r>
      </text>
    </comment>
    <comment ref="AO20" authorId="0" shapeId="0">
      <text>
        <r>
          <rPr>
            <sz val="9"/>
            <color indexed="81"/>
            <rFont val="Tahoma"/>
            <family val="2"/>
          </rPr>
          <t xml:space="preserve">E: Estimated value </t>
        </r>
      </text>
    </comment>
    <comment ref="AP20" authorId="0" shapeId="0">
      <text>
        <r>
          <rPr>
            <sz val="9"/>
            <color indexed="81"/>
            <rFont val="Tahoma"/>
            <family val="2"/>
          </rPr>
          <t xml:space="preserve">E: Estimated value </t>
        </r>
      </text>
    </comment>
    <comment ref="AQ20" authorId="0" shapeId="0">
      <text>
        <r>
          <rPr>
            <sz val="9"/>
            <color indexed="81"/>
            <rFont val="Tahoma"/>
            <family val="2"/>
          </rPr>
          <t xml:space="preserve">E: Estimated value </t>
        </r>
      </text>
    </comment>
    <comment ref="AR20" authorId="0" shapeId="0">
      <text>
        <r>
          <rPr>
            <sz val="9"/>
            <color indexed="81"/>
            <rFont val="Tahoma"/>
            <family val="2"/>
          </rPr>
          <t xml:space="preserve">E: Estimated value </t>
        </r>
      </text>
    </comment>
    <comment ref="AS20" authorId="0" shapeId="0">
      <text>
        <r>
          <rPr>
            <sz val="9"/>
            <color indexed="81"/>
            <rFont val="Tahoma"/>
            <family val="2"/>
          </rPr>
          <t xml:space="preserve">E: Estimated value </t>
        </r>
      </text>
    </comment>
    <comment ref="AT20" authorId="0" shapeId="0">
      <text>
        <r>
          <rPr>
            <sz val="9"/>
            <color indexed="81"/>
            <rFont val="Tahoma"/>
            <family val="2"/>
          </rPr>
          <t xml:space="preserve">E: Estimated value </t>
        </r>
      </text>
    </comment>
    <comment ref="AU20" authorId="0" shapeId="0">
      <text>
        <r>
          <rPr>
            <sz val="9"/>
            <color indexed="81"/>
            <rFont val="Tahoma"/>
            <family val="2"/>
          </rPr>
          <t xml:space="preserve">E: Estimated value </t>
        </r>
      </text>
    </comment>
    <comment ref="AV20" authorId="0" shapeId="0">
      <text>
        <r>
          <rPr>
            <sz val="9"/>
            <color indexed="81"/>
            <rFont val="Tahoma"/>
            <family val="2"/>
          </rPr>
          <t xml:space="preserve">E: Estimated value </t>
        </r>
      </text>
    </comment>
    <comment ref="BR20" authorId="0" shapeId="0">
      <text>
        <r>
          <rPr>
            <sz val="9"/>
            <color indexed="81"/>
            <rFont val="Tahoma"/>
            <family val="2"/>
          </rPr>
          <t xml:space="preserve">P: Provisional value </t>
        </r>
      </text>
    </comment>
    <comment ref="BS20" authorId="0" shapeId="0">
      <text>
        <r>
          <rPr>
            <sz val="9"/>
            <color indexed="81"/>
            <rFont val="Tahoma"/>
            <family val="2"/>
          </rPr>
          <t xml:space="preserve">P: Provisional value </t>
        </r>
      </text>
    </comment>
    <comment ref="Y21" authorId="0" shapeId="0">
      <text>
        <r>
          <rPr>
            <sz val="9"/>
            <color indexed="81"/>
            <rFont val="Tahoma"/>
            <family val="2"/>
          </rPr>
          <t xml:space="preserve">E: Estimated value </t>
        </r>
      </text>
    </comment>
    <comment ref="Z21" authorId="0" shapeId="0">
      <text>
        <r>
          <rPr>
            <sz val="9"/>
            <color indexed="81"/>
            <rFont val="Tahoma"/>
            <family val="2"/>
          </rPr>
          <t xml:space="preserve">E: Estimated value </t>
        </r>
      </text>
    </comment>
    <comment ref="AA21" authorId="0" shapeId="0">
      <text>
        <r>
          <rPr>
            <sz val="9"/>
            <color indexed="81"/>
            <rFont val="Tahoma"/>
            <family val="2"/>
          </rPr>
          <t xml:space="preserve">E: Estimated value </t>
        </r>
      </text>
    </comment>
    <comment ref="AB21" authorId="0" shapeId="0">
      <text>
        <r>
          <rPr>
            <sz val="9"/>
            <color indexed="81"/>
            <rFont val="Tahoma"/>
            <family val="2"/>
          </rPr>
          <t xml:space="preserve">E: Estimated value </t>
        </r>
      </text>
    </comment>
    <comment ref="AC21" authorId="0" shapeId="0">
      <text>
        <r>
          <rPr>
            <sz val="9"/>
            <color indexed="81"/>
            <rFont val="Tahoma"/>
            <family val="2"/>
          </rPr>
          <t xml:space="preserve">E: Estimated value </t>
        </r>
      </text>
    </comment>
    <comment ref="AD21" authorId="0" shapeId="0">
      <text>
        <r>
          <rPr>
            <sz val="9"/>
            <color indexed="81"/>
            <rFont val="Tahoma"/>
            <family val="2"/>
          </rPr>
          <t xml:space="preserve">E: Estimated value </t>
        </r>
      </text>
    </comment>
    <comment ref="AE21" authorId="0" shapeId="0">
      <text>
        <r>
          <rPr>
            <sz val="9"/>
            <color indexed="81"/>
            <rFont val="Tahoma"/>
            <family val="2"/>
          </rPr>
          <t xml:space="preserve">E: Estimated value </t>
        </r>
      </text>
    </comment>
    <comment ref="AF21" authorId="0" shapeId="0">
      <text>
        <r>
          <rPr>
            <sz val="9"/>
            <color indexed="81"/>
            <rFont val="Tahoma"/>
            <family val="2"/>
          </rPr>
          <t xml:space="preserve">E: Estimated value </t>
        </r>
      </text>
    </comment>
    <comment ref="AG21" authorId="0" shapeId="0">
      <text>
        <r>
          <rPr>
            <sz val="9"/>
            <color indexed="81"/>
            <rFont val="Tahoma"/>
            <family val="2"/>
          </rPr>
          <t xml:space="preserve">E: Estimated value </t>
        </r>
      </text>
    </comment>
    <comment ref="AH21" authorId="0" shapeId="0">
      <text>
        <r>
          <rPr>
            <sz val="9"/>
            <color indexed="81"/>
            <rFont val="Tahoma"/>
            <family val="2"/>
          </rPr>
          <t xml:space="preserve">E: Estimated value </t>
        </r>
      </text>
    </comment>
    <comment ref="AI21" authorId="0" shapeId="0">
      <text>
        <r>
          <rPr>
            <sz val="9"/>
            <color indexed="81"/>
            <rFont val="Tahoma"/>
            <family val="2"/>
          </rPr>
          <t xml:space="preserve">E: Estimated value </t>
        </r>
      </text>
    </comment>
    <comment ref="AJ21" authorId="0" shapeId="0">
      <text>
        <r>
          <rPr>
            <sz val="9"/>
            <color indexed="81"/>
            <rFont val="Tahoma"/>
            <family val="2"/>
          </rPr>
          <t xml:space="preserve">E: Estimated value </t>
        </r>
      </text>
    </comment>
    <comment ref="AK21" authorId="0" shapeId="0">
      <text>
        <r>
          <rPr>
            <sz val="9"/>
            <color indexed="81"/>
            <rFont val="Tahoma"/>
            <family val="2"/>
          </rPr>
          <t xml:space="preserve">E: Estimated value </t>
        </r>
      </text>
    </comment>
    <comment ref="AL21" authorId="0" shapeId="0">
      <text>
        <r>
          <rPr>
            <sz val="9"/>
            <color indexed="81"/>
            <rFont val="Tahoma"/>
            <family val="2"/>
          </rPr>
          <t xml:space="preserve">E: Estimated value </t>
        </r>
      </text>
    </comment>
    <comment ref="AM21" authorId="0" shapeId="0">
      <text>
        <r>
          <rPr>
            <sz val="9"/>
            <color indexed="81"/>
            <rFont val="Tahoma"/>
            <family val="2"/>
          </rPr>
          <t xml:space="preserve">E: Estimated value </t>
        </r>
      </text>
    </comment>
    <comment ref="AN21" authorId="0" shapeId="0">
      <text>
        <r>
          <rPr>
            <sz val="9"/>
            <color indexed="81"/>
            <rFont val="Tahoma"/>
            <family val="2"/>
          </rPr>
          <t xml:space="preserve">E: Estimated value </t>
        </r>
      </text>
    </comment>
    <comment ref="AO21" authorId="0" shapeId="0">
      <text>
        <r>
          <rPr>
            <sz val="9"/>
            <color indexed="81"/>
            <rFont val="Tahoma"/>
            <family val="2"/>
          </rPr>
          <t xml:space="preserve">E: Estimated value </t>
        </r>
      </text>
    </comment>
    <comment ref="AP21" authorId="0" shapeId="0">
      <text>
        <r>
          <rPr>
            <sz val="9"/>
            <color indexed="81"/>
            <rFont val="Tahoma"/>
            <family val="2"/>
          </rPr>
          <t xml:space="preserve">E: Estimated value </t>
        </r>
      </text>
    </comment>
    <comment ref="AQ21" authorId="0" shapeId="0">
      <text>
        <r>
          <rPr>
            <sz val="9"/>
            <color indexed="81"/>
            <rFont val="Tahoma"/>
            <family val="2"/>
          </rPr>
          <t xml:space="preserve">E: Estimated value </t>
        </r>
      </text>
    </comment>
    <comment ref="AR21" authorId="0" shapeId="0">
      <text>
        <r>
          <rPr>
            <sz val="9"/>
            <color indexed="81"/>
            <rFont val="Tahoma"/>
            <family val="2"/>
          </rPr>
          <t xml:space="preserve">E: Estimated value </t>
        </r>
      </text>
    </comment>
    <comment ref="AS21" authorId="0" shapeId="0">
      <text>
        <r>
          <rPr>
            <sz val="9"/>
            <color indexed="81"/>
            <rFont val="Tahoma"/>
            <family val="2"/>
          </rPr>
          <t xml:space="preserve">E: Estimated value </t>
        </r>
      </text>
    </comment>
    <comment ref="AT21" authorId="0" shapeId="0">
      <text>
        <r>
          <rPr>
            <sz val="9"/>
            <color indexed="81"/>
            <rFont val="Tahoma"/>
            <family val="2"/>
          </rPr>
          <t xml:space="preserve">E: Estimated value </t>
        </r>
      </text>
    </comment>
    <comment ref="AU21" authorId="0" shapeId="0">
      <text>
        <r>
          <rPr>
            <sz val="9"/>
            <color indexed="81"/>
            <rFont val="Tahoma"/>
            <family val="2"/>
          </rPr>
          <t xml:space="preserve">E: Estimated value </t>
        </r>
      </text>
    </comment>
    <comment ref="AV21" authorId="0" shapeId="0">
      <text>
        <r>
          <rPr>
            <sz val="9"/>
            <color indexed="81"/>
            <rFont val="Tahoma"/>
            <family val="2"/>
          </rPr>
          <t xml:space="preserve">E: Estimated value </t>
        </r>
      </text>
    </comment>
    <comment ref="BR21" authorId="0" shapeId="0">
      <text>
        <r>
          <rPr>
            <sz val="9"/>
            <color indexed="81"/>
            <rFont val="Tahoma"/>
            <family val="2"/>
          </rPr>
          <t xml:space="preserve">P: Provisional value </t>
        </r>
      </text>
    </comment>
    <comment ref="BS21" authorId="0" shapeId="0">
      <text>
        <r>
          <rPr>
            <sz val="9"/>
            <color indexed="81"/>
            <rFont val="Tahoma"/>
            <family val="2"/>
          </rPr>
          <t xml:space="preserve">E: Estimated value </t>
        </r>
      </text>
    </comment>
    <comment ref="AU22" authorId="0" shapeId="0">
      <text>
        <r>
          <rPr>
            <sz val="9"/>
            <color indexed="81"/>
            <rFont val="Tahoma"/>
            <family val="2"/>
          </rPr>
          <t xml:space="preserve">E: Estimated value </t>
        </r>
      </text>
    </comment>
    <comment ref="AV22" authorId="0" shapeId="0">
      <text>
        <r>
          <rPr>
            <sz val="9"/>
            <color indexed="81"/>
            <rFont val="Tahoma"/>
            <family val="2"/>
          </rPr>
          <t xml:space="preserve">E: Estimated value </t>
        </r>
      </text>
    </comment>
    <comment ref="AS23" authorId="0" shapeId="0">
      <text>
        <r>
          <rPr>
            <sz val="9"/>
            <color indexed="81"/>
            <rFont val="Tahoma"/>
            <family val="2"/>
          </rPr>
          <t xml:space="preserve">E: Estimated value </t>
        </r>
      </text>
    </comment>
    <comment ref="AT23" authorId="0" shapeId="0">
      <text>
        <r>
          <rPr>
            <sz val="9"/>
            <color indexed="81"/>
            <rFont val="Tahoma"/>
            <family val="2"/>
          </rPr>
          <t xml:space="preserve">E: Estimated value </t>
        </r>
      </text>
    </comment>
    <comment ref="AU23" authorId="0" shapeId="0">
      <text>
        <r>
          <rPr>
            <sz val="9"/>
            <color indexed="81"/>
            <rFont val="Tahoma"/>
            <family val="2"/>
          </rPr>
          <t xml:space="preserve">E: Estimated value </t>
        </r>
      </text>
    </comment>
    <comment ref="AV23" authorId="0" shapeId="0">
      <text>
        <r>
          <rPr>
            <sz val="9"/>
            <color indexed="81"/>
            <rFont val="Tahoma"/>
            <family val="2"/>
          </rPr>
          <t xml:space="preserve">E: Estimated value </t>
        </r>
      </text>
    </comment>
    <comment ref="Y24" authorId="0" shapeId="0">
      <text>
        <r>
          <rPr>
            <sz val="9"/>
            <color indexed="81"/>
            <rFont val="Tahoma"/>
            <family val="2"/>
          </rPr>
          <t xml:space="preserve">E: Estimated value </t>
        </r>
      </text>
    </comment>
    <comment ref="Z24" authorId="0" shapeId="0">
      <text>
        <r>
          <rPr>
            <sz val="9"/>
            <color indexed="81"/>
            <rFont val="Tahoma"/>
            <family val="2"/>
          </rPr>
          <t xml:space="preserve">E: Estimated value </t>
        </r>
      </text>
    </comment>
    <comment ref="AA24" authorId="0" shapeId="0">
      <text>
        <r>
          <rPr>
            <sz val="9"/>
            <color indexed="81"/>
            <rFont val="Tahoma"/>
            <family val="2"/>
          </rPr>
          <t xml:space="preserve">E: Estimated value </t>
        </r>
      </text>
    </comment>
    <comment ref="AB24" authorId="0" shapeId="0">
      <text>
        <r>
          <rPr>
            <sz val="9"/>
            <color indexed="81"/>
            <rFont val="Tahoma"/>
            <family val="2"/>
          </rPr>
          <t xml:space="preserve">E: Estimated value </t>
        </r>
      </text>
    </comment>
    <comment ref="AC24" authorId="0" shapeId="0">
      <text>
        <r>
          <rPr>
            <sz val="9"/>
            <color indexed="81"/>
            <rFont val="Tahoma"/>
            <family val="2"/>
          </rPr>
          <t xml:space="preserve">E: Estimated value </t>
        </r>
      </text>
    </comment>
    <comment ref="AD24" authorId="0" shapeId="0">
      <text>
        <r>
          <rPr>
            <sz val="9"/>
            <color indexed="81"/>
            <rFont val="Tahoma"/>
            <family val="2"/>
          </rPr>
          <t xml:space="preserve">E: Estimated value </t>
        </r>
      </text>
    </comment>
    <comment ref="AE24" authorId="0" shapeId="0">
      <text>
        <r>
          <rPr>
            <sz val="9"/>
            <color indexed="81"/>
            <rFont val="Tahoma"/>
            <family val="2"/>
          </rPr>
          <t xml:space="preserve">E: Estimated value </t>
        </r>
      </text>
    </comment>
    <comment ref="AF24" authorId="0" shapeId="0">
      <text>
        <r>
          <rPr>
            <sz val="9"/>
            <color indexed="81"/>
            <rFont val="Tahoma"/>
            <family val="2"/>
          </rPr>
          <t xml:space="preserve">E: Estimated value </t>
        </r>
      </text>
    </comment>
    <comment ref="AG24" authorId="0" shapeId="0">
      <text>
        <r>
          <rPr>
            <sz val="9"/>
            <color indexed="81"/>
            <rFont val="Tahoma"/>
            <family val="2"/>
          </rPr>
          <t xml:space="preserve">E: Estimated value </t>
        </r>
      </text>
    </comment>
    <comment ref="AH24" authorId="0" shapeId="0">
      <text>
        <r>
          <rPr>
            <sz val="9"/>
            <color indexed="81"/>
            <rFont val="Tahoma"/>
            <family val="2"/>
          </rPr>
          <t xml:space="preserve">E: Estimated value </t>
        </r>
      </text>
    </comment>
    <comment ref="AI24" authorId="0" shapeId="0">
      <text>
        <r>
          <rPr>
            <sz val="9"/>
            <color indexed="81"/>
            <rFont val="Tahoma"/>
            <family val="2"/>
          </rPr>
          <t xml:space="preserve">E: Estimated value </t>
        </r>
      </text>
    </comment>
    <comment ref="AJ24" authorId="0" shapeId="0">
      <text>
        <r>
          <rPr>
            <sz val="9"/>
            <color indexed="81"/>
            <rFont val="Tahoma"/>
            <family val="2"/>
          </rPr>
          <t xml:space="preserve">E: Estimated value </t>
        </r>
      </text>
    </comment>
    <comment ref="AK24" authorId="0" shapeId="0">
      <text>
        <r>
          <rPr>
            <sz val="9"/>
            <color indexed="81"/>
            <rFont val="Tahoma"/>
            <family val="2"/>
          </rPr>
          <t xml:space="preserve">E: Estimated value </t>
        </r>
      </text>
    </comment>
    <comment ref="AL24" authorId="0" shapeId="0">
      <text>
        <r>
          <rPr>
            <sz val="9"/>
            <color indexed="81"/>
            <rFont val="Tahoma"/>
            <family val="2"/>
          </rPr>
          <t xml:space="preserve">E: Estimated value </t>
        </r>
      </text>
    </comment>
    <comment ref="AM24" authorId="0" shapeId="0">
      <text>
        <r>
          <rPr>
            <sz val="9"/>
            <color indexed="81"/>
            <rFont val="Tahoma"/>
            <family val="2"/>
          </rPr>
          <t xml:space="preserve">E: Estimated value </t>
        </r>
      </text>
    </comment>
    <comment ref="AN24" authorId="0" shapeId="0">
      <text>
        <r>
          <rPr>
            <sz val="9"/>
            <color indexed="81"/>
            <rFont val="Tahoma"/>
            <family val="2"/>
          </rPr>
          <t xml:space="preserve">E: Estimated value </t>
        </r>
      </text>
    </comment>
    <comment ref="AO24" authorId="0" shapeId="0">
      <text>
        <r>
          <rPr>
            <sz val="9"/>
            <color indexed="81"/>
            <rFont val="Tahoma"/>
            <family val="2"/>
          </rPr>
          <t xml:space="preserve">E: Estimated value </t>
        </r>
      </text>
    </comment>
    <comment ref="AP24" authorId="0" shapeId="0">
      <text>
        <r>
          <rPr>
            <sz val="9"/>
            <color indexed="81"/>
            <rFont val="Tahoma"/>
            <family val="2"/>
          </rPr>
          <t xml:space="preserve">E: Estimated value </t>
        </r>
      </text>
    </comment>
    <comment ref="AQ24" authorId="0" shapeId="0">
      <text>
        <r>
          <rPr>
            <sz val="9"/>
            <color indexed="81"/>
            <rFont val="Tahoma"/>
            <family val="2"/>
          </rPr>
          <t xml:space="preserve">E: Estimated value </t>
        </r>
      </text>
    </comment>
    <comment ref="AR24" authorId="0" shapeId="0">
      <text>
        <r>
          <rPr>
            <sz val="9"/>
            <color indexed="81"/>
            <rFont val="Tahoma"/>
            <family val="2"/>
          </rPr>
          <t xml:space="preserve">E: Estimated value </t>
        </r>
      </text>
    </comment>
    <comment ref="AS24" authorId="0" shapeId="0">
      <text>
        <r>
          <rPr>
            <sz val="9"/>
            <color indexed="81"/>
            <rFont val="Tahoma"/>
            <family val="2"/>
          </rPr>
          <t xml:space="preserve">E: Estimated value </t>
        </r>
      </text>
    </comment>
    <comment ref="AT24" authorId="0" shapeId="0">
      <text>
        <r>
          <rPr>
            <sz val="9"/>
            <color indexed="81"/>
            <rFont val="Tahoma"/>
            <family val="2"/>
          </rPr>
          <t xml:space="preserve">E: Estimated value </t>
        </r>
      </text>
    </comment>
    <comment ref="AU24" authorId="0" shapeId="0">
      <text>
        <r>
          <rPr>
            <sz val="9"/>
            <color indexed="81"/>
            <rFont val="Tahoma"/>
            <family val="2"/>
          </rPr>
          <t xml:space="preserve">E: Estimated value </t>
        </r>
      </text>
    </comment>
    <comment ref="AV24" authorId="0" shapeId="0">
      <text>
        <r>
          <rPr>
            <sz val="9"/>
            <color indexed="81"/>
            <rFont val="Tahoma"/>
            <family val="2"/>
          </rPr>
          <t xml:space="preserve">E: Estimated value </t>
        </r>
      </text>
    </comment>
    <comment ref="BQ24" authorId="0" shapeId="0">
      <text>
        <r>
          <rPr>
            <sz val="9"/>
            <color indexed="81"/>
            <rFont val="Tahoma"/>
            <family val="2"/>
          </rPr>
          <t xml:space="preserve">P: Provisional value </t>
        </r>
      </text>
    </comment>
    <comment ref="BR24" authorId="0" shapeId="0">
      <text>
        <r>
          <rPr>
            <sz val="9"/>
            <color indexed="81"/>
            <rFont val="Tahoma"/>
            <family val="2"/>
          </rPr>
          <t xml:space="preserve">P: Provisional value </t>
        </r>
      </text>
    </comment>
    <comment ref="BS24" authorId="0" shapeId="0">
      <text>
        <r>
          <rPr>
            <sz val="9"/>
            <color indexed="81"/>
            <rFont val="Tahoma"/>
            <family val="2"/>
          </rPr>
          <t xml:space="preserve">P: Provisional value </t>
        </r>
      </text>
    </comment>
    <comment ref="Y27" authorId="0" shapeId="0">
      <text>
        <r>
          <rPr>
            <sz val="9"/>
            <color indexed="81"/>
            <rFont val="Tahoma"/>
            <family val="2"/>
          </rPr>
          <t xml:space="preserve">E: Estimated value </t>
        </r>
      </text>
    </comment>
    <comment ref="Z27" authorId="0" shapeId="0">
      <text>
        <r>
          <rPr>
            <sz val="9"/>
            <color indexed="81"/>
            <rFont val="Tahoma"/>
            <family val="2"/>
          </rPr>
          <t xml:space="preserve">E: Estimated value </t>
        </r>
      </text>
    </comment>
    <comment ref="AA27" authorId="0" shapeId="0">
      <text>
        <r>
          <rPr>
            <sz val="9"/>
            <color indexed="81"/>
            <rFont val="Tahoma"/>
            <family val="2"/>
          </rPr>
          <t xml:space="preserve">E: Estimated value </t>
        </r>
      </text>
    </comment>
    <comment ref="AB27" authorId="0" shapeId="0">
      <text>
        <r>
          <rPr>
            <sz val="9"/>
            <color indexed="81"/>
            <rFont val="Tahoma"/>
            <family val="2"/>
          </rPr>
          <t xml:space="preserve">E: Estimated value </t>
        </r>
      </text>
    </comment>
    <comment ref="AC27" authorId="0" shapeId="0">
      <text>
        <r>
          <rPr>
            <sz val="9"/>
            <color indexed="81"/>
            <rFont val="Tahoma"/>
            <family val="2"/>
          </rPr>
          <t xml:space="preserve">E: Estimated value </t>
        </r>
      </text>
    </comment>
    <comment ref="AD27" authorId="0" shapeId="0">
      <text>
        <r>
          <rPr>
            <sz val="9"/>
            <color indexed="81"/>
            <rFont val="Tahoma"/>
            <family val="2"/>
          </rPr>
          <t xml:space="preserve">E: Estimated value </t>
        </r>
      </text>
    </comment>
    <comment ref="AE27" authorId="0" shapeId="0">
      <text>
        <r>
          <rPr>
            <sz val="9"/>
            <color indexed="81"/>
            <rFont val="Tahoma"/>
            <family val="2"/>
          </rPr>
          <t xml:space="preserve">E: Estimated value </t>
        </r>
      </text>
    </comment>
    <comment ref="AF27" authorId="0" shapeId="0">
      <text>
        <r>
          <rPr>
            <sz val="9"/>
            <color indexed="81"/>
            <rFont val="Tahoma"/>
            <family val="2"/>
          </rPr>
          <t xml:space="preserve">E: Estimated value </t>
        </r>
      </text>
    </comment>
    <comment ref="AG27" authorId="0" shapeId="0">
      <text>
        <r>
          <rPr>
            <sz val="9"/>
            <color indexed="81"/>
            <rFont val="Tahoma"/>
            <family val="2"/>
          </rPr>
          <t xml:space="preserve">E: Estimated value </t>
        </r>
      </text>
    </comment>
    <comment ref="AH27" authorId="0" shapeId="0">
      <text>
        <r>
          <rPr>
            <sz val="9"/>
            <color indexed="81"/>
            <rFont val="Tahoma"/>
            <family val="2"/>
          </rPr>
          <t xml:space="preserve">E: Estimated value </t>
        </r>
      </text>
    </comment>
    <comment ref="AI27" authorId="0" shapeId="0">
      <text>
        <r>
          <rPr>
            <sz val="9"/>
            <color indexed="81"/>
            <rFont val="Tahoma"/>
            <family val="2"/>
          </rPr>
          <t xml:space="preserve">E: Estimated value </t>
        </r>
      </text>
    </comment>
    <comment ref="AJ27" authorId="0" shapeId="0">
      <text>
        <r>
          <rPr>
            <sz val="9"/>
            <color indexed="81"/>
            <rFont val="Tahoma"/>
            <family val="2"/>
          </rPr>
          <t xml:space="preserve">E: Estimated value </t>
        </r>
      </text>
    </comment>
    <comment ref="AK27" authorId="0" shapeId="0">
      <text>
        <r>
          <rPr>
            <sz val="9"/>
            <color indexed="81"/>
            <rFont val="Tahoma"/>
            <family val="2"/>
          </rPr>
          <t xml:space="preserve">E: Estimated value </t>
        </r>
      </text>
    </comment>
    <comment ref="AL27" authorId="0" shapeId="0">
      <text>
        <r>
          <rPr>
            <sz val="9"/>
            <color indexed="81"/>
            <rFont val="Tahoma"/>
            <family val="2"/>
          </rPr>
          <t xml:space="preserve">E: Estimated value </t>
        </r>
      </text>
    </comment>
    <comment ref="AM27" authorId="0" shapeId="0">
      <text>
        <r>
          <rPr>
            <sz val="9"/>
            <color indexed="81"/>
            <rFont val="Tahoma"/>
            <family val="2"/>
          </rPr>
          <t xml:space="preserve">E: Estimated value </t>
        </r>
      </text>
    </comment>
    <comment ref="AN27" authorId="0" shapeId="0">
      <text>
        <r>
          <rPr>
            <sz val="9"/>
            <color indexed="81"/>
            <rFont val="Tahoma"/>
            <family val="2"/>
          </rPr>
          <t xml:space="preserve">E: Estimated value </t>
        </r>
      </text>
    </comment>
    <comment ref="AO27" authorId="0" shapeId="0">
      <text>
        <r>
          <rPr>
            <sz val="9"/>
            <color indexed="81"/>
            <rFont val="Tahoma"/>
            <family val="2"/>
          </rPr>
          <t xml:space="preserve">E: Estimated value </t>
        </r>
      </text>
    </comment>
    <comment ref="AP27" authorId="0" shapeId="0">
      <text>
        <r>
          <rPr>
            <sz val="9"/>
            <color indexed="81"/>
            <rFont val="Tahoma"/>
            <family val="2"/>
          </rPr>
          <t xml:space="preserve">E: Estimated value </t>
        </r>
      </text>
    </comment>
    <comment ref="AQ27" authorId="0" shapeId="0">
      <text>
        <r>
          <rPr>
            <sz val="9"/>
            <color indexed="81"/>
            <rFont val="Tahoma"/>
            <family val="2"/>
          </rPr>
          <t xml:space="preserve">E: Estimated value </t>
        </r>
      </text>
    </comment>
    <comment ref="AR27" authorId="0" shapeId="0">
      <text>
        <r>
          <rPr>
            <sz val="9"/>
            <color indexed="81"/>
            <rFont val="Tahoma"/>
            <family val="2"/>
          </rPr>
          <t xml:space="preserve">E: Estimated value </t>
        </r>
      </text>
    </comment>
    <comment ref="AS27" authorId="0" shapeId="0">
      <text>
        <r>
          <rPr>
            <sz val="9"/>
            <color indexed="81"/>
            <rFont val="Tahoma"/>
            <family val="2"/>
          </rPr>
          <t xml:space="preserve">E: Estimated value </t>
        </r>
      </text>
    </comment>
    <comment ref="AT27" authorId="0" shapeId="0">
      <text>
        <r>
          <rPr>
            <sz val="9"/>
            <color indexed="81"/>
            <rFont val="Tahoma"/>
            <family val="2"/>
          </rPr>
          <t xml:space="preserve">E: Estimated value </t>
        </r>
      </text>
    </comment>
    <comment ref="AU27" authorId="0" shapeId="0">
      <text>
        <r>
          <rPr>
            <sz val="9"/>
            <color indexed="81"/>
            <rFont val="Tahoma"/>
            <family val="2"/>
          </rPr>
          <t xml:space="preserve">E: Estimated value </t>
        </r>
      </text>
    </comment>
    <comment ref="AV27" authorId="0" shapeId="0">
      <text>
        <r>
          <rPr>
            <sz val="9"/>
            <color indexed="81"/>
            <rFont val="Tahoma"/>
            <family val="2"/>
          </rPr>
          <t xml:space="preserve">E: Estimated value </t>
        </r>
      </text>
    </comment>
    <comment ref="BM27" authorId="0" shapeId="0">
      <text>
        <r>
          <rPr>
            <sz val="9"/>
            <color indexed="81"/>
            <rFont val="Tahoma"/>
            <family val="2"/>
          </rPr>
          <t xml:space="preserve">P: Provisional value </t>
        </r>
      </text>
    </comment>
    <comment ref="BN27" authorId="0" shapeId="0">
      <text>
        <r>
          <rPr>
            <sz val="9"/>
            <color indexed="81"/>
            <rFont val="Tahoma"/>
            <family val="2"/>
          </rPr>
          <t xml:space="preserve">P: Provisional value </t>
        </r>
      </text>
    </comment>
    <comment ref="BO27" authorId="0" shapeId="0">
      <text>
        <r>
          <rPr>
            <sz val="9"/>
            <color indexed="81"/>
            <rFont val="Tahoma"/>
            <family val="2"/>
          </rPr>
          <t xml:space="preserve">P: Provisional value </t>
        </r>
      </text>
    </comment>
    <comment ref="BP27" authorId="0" shapeId="0">
      <text>
        <r>
          <rPr>
            <sz val="9"/>
            <color indexed="81"/>
            <rFont val="Tahoma"/>
            <family val="2"/>
          </rPr>
          <t xml:space="preserve">P: Provisional value </t>
        </r>
      </text>
    </comment>
    <comment ref="BQ27" authorId="0" shapeId="0">
      <text>
        <r>
          <rPr>
            <sz val="9"/>
            <color indexed="81"/>
            <rFont val="Tahoma"/>
            <family val="2"/>
          </rPr>
          <t xml:space="preserve">P: Provisional value </t>
        </r>
      </text>
    </comment>
    <comment ref="BR27" authorId="0" shapeId="0">
      <text>
        <r>
          <rPr>
            <sz val="9"/>
            <color indexed="81"/>
            <rFont val="Tahoma"/>
            <family val="2"/>
          </rPr>
          <t xml:space="preserve">P: Provisional value </t>
        </r>
      </text>
    </comment>
    <comment ref="BS27" authorId="0" shapeId="0">
      <text>
        <r>
          <rPr>
            <sz val="9"/>
            <color indexed="81"/>
            <rFont val="Tahoma"/>
            <family val="2"/>
          </rPr>
          <t xml:space="preserve">E: Estimated value </t>
        </r>
      </text>
    </comment>
  </commentList>
</comments>
</file>

<file path=xl/comments2.xml><?xml version="1.0" encoding="utf-8"?>
<comments xmlns="http://schemas.openxmlformats.org/spreadsheetml/2006/main">
  <authors>
    <author>MyOECD</author>
  </authors>
  <commentList>
    <comment ref="BA26" authorId="0" shapeId="0">
      <text>
        <r>
          <rPr>
            <sz val="9"/>
            <color indexed="81"/>
            <rFont val="Tahoma"/>
            <family val="2"/>
          </rPr>
          <t xml:space="preserve">B: Break </t>
        </r>
      </text>
    </comment>
  </commentList>
</comments>
</file>

<file path=xl/sharedStrings.xml><?xml version="1.0" encoding="utf-8"?>
<sst xmlns="http://schemas.openxmlformats.org/spreadsheetml/2006/main" count="3206" uniqueCount="575">
  <si>
    <t>Source of data</t>
  </si>
  <si>
    <t>Eurostat</t>
  </si>
  <si>
    <t>UNIT</t>
  </si>
  <si>
    <t>Index, 2010=100</t>
  </si>
  <si>
    <t>Nominal effective exchange rate - 42 trading partners (industrial countries)</t>
  </si>
  <si>
    <t>Real effective exchange rate (deflator: consumer price index - 42 trading partners - industrial countries )</t>
  </si>
  <si>
    <t>Germany</t>
  </si>
  <si>
    <t>Variable</t>
  </si>
  <si>
    <t>Euro area</t>
  </si>
  <si>
    <t>Federal Reserve Bank of St. Louis</t>
  </si>
  <si>
    <t>German Deutsche Marks to One U.S. Dollar</t>
  </si>
  <si>
    <t>Time</t>
  </si>
  <si>
    <t>1 US dollar = … DM</t>
  </si>
  <si>
    <t>Germany / US Foreign Exchange Rate</t>
  </si>
  <si>
    <t>US /Euro Foreign Exchange Rate</t>
  </si>
  <si>
    <t>1 US dollar = … Euro</t>
  </si>
  <si>
    <t>Euro to one US dollar</t>
  </si>
  <si>
    <t>Data extracted on 03 Sep 2018 16:31 UTC (GMT) from OECD.Stat</t>
  </si>
  <si>
    <t>..</t>
  </si>
  <si>
    <t>i</t>
  </si>
  <si>
    <t>Euro</t>
  </si>
  <si>
    <t>European Union (28 countries)</t>
  </si>
  <si>
    <t>Euro area (19 countries)</t>
  </si>
  <si>
    <t>Pound Sterling</t>
  </si>
  <si>
    <t>United Kingdom</t>
  </si>
  <si>
    <t>Spain</t>
  </si>
  <si>
    <t>Slovenia</t>
  </si>
  <si>
    <t>Slovak Republic</t>
  </si>
  <si>
    <t>Portugal</t>
  </si>
  <si>
    <t>Netherlands</t>
  </si>
  <si>
    <t>Luxembourg</t>
  </si>
  <si>
    <t>Lithuania</t>
  </si>
  <si>
    <t>Latvia</t>
  </si>
  <si>
    <t>Italy</t>
  </si>
  <si>
    <t>Ireland</t>
  </si>
  <si>
    <t>Greece</t>
  </si>
  <si>
    <t>France</t>
  </si>
  <si>
    <t>Finland</t>
  </si>
  <si>
    <t>Estonia</t>
  </si>
  <si>
    <t>Danish Krone</t>
  </si>
  <si>
    <t>Denmark</t>
  </si>
  <si>
    <t>Belgium</t>
  </si>
  <si>
    <t>Austria</t>
  </si>
  <si>
    <t/>
  </si>
  <si>
    <t>Unit</t>
  </si>
  <si>
    <t>Country</t>
  </si>
  <si>
    <t>2017</t>
  </si>
  <si>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</si>
  <si>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</si>
  <si>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</si>
  <si>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</si>
  <si>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</si>
  <si>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</si>
  <si>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</si>
  <si>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</si>
  <si>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</si>
  <si>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</si>
  <si>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</si>
  <si>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</si>
  <si>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</si>
  <si>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</si>
  <si>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</si>
  <si>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</si>
  <si>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</si>
  <si>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</si>
  <si>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</si>
  <si>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</si>
  <si>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</si>
  <si>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</si>
  <si>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</si>
  <si>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</si>
  <si>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</si>
  <si>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</si>
  <si>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</si>
  <si>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</si>
  <si>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</si>
  <si>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</si>
  <si>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</si>
  <si>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</si>
  <si>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</si>
  <si>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</si>
  <si>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</si>
  <si>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</si>
  <si>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</si>
  <si>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</si>
  <si>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</si>
  <si>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</si>
  <si>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</si>
  <si>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</si>
  <si>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</si>
  <si>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</si>
  <si>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</si>
  <si>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</si>
  <si>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</si>
  <si>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</si>
  <si>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</si>
  <si>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</si>
  <si>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</si>
  <si>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</si>
  <si>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</si>
  <si>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</si>
  <si>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</si>
  <si>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</si>
  <si>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</si>
  <si>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Year</t>
  </si>
  <si>
    <t>National currency per US dollar</t>
  </si>
  <si>
    <t>Measure</t>
  </si>
  <si>
    <t>Purchasing Power Parities for GDP</t>
  </si>
  <si>
    <t>Transaction</t>
  </si>
  <si>
    <t>Dataset: 4. PPPs and exchange rates</t>
  </si>
  <si>
    <t>&lt;?xml version="1.0" encoding="utf-16"?&gt;&lt;WebTableParameter xmlns:xsd="http://www.w3.org/2001/XMLSchema" xmlns:xsi="http://www.w3.org/2001/XMLSchema-instance" xmlns="http://stats.oecd.org/OECDStatWS/2004/03/01/"&gt;&lt;DataTable Code="SNA_TABLE4" HasMetadata="true"&gt;&lt;Name LocaleIsoCode="en"&gt;4. PPPs and exchange rates&lt;/Name&gt;&lt;Name LocaleIsoCode="fr"&gt;4. PPA et taux de change&lt;/Name&gt;&lt;Dimension Code="LOCATION" HasMetadata="false" CommonCode="LOCATION" Display="labels"&gt;&lt;Name LocaleIsoCode="en"&gt;Country&lt;/Name&gt;&lt;Name LocaleIsoCode="fr"&gt;Pays&lt;/Name&gt;&lt;Member Code="AUT" HasMetadata="true" HasOnlyUnitMetadata="false" HasChild="0"&gt;&lt;Name LocaleIsoCode="en"&gt;Austria&lt;/Name&gt;&lt;Name LocaleIsoCode="fr"&gt;Autriche&lt;/Name&gt;&lt;/Member&gt;&lt;Member Code="BEL" HasMetadata="true" HasOnlyUnitMetadata="false" HasChild="0"&gt;&lt;Name LocaleIsoCode="en"&gt;Belgium&lt;/Name&gt;&lt;Name LocaleIsoCode="fr"&gt;Belgique&lt;/Name&gt;&lt;/Member&gt;&lt;Member Code="DNK" HasMetadata="true" HasOnlyUnitMetadata="false" HasChild="0"&gt;&lt;Name LocaleIsoCode="en"&gt;Denmark&lt;/Name&gt;&lt;Name LocaleIsoCode="fr"&gt;Danemark&lt;/Name&gt;&lt;/Member&gt;&lt;Member Code="EST" HasMetadata="true" HasOnlyUnitMetadata="false" HasChild="0"&gt;&lt;Name LocaleIsoCode="en"&gt;Estonia&lt;/Name&gt;&lt;Name LocaleIsoCode="fr"&gt;Estonie&lt;/Name&gt;&lt;/Member&gt;&lt;Member Code="FIN" HasMetadata="true" HasOnlyUnitMetadata="false" HasChild="0"&gt;&lt;Name LocaleIsoCode="en"&gt;Finland&lt;/Name&gt;&lt;Name LocaleIsoCode="fr"&gt;Finlande&lt;/Name&gt;&lt;/Member&gt;&lt;Member Code="FRA" HasMetadata="true" HasOnlyUnitMetadata="false" HasChild="0"&gt;&lt;Name LocaleIsoCode="en"&gt;France&lt;/Name&gt;&lt;Name LocaleIsoCode="fr"&gt;France&lt;/Name&gt;&lt;/Member&gt;&lt;Member Code="DEU" HasMetadata="true" HasOnlyUnitMetadata="false" HasChild="0"&gt;&lt;Name LocaleIsoCode="en"&gt;Germany&lt;/Name&gt;&lt;Name LocaleIsoCode="fr"&gt;Allemagne&lt;/Name&gt;&lt;/Member&gt;&lt;Member Code="GRC" HasMetadata="true" HasOnlyUnitMetadata="false" HasChild="0"&gt;&lt;Name LocaleIsoCode="en"&gt;Greece&lt;/Name&gt;&lt;Name LocaleIsoCode="fr"&gt;Grèce&lt;/Name&gt;&lt;/Member&gt;&lt;Member Code="IRL" HasMetadata="true" HasOnlyUnitMetadata="false" HasChild="0"&gt;&lt;Name LocaleIsoCode="en"&gt;Ireland&lt;/Name&gt;&lt;Name LocaleIsoCode="fr"&gt;Irlande&lt;/Name&gt;&lt;/Member&gt;&lt;Member Code="ITA" HasMetadata="true" HasOnlyUnitMetadata="false" HasChild="0"&gt;&lt;Name LocaleIsoCode="en"&gt;Italy&lt;/Name&gt;&lt;Name LocaleIsoCode="fr"&gt;Italie&lt;/Name&gt;&lt;/Member&gt;&lt;Member Code="LVA" HasMetadata="true" HasOnlyUnitMetadata="false" HasChild="0"&gt;&lt;Name LocaleIsoCode="en"&gt;Latvia&lt;/Name&gt;&lt;Name LocaleIsoCode="fr"&gt;Lettonie&lt;/Name&gt;&lt;/Member&gt;&lt;Member Code="LTU" HasMetadata="true" HasOnlyUnitMetadata="false" HasChild="0"&gt;&lt;Name LocaleIsoCode="en"&gt;Lithuania&lt;/Name&gt;&lt;Name LocaleIsoCode="fr"&gt;Lituanie&lt;/Name&gt;&lt;/Member&gt;&lt;Member Code="LUX" HasMetadata="true" HasOnlyUnitMetadata="false" HasChild="0"&gt;&lt;Name LocaleIsoCode="en"&gt;Luxembourg&lt;/Name&gt;&lt;Name LocaleIsoCode="fr"&gt;Luxembourg&lt;/Name&gt;&lt;/Member&gt;&lt;Member Code="NLD" HasMetadata="true" HasOnlyUnitMetadata="false" HasChild="0"&gt;&lt;Name LocaleIsoCode="en"&gt;Netherlands&lt;/Name&gt;&lt;Name LocaleIsoCode="fr"&gt;Pays-Bas&lt;/Name&gt;&lt;/Member&gt;&lt;Member Code="PRT" HasMetadata="true" HasOnlyUnitMetadata="false" HasChild="0"&gt;&lt;Name LocaleIsoCode="en"&gt;Portugal&lt;/Name&gt;&lt;Name LocaleIsoCode="fr"&gt;Portugal&lt;/Name&gt;&lt;/Member&gt;&lt;Member Code="SVK" HasMetadata="true" HasOnlyUnitMetadata="false" HasChild="0"&gt;&lt;Name LocaleIsoCode="en"&gt;Slovak Republic&lt;/Name&gt;&lt;Name LocaleIsoCode="fr"&gt;République slovaque&lt;/Name&gt;&lt;/Member&gt;&lt;Member Code="SVN" HasMetadata="true" HasOnlyUnitMetadata="false" HasChild="0"&gt;&lt;Name LocaleIsoCode="en"&gt;Slovenia&lt;/Name&gt;&lt;Name LocaleIsoCode="fr"&gt;Slovénie&lt;/Name&gt;&lt;/Member&gt;&lt;Member Code="ESP" HasMetadata="true" HasOnlyUnitMetadata="false" HasChild="0"&gt;&lt;Name LocaleIsoCode="en"&gt;Spain&lt;/Name&gt;&lt;Name LocaleIsoCode="fr"&gt;Espagne&lt;/Name&gt;&lt;/Member&gt;&lt;Member Code="GBR" HasMetadata="true" HasOnlyUnitMetadata="false" HasChild="0"&gt;&lt;Name LocaleIsoCode="en"&gt;United Kingdom&lt;/Name&gt;&lt;Name LocaleIsoCode="fr"&gt;Royaume-Uni&lt;/Name&gt;&lt;/Member&gt;&lt;Member Code="EA19" HasMetadata="true" HasOnlyUnitMetadata="false" HasChild="0"&gt;&lt;Name LocaleIsoCode="en"&gt;Euro area (19 countries)&lt;/Name&gt;&lt;Name LocaleIsoCode="fr"&gt;Zone euro (19 pays)&lt;/Name&gt;&lt;/Member&gt;&lt;Member Code="EU28" HasMetadata="true" HasOnlyUnitMetadata="false" HasChild="0"&gt;&lt;Name LocaleIsoCode="en"&gt;European Union (28 countries)&lt;/Name&gt;&lt;Name LocaleIsoCode="fr"&gt;Union européenne (28 pays)&lt;/Name&gt;&lt;/Member&gt;&lt;/Dimension&gt;&lt;Dimension Code="TRANSACT" HasMetadata="false" Display="labels"&gt;&lt;Name LocaleIsoCode="en"&gt;Transaction&lt;/Name&gt;&lt;Name LocaleIsoCode="fr"&gt;Transaction&lt;/Name&gt;&lt;Member Code="EXC" HasMetadata="false" HasOnlyUnitMetadata="false" HasChild="0"&gt;&lt;Name LocaleIsoCode="en"&gt;Exchange rates, period-average&lt;/Name&gt;&lt;Name LocaleIsoCode="fr"&gt;Taux de change, moyenne sur la période&lt;/Name&gt;&lt;/Member&gt;&lt;Member Code="EXCE" HasMetadata="false" HasOnlyUnitMetadata="false" HasChild="0"&gt;&lt;Name LocaleIsoCode="en"&gt;Exchange rates, end of period&lt;/Name&gt;&lt;Name LocaleIsoCode="fr"&gt;Taux de change, fin de période&lt;/Name&gt;&lt;/Member&gt;&lt;Member Code="PPPGDP" HasMetadata="false" HasOnlyUnitMetadata="false" HasChild="0" IsDisplayed="true"&gt;&lt;Name LocaleIsoCode="en"&gt;Purchasing Power Parities for GDP&lt;/Name&gt;&lt;Name LocaleIsoCode="fr"&gt;Parités de pouvoir d'achat du PIB&lt;/Name&gt;&lt;/Member&gt;&lt;Member Code="PPPPRC" HasMetadata="false" HasOnlyUnitMetadata="false" HasChild="0"&gt;&lt;Name LocaleIsoCode="en"&gt;Purchasing Power Parities for private consumption&lt;/Name&gt;&lt;Name LocaleIsoCode="fr"&gt;Parités de pouvoir d'achat de la consommation privée&lt;/Name&gt;&lt;/Member&gt;&lt;Member Code="PPPP41" HasMetadata="false" HasOnlyUnitMetadata="false" HasChild="0"&gt;&lt;Name LocaleIsoCode="en"&gt;Purchasing Power Parities for actual individual consumption&lt;/Name&gt;&lt;Name LocaleIsoCode="fr"&gt;Parités de Pouvoir d'Achat de la consommation individuelle effective&lt;/Name&gt;&lt;/Member&gt;&lt;/Dimension&gt;&lt;Dimension Code="MEASURE" HasMetadata="false" Display="labels"&gt;&lt;Name LocaleIsoCode="en"&gt;Measure&lt;/Name&gt;&lt;Name LocaleIsoCode="fr"&gt;Mesure&lt;/Name&gt;&lt;Member Code="CD" HasMetadata="false" HasOnlyUnitMetadata="false" HasChild="0"&gt;&lt;Name LocaleIsoCode="en"&gt;National currency per US dollar&lt;/Name&gt;&lt;Name LocaleIsoCode="fr"&gt;Monnaie nationale par dollar É-U&lt;/Name&gt;&lt;/Member&gt;&lt;/Dimension&gt;&lt;Dimension Code="TIME" HasMetadata="false" CommonCode="TIME" Display="labels"&gt;&lt;Name LocaleIsoCode="en"&gt;Year&lt;/Name&gt;&lt;Name LocaleIsoCode="fr"&gt;Année&lt;/Name&gt;&lt;Member Code="1950" HasMetadata="false"&gt;&lt;Name LocaleIsoCode="en"&gt;1950&lt;/Name&gt;&lt;Name LocaleIsoCode="fr"&gt;1950&lt;/Name&gt;&lt;/Member&gt;&lt;Member Code="1951" HasMetadata="false"&gt;&lt;Name LocaleIsoCode="en"&gt;1951&lt;/Name&gt;&lt;Name LocaleIsoCode="fr"&gt;1951&lt;/Name&gt;&lt;/Member&gt;&lt;Member Code="1952" HasMetadata="false"&gt;&lt;Name LocaleIsoCode="en"&gt;1952&lt;/Name&gt;&lt;Name LocaleIsoCode="fr"&gt;1952&lt;/Name&gt;&lt;/Member&gt;&lt;Member Code="1953" HasMetadata="false"&gt;&lt;Name LocaleIsoCode="en"&gt;1953&lt;/Name&gt;&lt;Name LocaleIsoCode="fr"&gt;1953&lt;/Name&gt;&lt;/Member&gt;&lt;Member Code="1954" HasMetadata="false"&gt;&lt;Name LocaleIsoCode="en"&gt;1954&lt;/Name&gt;&lt;Name LocaleIsoCode="fr"&gt;1954&lt;/Name&gt;&lt;/Member&gt;&lt;Member Code="1955" HasMetadata="false"&gt;&lt;Name LocaleIsoCode="en"&gt;1955&lt;/Name&gt;&lt;Name LocaleIsoCode="fr"&gt;1955&lt;/Name&gt;&lt;/Member&gt;&lt;Member Code="1956" HasMetadata="false"&gt;&lt;Name LocaleIsoCode="en"&gt;1956&lt;/Name&gt;&lt;Name LocaleIsoCode="fr"&gt;1956&lt;/Name&gt;&lt;/Member&gt;&lt;Member Code="1957" HasMetadata="false"&gt;&lt;Name LocaleIsoCode="en"&gt;1957&lt;/Name&gt;&lt;Name LocaleIsoCode="fr"&gt;1957&lt;/Name&gt;&lt;/Member&gt;&lt;Member Code="1958" HasMetadata="false"&gt;&lt;Name LocaleIsoCode="en"&gt;1958&lt;/Name&gt;&lt;Name LocaleIsoCode="fr"&gt;1958&lt;/Name&gt;&lt;/Member&gt;&lt;Member Code="1959" HasMetadata="false"&gt;&lt;Name LocaleIsoCode="en"&gt;1959&lt;/Name&gt;&lt;Name LocaleIsoCode="fr"&gt;1959&lt;/Name&gt;&lt;/Member&gt;&lt;Member Code="1960" HasMetadata="false"&gt;&lt;Name LocaleIsoCode="en"&gt;1960&lt;/Name&gt;&lt;Name LocaleIsoCode="fr"&gt;1960&lt;/Name&gt;&lt;/Member&gt;&lt;Member Code="1961" HasMetadata="false"&gt;&lt;Name LocaleIsoCode="en"&gt;1961&lt;/Name&gt;&lt;Name LocaleIsoCode="fr"&gt;1961&lt;/Name&gt;&lt;/Member&gt;&lt;Member Code="1962" HasMetadata="false"&gt;&lt;Name LocaleIsoCode="en"&gt;1962&lt;/Name&gt;&lt;Name LocaleIsoCode="fr"&gt;1962&lt;/Name&gt;&lt;/Member&gt;&lt;Member Code="1963" HasMetadata="false"&gt;&lt;Name LocaleIsoCode="en"&gt;1963&lt;/Name&gt;&lt;Name LocaleIsoCode="fr"&gt;1963&lt;/Name&gt;&lt;/Member&gt;&lt;Member Code="1964" HasMetadata="false"&gt;&lt;Name LocaleIsoCode="en"&gt;1964&lt;/Name&gt;&lt;Name LocaleIsoCode="fr"&gt;1964&lt;/Name&gt;&lt;/Member&gt;&lt;Member Code="1965" HasMetadata="false"&gt;&lt;Name LocaleIsoCode="en"&gt;1965&lt;/Name&gt;&lt;Name LocaleIsoCode="fr"&gt;1965&lt;/Name&gt;&lt;/Member&gt;&lt;Member Code="1966" HasMetadata="false"&gt;&lt;Name LocaleIsoCode="en"&gt;1966&lt;/Name&gt;&lt;Name LocaleIsoCode="fr"&gt;1966&lt;/Name&gt;&lt;/Member&gt;&lt;Member Code="1967" HasMetadata="false"&gt;&lt;Name LocaleIsoCode="en"&gt;1967&lt;/Name&gt;&lt;Name LocaleIsoCode="fr"&gt;1967&lt;/Name&gt;&lt;/Member&gt;&lt;Member Code="1968" HasMetadata="false"&gt;&lt;Name LocaleIsoCode="en"&gt;1968&lt;/Name&gt;&lt;Name LocaleIsoCode="fr"&gt;1968&lt;/Name&gt;&lt;/Member&gt;&lt;Member Code="1969" HasMetadata="false"&gt;&lt;Name LocaleIsoCode="en"&gt;1969&lt;/Name&gt;&lt;Name LocaleIsoCode="fr"&gt;1969&lt;/Name&gt;&lt;/Member&gt;&lt;Member Code="1970" HasMetadata="false"&gt;&lt;Name LocaleIsoCode="en"&gt;1970&lt;/Name&gt;&lt;Name LocaleIsoCode="fr"&gt;1970&lt;/Name&gt;&lt;/Member&gt;&lt;Member Code="1971" HasMetadata="false"&gt;&lt;Name LocaleIsoCode="en"&gt;1971&lt;/Name&gt;&lt;Name LocaleIsoCode="fr"&gt;1971&lt;/Name&gt;&lt;/Member&gt;&lt;Member Code="1972" HasMetadata="false"&gt;&lt;Name LocaleIsoCode="en"&gt;1972&lt;/Name&gt;&lt;Name LocaleIsoCode="fr"&gt;1972&lt;/Name&gt;&lt;/Member&gt;&lt;Member Code="1973" HasMetadata="false"&gt;&lt;Name LocaleIsoCode="en"&gt;1973&lt;/Name&gt;&lt;Name LocaleIsoCode="fr"&gt;1973&lt;/Name&gt;&lt;/Member&gt;&lt;Member Code="1974" HasMetadata="false"&gt;&lt;Name LocaleIsoCode="en"&gt;1974&lt;/Name&gt;&lt;Name LocaleIsoCode="fr"&gt;1974&lt;/Name&gt;&lt;/Member&gt;&lt;Member Code="1975" HasMetadata="false"&gt;&lt;Name LocaleIsoCode="en"&gt;1975&lt;/Name&gt;&lt;Name LocaleIsoCode="fr"&gt;1975&lt;/Name&gt;&lt;/Member&gt;&lt;Member Code="1976" HasMetadata="false"&gt;&lt;Name LocaleIsoCode="en"&gt;1976&lt;/Name&gt;&lt;Name LocaleIsoCode="fr"&gt;1976&lt;/Name&gt;&lt;/Member&gt;&lt;Member Code="1977" HasMetadata="false"&gt;&lt;Name LocaleIsoCode="en"&gt;1977&lt;/Name&gt;&lt;Name LocaleIsoCode="fr"&gt;1977&lt;/Name&gt;&lt;/Member&gt;&lt;Member Code="1978" HasMetadata="false"&gt;&lt;Name LocaleIsoCode="en"&gt;1978&lt;/Name&gt;&lt;Name LocaleIsoCode="fr"&gt;1978&lt;/Name&gt;&lt;/Member&gt;&lt;Member Code="1979" HasMetadata="false"&gt;&lt;Name LocaleIsoCode="en"&gt;1979&lt;/Name&gt;&lt;Name LocaleIsoCode="fr"&gt;1979&lt;/Name&gt;&lt;/Member&gt;&lt;Member Code="1980" HasMetadata="false"&gt;&lt;Name LocaleIsoCode="en"&gt;1980&lt;/Name&gt;&lt;Name LocaleIsoCode="fr"&gt;1980&lt;/Name&gt;&lt;/Member&gt;&lt;Member Code="1981" HasMetadata="false"&gt;&lt;Name LocaleIsoCode="en"&gt;1981&lt;/Name&gt;&lt;Name LocaleIsoCode="fr"&gt;1981&lt;/Name&gt;&lt;/Member&gt;&lt;Member Code="1982" HasMetadata="false"&gt;&lt;Name LocaleIsoCode="en"&gt;1982&lt;/Name&gt;&lt;Name LocaleIsoCode="fr"&gt;1982&lt;/Name&gt;&lt;/Member&gt;&lt;Member Code="1983" HasMetadata="false"&gt;&lt;Name LocaleIsoCode="en"&gt;1983&lt;/Name&gt;&lt;Name LocaleIsoCode="fr"&gt;1983&lt;/Name&gt;&lt;/Member&gt;&lt;Member Code="1984" HasMetadata="false"&gt;&lt;Name LocaleIsoCode="en"&gt;1984&lt;/Name&gt;&lt;Name LocaleIsoCode="fr"&gt;1984&lt;/Name&gt;&lt;/Member&gt;&lt;Member Code="1985" HasMetadata="false"&gt;&lt;Name LocaleIsoCode="en"&gt;1985&lt;/Name&gt;&lt;Name LocaleIsoCode="fr"&gt;1985&lt;/Name&gt;&lt;/Member&gt;&lt;Member Code="1986" HasMetadata="false"&gt;&lt;Name LocaleIsoCode="en"&gt;1986&lt;/Name&gt;&lt;Name LocaleIsoCode="fr"&gt;1986&lt;/Name&gt;&lt;/Member&gt;&lt;Member Code="1987" HasMetadata="false"&gt;&lt;Name LocaleIsoCode="en"&gt;1987&lt;/Name&gt;&lt;Name LocaleIsoCode="fr"&gt;1987&lt;/Name&gt;&lt;/Member&gt;&lt;Member Code="1988" HasMetadata="false"&gt;&lt;Name LocaleIsoCode="en"&gt;1988&lt;/Name&gt;&lt;Name LocaleIsoCode="fr"&gt;1988&lt;/Name&gt;&lt;/Member&gt;&lt;Member Code="1989" HasMetadata="false"&gt;&lt;Name LocaleIsoCode="en"&gt;1989&lt;/Name&gt;&lt;Name LocaleIsoCode="fr"&gt;1989&lt;/Name&gt;&lt;/Member&gt;&lt;Member Code="1990" HasMetadata="false"&gt;&lt;Name LocaleIsoCode="en"&gt;1990&lt;/Name&gt;&lt;Name LocaleIsoCode="fr"&gt;1990&lt;/Name&gt;&lt;/Member&gt;&lt;Member Code="1991" HasMetadata="false"&gt;&lt;Name LocaleIsoCode="en"&gt;1991&lt;/Name&gt;&lt;Name LocaleIsoCode="fr"&gt;1991&lt;/Name&gt;&lt;/Member&gt;&lt;Member Code="1992" HasMetadata="false"&gt;&lt;Name LocaleIsoCode="en"&gt;1992&lt;/Name&gt;&lt;Name LocaleIsoCode="fr"&gt;1992&lt;/Name&gt;&lt;/Member&gt;&lt;Member Code="1993" HasMetadata="false"&gt;&lt;Name LocaleIsoCode="en"&gt;1993&lt;/Name&gt;&lt;Name LocaleIsoCode="fr"&gt;1993&lt;/Name&gt;&lt;/Member&gt;&lt;Member Code="1994" HasMetadata="false"&gt;&lt;Name LocaleIsoCode="en"&gt;1994&lt;/Name&gt;&lt;Name LocaleIsoCode="fr"&gt;1994&lt;/Name&gt;&lt;/Member&gt;&lt;Member Code="1995" HasMetadata="false"&gt;&lt;Name LocaleIsoCode="en"&gt;1995&lt;/Name&gt;&lt;Name LocaleIsoCode="fr"&gt;1995&lt;/Name&gt;&lt;/Member&gt;&lt;Member Code="1996" HasMetadata="false"&gt;&lt;Name LocaleIsoCode="en"&gt;1996&lt;/Name&gt;&lt;Name LocaleIsoCode="fr"&gt;1996&lt;/Name&gt;&lt;/Member&gt;&lt;Member Code="1997" HasMetadata="false"&gt;&lt;Name LocaleIsoCode="en"&gt;1997&lt;/Name&gt;&lt;Name LocaleIsoCode="fr"&gt;1997&lt;/Name&gt;&lt;/Member&gt;&lt;Member Code="1998" HasMetadata="false"&gt;&lt;Name LocaleIsoCode="en"&gt;1998&lt;/Name&gt;&lt;Name LocaleIsoCode="fr"&gt;1998&lt;/Name&gt;&lt;/Member&gt;&lt;Member Code="1999" HasMetadata="false"&gt;&lt;Name LocaleIsoCode="en"&gt;1999&lt;/Name&gt;&lt;Name LocaleIsoCode="fr"&gt;1999&lt;/Name&gt;&lt;/Member&gt;&lt;Member Code="2000" HasMetadata="false"&gt;&lt;Name LocaleIsoCode="en"&gt;2000&lt;/Name&gt;&lt;Name LocaleIsoCode="fr"&gt;2000&lt;/Name&gt;&lt;/Member&gt;&lt;Member Code="2001" HasMetadata="false"&gt;&lt;Name LocaleIsoCode="en"&gt;2001&lt;/Name&gt;&lt;Name LocaleIsoCode="fr"&gt;2001&lt;/Name&gt;&lt;/Member&gt;&lt;Member Code="2002" HasMetadata="false"&gt;&lt;Name LocaleIsoCode="en"&gt;2002&lt;/Name&gt;&lt;Name LocaleIsoCode="fr"&gt;2002&lt;/Name&gt;&lt;/Member&gt;&lt;Member Code="2003" HasMetadata="false"&gt;&lt;Name LocaleIsoCode="en"&gt;2003&lt;/Name&gt;&lt;Name LocaleIsoCode="fr"&gt;2003&lt;/Name&gt;&lt;/Member&gt;&lt;Member Code="2004" HasMetadata="false"&gt;&lt;Name LocaleIsoCode="en"&gt;2004&lt;/Name&gt;&lt;Name LocaleIsoCode="fr"&gt;2004&lt;/Name&gt;&lt;/Member&gt;&lt;Member Code="2005" HasMetadata="false"&gt;&lt;Name LocaleIsoCode="en"&gt;2005&lt;/Name&gt;&lt;Name LocaleIsoCode="fr"&gt;2005&lt;/Name&gt;&lt;/Member&gt;&lt;Member Code="2006" HasMetadata="false"&gt;&lt;Name LocaleIsoCode="en"&gt;2006&lt;/Name&gt;&lt;Name LocaleIsoCode="fr"&gt;2006&lt;/Name&gt;&lt;/Member&gt;&lt;Member Code="2007" HasMetadata="false"&gt;&lt;Name LocaleIsoCode="en"&gt;2007&lt;/Name&gt;&lt;Name LocaleIsoCode="fr"&gt;2007&lt;/Name&gt;&lt;/Member&gt;&lt;Member Code="2008" HasMetadata="false"&gt;&lt;Name LocaleIsoCode="en"&gt;2008&lt;/Name&gt;&lt;Name LocaleIsoCode="fr"&gt;2008&lt;/Name&gt;&lt;/Member&gt;&lt;Member Code="2009" HasMetadata="false"&gt;&lt;Name LocaleIsoCode="en"&gt;2009&lt;/Name&gt;&lt;Name LocaleIsoCode="fr"&gt;2009&lt;/Name&gt;&lt;/Member&gt;&lt;Member Code="2010" HasMetadata="false"&gt;&lt;Name LocaleIsoCode="en"&gt;2010&lt;/Name&gt;&lt;Name LocaleIsoCode="fr"&gt;2010&lt;/Name&gt;&lt;/Member&gt;&lt;Member Code="2011" HasMetadata="false"&gt;&lt;Name LocaleIsoCode="en"&gt;2011&lt;/Name&gt;&lt;Name LocaleIsoCode="fr"&gt;2011&lt;/Name&gt;&lt;/Member&gt;&lt;Member Code="2012" HasMetadata="false"&gt;&lt;Name LocaleIsoCode="en"&gt;2012&lt;/Name&gt;&lt;Name LocaleIsoCode="fr"&gt;2012&lt;/Name&gt;&lt;/Member&gt;&lt;Member Code="2013" HasMetadata="false"&gt;&lt;Name LocaleIsoCode="en"&gt;2013&lt;/Name&gt;&lt;Name LocaleIsoCode="fr"&gt;2013&lt;/Name&gt;&lt;/Member&gt;&lt;Member Code="2014" HasMetadata="false"&gt;&lt;Name LocaleIsoCode="en"&gt;2014&lt;/Name&gt;&lt;Name LocaleIsoCode="fr"&gt;2014&lt;/Name&gt;&lt;/Member&gt;&lt;Member Code="2015" HasMetadata="false"&gt;&lt;Name LocaleIsoCode="en"&gt;2015&lt;/Name&gt;&lt;Name LocaleIsoCode="fr"&gt;2015&lt;/Name&gt;&lt;/Member&gt;&lt;Member Code="2016" HasMetadata="false"&gt;&lt;Name LocaleIsoCode="en"&gt;2016&lt;/Name&gt;&lt;Name LocaleIsoCode="fr"&gt;2016&lt;/Name&gt;&lt;/Member&gt;&lt;Member Code="2017" HasMetadata="false"&gt;&lt;Name LocaleIsoCode="en"&gt;2017&lt;/Name&gt;&lt;Name LocaleIsoCode="fr"&gt;2017&lt;/Name&gt;&lt;/Member&gt;&lt;/Dimension&gt;&lt;WBOSInformations&gt;&lt;TimeDimension WebTreeWasUsed="false"&gt;&lt;StartCodes Annual="1950" /&gt;&lt;/TimeDimension&gt;&lt;/WBOSInformations&gt;&lt;Tabulation Axis="horizontal"&gt;&lt;Dimension Code="TIME" CommonCode="TIME" /&gt;&lt;/Tabulation&gt;&lt;Tabulation Axis="vertical"&gt;&lt;Dimension Code="LOCATION" CommonCode="LOCATION" /&gt;&lt;/Tabulation&gt;&lt;Tabulation Axis="page"&gt;&lt;Dimension Code="TRANSACT" /&gt;&lt;Dimension Code="MEASURE" /&gt;&lt;/Tabulation&gt;&lt;Formatting&gt;&lt;Labels LocaleIsoCode="en" /&gt;&lt;Power&gt;0&lt;/Power&gt;&lt;Decimals&gt;6&lt;/Decimals&gt;&lt;SkipEmptyLines&gt;true&lt;/SkipEmptyLines&gt;&lt;SkipEmptyCols&gt;false&lt;/SkipEmptyCols&gt;&lt;SkipLineHierarchy&gt;false&lt;/SkipLineHierarchy&gt;&lt;SkipColHierarchy&gt;false&lt;/SkipColHierarchy&gt;&lt;Page&gt;1&lt;/Page&gt;&lt;/Formatting&gt;&lt;/DataTable&gt;&lt;Format&gt;&lt;ShowEmptyAxes&gt;true&lt;/ShowEmptyAxes&gt;&lt;Page&gt;1&lt;/Page&gt;&lt;EnableSort&gt;true&lt;/EnableSort&gt;&lt;IncludeFlagColumn&gt;false&lt;/IncludeFlagColumn&gt;&lt;IncludeTimeSeriesId&gt;false&lt;/IncludeTimeSeriesId&gt;&lt;DoBarChart&gt;false&lt;/DoBarChart&gt;&lt;FreezePanes&gt;true&lt;/FreezePanes&gt;&lt;MaxBarChartLen&gt;65&lt;/MaxBarChartLen&gt;&lt;/Format&gt;&lt;Query&gt;&lt;AbsoluteUri&gt;http://stats.oecd.org//View.aspx?QueryId=&amp;amp;QueryType=Public&amp;amp;Lang=en&lt;/AbsoluteUri&gt;&lt;/Query&gt;&lt;/WebTableParameter&gt;</t>
  </si>
  <si>
    <t>Provisional value</t>
  </si>
  <si>
    <t>P:</t>
  </si>
  <si>
    <t>Estimated value</t>
  </si>
  <si>
    <t>E:</t>
  </si>
  <si>
    <t>Legend:</t>
  </si>
  <si>
    <t>Data extracted on 03 Sep 2018 16:49 UTC (GMT) from OECD.Stat</t>
  </si>
  <si>
    <t>Percentage</t>
  </si>
  <si>
    <t xml:space="preserve">  Former Federal Republic of Germany</t>
  </si>
  <si>
    <t>Former Economies</t>
  </si>
  <si>
    <t>European Union (15 countries)</t>
  </si>
  <si>
    <t>1959</t>
  </si>
  <si>
    <t>1958</t>
  </si>
  <si>
    <t>1957</t>
  </si>
  <si>
    <t>1956</t>
  </si>
  <si>
    <t>1955</t>
  </si>
  <si>
    <t>1954</t>
  </si>
  <si>
    <t>1953</t>
  </si>
  <si>
    <t>1952</t>
  </si>
  <si>
    <t>1951</t>
  </si>
  <si>
    <t>Growth rate</t>
  </si>
  <si>
    <t>Gross domestic product (expenditure approach)</t>
  </si>
  <si>
    <t>Dataset: 1. Gross domestic product (GDP)</t>
  </si>
  <si>
    <t>&lt;?xml version="1.0" encoding="utf-16"?&gt;&lt;WebTableParameter xmlns:xsd="http://www.w3.org/2001/XMLSchema" xmlns:xsi="http://www.w3.org/2001/XMLSchema-instance" xmlns="http://stats.oecd.org/OECDStatWS/2004/03/01/"&gt;&lt;DataTable Code="SNA_TABLE1" HasMetadata="true"&gt;&lt;Name LocaleIsoCode="en"&gt;1. Gross domestic product (GDP)&lt;/Name&gt;&lt;Name LocaleIsoCode="fr"&gt;1. Produit intérieur brut (PIB)&lt;/Name&gt;&lt;Dimension Code="LOCATION" HasMetadata="false" CommonCode="LOCATION" Display="labels"&gt;&lt;Name LocaleIsoCode="en"&gt;Country&lt;/Name&gt;&lt;Name LocaleIsoCode="fr"&gt;Pays&lt;/Name&gt;&lt;Member Code="AUT" HasMetadata="true" HasOnlyUnitMetadata="false" HasChild="0"&gt;&lt;Name LocaleIsoCode="en"&gt;Austria&lt;/Name&gt;&lt;Name LocaleIsoCode="fr"&gt;Autriche&lt;/Name&gt;&lt;/Member&gt;&lt;Member Code="BEL" HasMetadata="true" HasOnlyUnitMetadata="false" HasChild="0"&gt;&lt;Name LocaleIsoCode="en"&gt;Belgium&lt;/Name&gt;&lt;Name LocaleIsoCode="fr"&gt;Belgique&lt;/Name&gt;&lt;/Member&gt;&lt;Member Code="DNK" HasMetadata="true" HasOnlyUnitMetadata="false" HasChild="0"&gt;&lt;Name LocaleIsoCode="en"&gt;Denmark&lt;/Name&gt;&lt;Name LocaleIsoCode="fr"&gt;Danemark&lt;/Name&gt;&lt;/Member&gt;&lt;Member Code="EST" HasMetadata="true" HasOnlyUnitMetadata="false" HasChild="0"&gt;&lt;Name LocaleIsoCode="en"&gt;Estonia&lt;/Name&gt;&lt;Name LocaleIsoCode="fr"&gt;Estonie&lt;/Name&gt;&lt;/Member&gt;&lt;Member Code="FIN" HasMetadata="true" HasOnlyUnitMetadata="false" HasChild="0"&gt;&lt;Name LocaleIsoCode="en"&gt;Finland&lt;/Name&gt;&lt;Name LocaleIsoCode="fr"&gt;Finlande&lt;/Name&gt;&lt;/Member&gt;&lt;Member Code="FRA" HasMetadata="true" HasOnlyUnitMetadata="false" HasChild="0"&gt;&lt;Name LocaleIsoCode="en"&gt;France&lt;/Name&gt;&lt;Name LocaleIsoCode="fr"&gt;France&lt;/Name&gt;&lt;/Member&gt;&lt;Member Code="DEU" HasMetadata="true" HasOnlyUnitMetadata="false" HasChild="0"&gt;&lt;Name LocaleIsoCode="en"&gt;Germany&lt;/Name&gt;&lt;Name LocaleIsoCode="fr"&gt;Allemagne&lt;/Name&gt;&lt;/Member&gt;&lt;Member Code="GRC" HasMetadata="true" HasOnlyUnitMetadata="false" HasChild="0"&gt;&lt;Name LocaleIsoCode="en"&gt;Greece&lt;/Name&gt;&lt;Name LocaleIsoCode="fr"&gt;Grèce&lt;/Name&gt;&lt;/Member&gt;&lt;Member Code="IRL" HasMetadata="true" HasOnlyUnitMetadata="false" HasChild="0"&gt;&lt;Name LocaleIsoCode="en"&gt;Ireland&lt;/Name&gt;&lt;Name LocaleIsoCode="fr"&gt;Irlande&lt;/Name&gt;&lt;/Member&gt;&lt;Member Code="ITA" HasMetadata="true" HasOnlyUnitMetadata="false" HasChild="0"&gt;&lt;Name LocaleIsoCode="en"&gt;Italy&lt;/Name&gt;&lt;Name LocaleIsoCode="fr"&gt;Italie&lt;/Name&gt;&lt;/Member&gt;&lt;Member Code="LVA" HasMetadata="true" HasOnlyUnitMetadata="false" HasChild="0"&gt;&lt;Name LocaleIsoCode="en"&gt;Latvia&lt;/Name&gt;&lt;Name LocaleIsoCode="fr"&gt;Lettonie&lt;/Name&gt;&lt;/Member&gt;&lt;Member Code="LTU" HasMetadata="true" HasOnlyUnitMetadata="false" HasChild="0"&gt;&lt;Name LocaleIsoCode="en"&gt;Lithuania&lt;/Name&gt;&lt;Name LocaleIsoCode="fr"&gt;Lituanie&lt;/Name&gt;&lt;/Member&gt;&lt;Member Code="LUX" HasMetadata="true" HasOnlyUnitMetadata="false" HasChild="0"&gt;&lt;Name LocaleIsoCode="en"&gt;Luxembourg&lt;/Name&gt;&lt;Name LocaleIsoCode="fr"&gt;Luxembourg&lt;/Name&gt;&lt;/Member&gt;&lt;Member Code="NLD" HasMetadata="true" HasOnlyUnitMetadata="false" HasChild="0"&gt;&lt;Name LocaleIsoCode="en"&gt;Netherlands&lt;/Name&gt;&lt;Name LocaleIsoCode="fr"&gt;Pays-Bas&lt;/Name&gt;&lt;/Member&gt;&lt;Member Code="PRT" HasMetadata="true" HasOnlyUnitMetadata="false" HasChild="0"&gt;&lt;Name LocaleIsoCode="en"&gt;Portugal&lt;/Name&gt;&lt;Name LocaleIsoCode="fr"&gt;Portugal&lt;/Name&gt;&lt;/Member&gt;&lt;Member Code="SVK" HasMetadata="true" HasOnlyUnitMetadata="false" HasChild="0"&gt;&lt;Name LocaleIsoCode="en"&gt;Slovak Republic&lt;/Name&gt;&lt;Name LocaleIsoCode="fr"&gt;République slovaque&lt;/Name&gt;&lt;/Member&gt;&lt;Member Code="SVN" HasMetadata="true" HasOnlyUnitMetadata="false" HasChild="0"&gt;&lt;Name LocaleIsoCode="en"&gt;Slovenia&lt;/Name&gt;&lt;Name LocaleIsoCode="fr"&gt;Slovénie&lt;/Name&gt;&lt;/Member&gt;&lt;Member Code="ESP" HasMetadata="true" HasOnlyUnitMetadata="false" HasChild="0"&gt;&lt;Name LocaleIsoCode="en"&gt;Spain&lt;/Name&gt;&lt;Name LocaleIsoCode="fr"&gt;Espagne&lt;/Name&gt;&lt;/Member&gt;&lt;Member Code="GBR" HasMetadata="true" HasOnlyUnitMetadata="false" HasChild="0"&gt;&lt;Name LocaleIsoCode="en"&gt;United Kingdom&lt;/Name&gt;&lt;Name LocaleIsoCode="fr"&gt;Royaume-Uni&lt;/Name&gt;&lt;/Member&gt;&lt;Member Code="EU28" HasMetadata="true" HasOnlyUnitMetadata="false" HasChild="0"&gt;&lt;Name LocaleIsoCode="en"&gt;European Union (28 countries)&lt;/Name&gt;&lt;Name LocaleIsoCode="fr"&gt;Union européenne (28 pays)&lt;/Name&gt;&lt;/Member&gt;&lt;Member Code="EU15" HasMetadata="true" HasOnlyUnitMetadata="false" HasChild="0"&gt;&lt;Name LocaleIsoCode="en"&gt;European Union (15 countries)&lt;/Name&gt;&lt;Name LocaleIsoCode="fr"&gt;Union européenne (15 pays)&lt;/Name&gt;&lt;/Member&gt;&lt;Member Code="FRME" HasMetadata="false" HasOnlyUnitMetadata="false" HasChild="1"&gt;&lt;Name LocaleIsoCode="en"&gt;Former Economies&lt;/Name&gt;&lt;Name LocaleIsoCode="fr"&gt;Anciennes Économies&lt;/Name&gt;&lt;ChildMember Code="DEW" HasMetadata="true" HasOnlyUnitMetadata="true" HasChild="0"&gt;&lt;Name LocaleIsoCode="en"&gt;Former Federal Republic of Germany&lt;/Name&gt;&lt;Name LocaleIsoCode="fr"&gt;Ex-République fédérale d'Allemagne&lt;/Name&gt;&lt;/ChildMember&gt;&lt;/Member&gt;&lt;/Dimension&gt;&lt;Dimension Code="TRANSACT" HasMetadata="false" Display="labels"&gt;&lt;Name LocaleIsoCode="en"&gt;Transaction&lt;/Name&gt;&lt;Name LocaleIsoCode="fr"&gt;Transaction&lt;/Name&gt;&lt;Member Code="B1_GE" HasMetadata="false" HasOnlyUnitMetadata="false" HasChild="0"&gt;&lt;Name LocaleIsoCode="en"&gt;Gross domestic product (expenditure approach)&lt;/Name&gt;&lt;Name LocaleIsoCode="fr"&gt;Produit intérieur brut (par les dépenses)&lt;/Name&gt;&lt;/Member&gt;&lt;/Dimension&gt;&lt;Dimension Code="MEASURE" HasMetadata="false" Display="labels"&gt;&lt;Name LocaleIsoCode="en"&gt;Measure&lt;/Name&gt;&lt;Name LocaleIsoCode="fr"&gt;Mesure&lt;/Name&gt;&lt;Member Code="G" HasMetadata="false" HasOnlyUnitMetadata="false" HasChild="0"&gt;&lt;Name LocaleIsoCode="en"&gt;Growth rate&lt;/Name&gt;&lt;Name LocaleIsoCode="fr"&gt;Growth rate&lt;/Name&gt;&lt;/Member&gt;&lt;/Dimension&gt;&lt;Dimension Code="TIME" HasMetadata="false" CommonCode="TIME" Display="labels"&gt;&lt;Name LocaleIsoCode="en"&gt;Year&lt;/Name&gt;&lt;Name LocaleIsoCode="fr"&gt;Année&lt;/Name&gt;&lt;Member Code="1950" HasMetadata="false"&gt;&lt;Name LocaleIsoCode="en"&gt;1950&lt;/Name&gt;&lt;Name LocaleIsoCode="fr"&gt;1950&lt;/Name&gt;&lt;/Member&gt;&lt;Member Code="1951" HasMetadata="false"&gt;&lt;Name LocaleIsoCode="en"&gt;1951&lt;/Name&gt;&lt;Name LocaleIsoCode="fr"&gt;1951&lt;/Name&gt;&lt;/Member&gt;&lt;Member Code="1952" HasMetadata="false"&gt;&lt;Name LocaleIsoCode="en"&gt;1952&lt;/Name&gt;&lt;Name LocaleIsoCode="fr"&gt;1952&lt;/Name&gt;&lt;/Member&gt;&lt;Member Code="1953" HasMetadata="false"&gt;&lt;Name LocaleIsoCode="en"&gt;1953&lt;/Name&gt;&lt;Name LocaleIsoCode="fr"&gt;1953&lt;/Name&gt;&lt;/Member&gt;&lt;Member Code="1954" HasMetadata="false"&gt;&lt;Name LocaleIsoCode="en"&gt;1954&lt;/Name&gt;&lt;Name LocaleIsoCode="fr"&gt;1954&lt;/Name&gt;&lt;/Member&gt;&lt;Member Code="1955" HasMetadata="false"&gt;&lt;Name LocaleIsoCode="en"&gt;1955&lt;/Name&gt;&lt;Name LocaleIsoCode="fr"&gt;1955&lt;/Name&gt;&lt;/Member&gt;&lt;Member Code="1956" HasMetadata="false"&gt;&lt;Name LocaleIsoCode="en"&gt;1956&lt;/Name&gt;&lt;Name LocaleIsoCode="fr"&gt;1956&lt;/Name&gt;&lt;/Member&gt;&lt;Member Code="1957" HasMetadata="false"&gt;&lt;Name LocaleIsoCode="en"&gt;1957&lt;/Name&gt;&lt;Name LocaleIsoCode="fr"&gt;1957&lt;/Name&gt;&lt;/Member&gt;&lt;Member Code="1958" HasMetadata="false"&gt;&lt;Name LocaleIsoCode="en"&gt;1958&lt;/Name&gt;&lt;Name LocaleIsoCode="fr"&gt;1958&lt;/Name&gt;&lt;/Member&gt;&lt;Member Code="1959" HasMetadata="false"&gt;&lt;Name LocaleIsoCode="en"&gt;1959&lt;/Name&gt;&lt;Name LocaleIsoCode="fr"&gt;1959&lt;/Name&gt;&lt;/Member&gt;&lt;Member Code="1960" HasMetadata="false"&gt;&lt;Name LocaleIsoCode="en"&gt;1960&lt;/Name&gt;&lt;Name LocaleIsoCode="fr"&gt;1960&lt;/Name&gt;&lt;/Member&gt;&lt;Member Code="1961" HasMetadata="false"&gt;&lt;Name LocaleIsoCode="en"&gt;1961&lt;/Name&gt;&lt;Name LocaleIsoCode="fr"&gt;1961&lt;/Name&gt;&lt;/Member&gt;&lt;Member Code="1962" HasMetadata="false"&gt;&lt;Name LocaleIsoCode="en"&gt;1962&lt;/Name&gt;&lt;Name LocaleIsoCode="fr"&gt;1962&lt;/Name&gt;&lt;/Member&gt;&lt;Member Code="1963" HasMetadata="false"&gt;&lt;Name LocaleIsoCode="en"&gt;1963&lt;/Name&gt;&lt;Name LocaleIsoCode="fr"&gt;1963&lt;/Name&gt;&lt;/Member&gt;&lt;Member Code="1964" HasMetadata="false"&gt;&lt;Name LocaleIsoCode="en"&gt;1964&lt;/Name&gt;&lt;Name LocaleIsoCode="fr"&gt;1964&lt;/Name&gt;&lt;/Member&gt;&lt;Member Code="1965" HasMetadata="false"&gt;&lt;Name LocaleIsoCode="en"&gt;1965&lt;/Name&gt;&lt;Name LocaleIsoCode="fr"&gt;1965&lt;/Name&gt;&lt;/Member&gt;&lt;Member Code="1966" HasMetadata="false"&gt;&lt;Name LocaleIsoCode="en"&gt;1966&lt;/Name&gt;&lt;Name LocaleIsoCode="fr"&gt;1966&lt;/Name&gt;&lt;/Member&gt;&lt;Member Code="1967" HasMetadata="false"&gt;&lt;Name LocaleIsoCode="en"&gt;1967&lt;/Name&gt;&lt;Name LocaleIsoCode="fr"&gt;1967&lt;/Name&gt;&lt;/Member&gt;&lt;Member Code="1968" HasMetadata="false"&gt;&lt;Name LocaleIsoCode="en"&gt;1968&lt;/Name&gt;&lt;Name LocaleIsoCode="fr"&gt;1968&lt;/Name&gt;&lt;/Member&gt;&lt;Member Code="1969" HasMetadata="false"&gt;&lt;Name LocaleIsoCode="en"&gt;1969&lt;/Name&gt;&lt;Name LocaleIsoCode="fr"&gt;1969&lt;/Name&gt;&lt;/Member&gt;&lt;Member Code="1970" HasMetadata="false"&gt;&lt;Name LocaleIsoCode="en"&gt;1970&lt;/Name&gt;&lt;Name LocaleIsoCode="fr"&gt;1970&lt;/Name&gt;&lt;/Member&gt;&lt;Member Code="1971" HasMetadata="false"&gt;&lt;Name LocaleIsoCode="en"&gt;1971&lt;/Name&gt;&lt;Name LocaleIsoCode="fr"&gt;1971&lt;/Name&gt;&lt;/Member&gt;&lt;Member Code="1972" HasMetadata="false"&gt;&lt;Name LocaleIsoCode="en"&gt;1972&lt;/Name&gt;&lt;Name LocaleIsoCode="fr"&gt;1972&lt;/Name&gt;&lt;/Member&gt;&lt;Member Code="1973" HasMetadata="false"&gt;&lt;Name LocaleIsoCode="en"&gt;1973&lt;/Name&gt;&lt;Name LocaleIsoCode="fr"&gt;1973&lt;/Name&gt;&lt;/Member&gt;&lt;Member Code="1974" HasMetadata="false"&gt;&lt;Name LocaleIsoCode="en"&gt;1974&lt;/Name&gt;&lt;Name LocaleIsoCode="fr"&gt;1974&lt;/Name&gt;&lt;/Member&gt;&lt;Member Code="1975" HasMetadata="false"&gt;&lt;Name LocaleIsoCode="en"&gt;1975&lt;/Name&gt;&lt;Name LocaleIsoCode="fr"&gt;1975&lt;/Name&gt;&lt;/Member&gt;&lt;Member Code="1976" HasMetadata="false"&gt;&lt;Name LocaleIsoCode="en"&gt;1976&lt;/Name&gt;&lt;Name LocaleIsoCode="fr"&gt;1976&lt;/Name&gt;&lt;/Member&gt;&lt;Member Code="1977" HasMetadata="false"&gt;&lt;Name LocaleIsoCode="en"&gt;1977&lt;/Name&gt;&lt;Name LocaleIsoCode="fr"&gt;1977&lt;/Name&gt;&lt;/Member&gt;&lt;Member Code="1978" HasMetadata="false"&gt;&lt;Name LocaleIsoCode="en"&gt;1978&lt;/Name&gt;&lt;Name LocaleIsoCode="fr"&gt;1978&lt;/Name&gt;&lt;/Member&gt;&lt;Member Code="1979" HasMetadata="false"&gt;&lt;Name LocaleIsoCode="en"&gt;1979&lt;/Name&gt;&lt;Name LocaleIsoCode="fr"&gt;1979&lt;/Name&gt;&lt;/Member&gt;&lt;Member Code="1980" HasMetadata="false"&gt;&lt;Name LocaleIsoCode="en"&gt;1980&lt;/Name&gt;&lt;Name LocaleIsoCode="fr"&gt;1980&lt;/Name&gt;&lt;/Member&gt;&lt;Member Code="1981" HasMetadata="false"&gt;&lt;Name LocaleIsoCode="en"&gt;1981&lt;/Name&gt;&lt;Name LocaleIsoCode="fr"&gt;1981&lt;/Name&gt;&lt;/Member&gt;&lt;Member Code="1982" HasMetadata="false"&gt;&lt;Name LocaleIsoCode="en"&gt;1982&lt;/Name&gt;&lt;Name LocaleIsoCode="fr"&gt;1982&lt;/Name&gt;&lt;/Member&gt;&lt;Member Code="1983" HasMetadata="false"&gt;&lt;Name LocaleIsoCode="en"&gt;1983&lt;/Name&gt;&lt;Name LocaleIsoCode="fr"&gt;1983&lt;/Name&gt;&lt;/Member&gt;&lt;Member Code="1984" HasMetadata="false"&gt;&lt;Name LocaleIsoCode="en"&gt;1984&lt;/Name&gt;&lt;Name LocaleIsoCode="fr"&gt;1984&lt;/Name&gt;&lt;/Member&gt;&lt;Member Code="1985" HasMetadata="false"&gt;&lt;Name LocaleIsoCode="en"&gt;1985&lt;/Name&gt;&lt;Name LocaleIsoCode="fr"&gt;1985&lt;/Name&gt;&lt;/Member&gt;&lt;Member Code="1986" HasMetadata="false"&gt;&lt;Name LocaleIsoCode="en"&gt;1986&lt;/Name&gt;&lt;Name LocaleIsoCode="fr"&gt;1986&lt;/Name&gt;&lt;/Member&gt;&lt;Member Code="1987" HasMetadata="false"&gt;&lt;Name LocaleIsoCode="en"&gt;1987&lt;/Name&gt;&lt;Name LocaleIsoCode="fr"&gt;1987&lt;/Name&gt;&lt;/Member&gt;&lt;Member Code="1988" HasMetadata="false"&gt;&lt;Name LocaleIsoCode="en"&gt;1988&lt;/Name&gt;&lt;Name LocaleIsoCode="fr"&gt;1988&lt;/Name&gt;&lt;/Member&gt;&lt;Member Code="1989" HasMetadata="false"&gt;&lt;Name LocaleIsoCode="en"&gt;1989&lt;/Name&gt;&lt;Name LocaleIsoCode="fr"&gt;1989&lt;/Name&gt;&lt;/Member&gt;&lt;Member Code="1990" HasMetadata="false"&gt;&lt;Name LocaleIsoCode="en"&gt;1990&lt;/Name&gt;&lt;Name LocaleIsoCode="fr"&gt;1990&lt;/Name&gt;&lt;/Member&gt;&lt;Member Code="1991" HasMetadata="false"&gt;&lt;Name LocaleIsoCode="en"&gt;1991&lt;/Name&gt;&lt;Name LocaleIsoCode="fr"&gt;1991&lt;/Name&gt;&lt;/Member&gt;&lt;Member Code="1992" HasMetadata="false"&gt;&lt;Name LocaleIsoCode="en"&gt;1992&lt;/Name&gt;&lt;Name LocaleIsoCode="fr"&gt;1992&lt;/Name&gt;&lt;/Member&gt;&lt;Member Code="1993" HasMetadata="false"&gt;&lt;Name LocaleIsoCode="en"&gt;1993&lt;/Name&gt;&lt;Name LocaleIsoCode="fr"&gt;1993&lt;/Name&gt;&lt;/Member&gt;&lt;Member Code="1994" HasMetadata="false"&gt;&lt;Name LocaleIsoCode="en"&gt;1994&lt;/Name&gt;&lt;Name LocaleIsoCode="fr"&gt;1994&lt;/Name&gt;&lt;/Member&gt;&lt;Member Code="1995" HasMetadata="false"&gt;&lt;Name LocaleIsoCode="en"&gt;1995&lt;/Name&gt;&lt;Name LocaleIsoCode="fr"&gt;1995&lt;/Name&gt;&lt;/Member&gt;&lt;Member Code="1996" HasMetadata="false"&gt;&lt;Name LocaleIsoCode="en"&gt;1996&lt;/Name&gt;&lt;Name LocaleIsoCode="fr"&gt;1996&lt;/Name&gt;&lt;/Member&gt;&lt;Member Code="1997" HasMetadata="false"&gt;&lt;Name LocaleIsoCode="en"&gt;1997&lt;/Name&gt;&lt;Name LocaleIsoCode="fr"&gt;1997&lt;/Name&gt;&lt;/Member&gt;&lt;Member Code="1998" HasMetadata="false"&gt;&lt;Name LocaleIsoCode="en"&gt;1998&lt;/Name&gt;&lt;Name LocaleIsoCode="fr"&gt;1998&lt;/Name&gt;&lt;/Member&gt;&lt;Member Code="1999" HasMetadata="false"&gt;&lt;Name LocaleIsoCode="en"&gt;1999&lt;/Name&gt;&lt;Name LocaleIsoCode="fr"&gt;1999&lt;/Name&gt;&lt;/Member&gt;&lt;Member Code="2000" HasMetadata="false"&gt;&lt;Name LocaleIsoCode="en"&gt;2000&lt;/Name&gt;&lt;Name LocaleIsoCode="fr"&gt;2000&lt;/Name&gt;&lt;/Member&gt;&lt;Member Code="2001" HasMetadata="false"&gt;&lt;Name LocaleIsoCode="en"&gt;2001&lt;/Name&gt;&lt;Name LocaleIsoCode="fr"&gt;2001&lt;/Name&gt;&lt;/Member&gt;&lt;Member Code="2002" HasMetadata="false"&gt;&lt;Name LocaleIsoCode="en"&gt;2002&lt;/Name&gt;&lt;Name LocaleIsoCode="fr"&gt;2002&lt;/Name&gt;&lt;/Member&gt;&lt;Member Code="2003" HasMetadata="false"&gt;&lt;Name LocaleIsoCode="en"&gt;2003&lt;/Name&gt;&lt;Name LocaleIsoCode="fr"&gt;2003&lt;/Name&gt;&lt;/Member&gt;&lt;Member Code="2004" HasMetadata="false"&gt;&lt;Name LocaleIsoCode="en"&gt;2004&lt;/Name&gt;&lt;Name LocaleIsoCode="fr"&gt;2004&lt;/Name&gt;&lt;/Member&gt;&lt;Member Code="2005" HasMetadata="false"&gt;&lt;Name LocaleIsoCode="en"&gt;2005&lt;/Name&gt;&lt;Name LocaleIsoCode="fr"&gt;2005&lt;/Name&gt;&lt;/Member&gt;&lt;Member Code="2006" HasMetadata="false"&gt;&lt;Name LocaleIsoCode="en"&gt;2006&lt;/Name&gt;&lt;Name LocaleIsoCode="fr"&gt;2006&lt;/Name&gt;&lt;/Member&gt;&lt;Member Code="2007" HasMetadata="false"&gt;&lt;Name LocaleIsoCode="en"&gt;2007&lt;/Name&gt;&lt;Name LocaleIsoCode="fr"&gt;2007&lt;/Name&gt;&lt;/Member&gt;&lt;Member Code="2008" HasMetadata="false"&gt;&lt;Name LocaleIsoCode="en"&gt;2008&lt;/Name&gt;&lt;Name LocaleIsoCode="fr"&gt;2008&lt;/Name&gt;&lt;/Member&gt;&lt;Member Code="2009" HasMetadata="false"&gt;&lt;Name LocaleIsoCode="en"&gt;2009&lt;/Name&gt;&lt;Name LocaleIsoCode="fr"&gt;2009&lt;/Name&gt;&lt;/Member&gt;&lt;Member Code="2010" HasMetadata="false"&gt;&lt;Name LocaleIsoCode="en"&gt;2010&lt;/Name&gt;&lt;Name LocaleIsoCode="fr"&gt;2010&lt;/Name&gt;&lt;/Member&gt;&lt;Member Code="2011" HasMetadata="false"&gt;&lt;Name LocaleIsoCode="en"&gt;2011&lt;/Name&gt;&lt;Name LocaleIsoCode="fr"&gt;2011&lt;/Name&gt;&lt;/Member&gt;&lt;Member Code="2012" HasMetadata="false"&gt;&lt;Name LocaleIsoCode="en"&gt;2012&lt;/Name&gt;&lt;Name LocaleIsoCode="fr"&gt;2012&lt;/Name&gt;&lt;/Member&gt;&lt;Member Code="2013" HasMetadata="false"&gt;&lt;Name LocaleIsoCode="en"&gt;2013&lt;/Name&gt;&lt;Name LocaleIsoCode="fr"&gt;2013&lt;/Name&gt;&lt;/Member&gt;&lt;Member Code="2014" HasMetadata="false"&gt;&lt;Name LocaleIsoCode="en"&gt;2014&lt;/Name&gt;&lt;Name LocaleIsoCode="fr"&gt;2014&lt;/Name&gt;&lt;/Member&gt;&lt;Member Code="2015" HasMetadata="false"&gt;&lt;Name LocaleIsoCode="en"&gt;2015&lt;/Name&gt;&lt;Name LocaleIsoCode="fr"&gt;2015&lt;/Name&gt;&lt;/Member&gt;&lt;Member Code="2016" HasMetadata="false"&gt;&lt;Name LocaleIsoCode="en"&gt;2016&lt;/Name&gt;&lt;Name LocaleIsoCode="fr"&gt;2016&lt;/Name&gt;&lt;/Member&gt;&lt;Member Code="2017" HasMetadata="false"&gt;&lt;Name LocaleIsoCode="en"&gt;2017&lt;/Name&gt;&lt;Name LocaleIsoCode="fr"&gt;2017&lt;/Name&gt;&lt;/Member&gt;&lt;/Dimension&gt;&lt;WBOSInformations&gt;&lt;TimeDimension WebTreeWasUsed="false"&gt;&lt;StartCodes Annual="1950" /&gt;&lt;/TimeDimension&gt;&lt;/WBOSInformations&gt;&lt;Tabulation Axis="horizontal"&gt;&lt;Dimension Code="TIME" CommonCode="TIME" /&gt;&lt;/Tabulation&gt;&lt;Tabulation Axis="vertical"&gt;&lt;Dimension Code="LOCATION" CommonCode="LOCATION" /&gt;&lt;/Tabulation&gt;&lt;Tabulation Axis="page"&gt;&lt;Dimension Code="TRANSACT" /&gt;&lt;Dimension Code="MEASURE" /&gt;&lt;/Tabulation&gt;&lt;Formatting&gt;&lt;Labels LocaleIsoCode="en" /&gt;&lt;Power&gt;0&lt;/Power&gt;&lt;Decimals&gt;1&lt;/Decimals&gt;&lt;SkipEmptyLines&gt;true&lt;/SkipEmptyLines&gt;&lt;SkipEmptyCols&gt;false&lt;/SkipEmptyCols&gt;&lt;SkipLineHierarchy&gt;false&lt;/SkipLineHierarchy&gt;&lt;SkipColHierarchy&gt;false&lt;/SkipColHierarchy&gt;&lt;Page&gt;1&lt;/Page&gt;&lt;/Formatting&gt;&lt;/DataTable&gt;&lt;Format&gt;&lt;ShowEmptyAxes&gt;true&lt;/ShowEmptyAxes&gt;&lt;Page&gt;1&lt;/Page&gt;&lt;EnableSort&gt;true&lt;/EnableSort&gt;&lt;IncludeFlagColumn&gt;false&lt;/IncludeFlagColumn&gt;&lt;IncludeTimeSeriesId&gt;false&lt;/IncludeTimeSeriesId&gt;&lt;DoBarChart&gt;false&lt;/DoBarChart&gt;&lt;FreezePanes&gt;true&lt;/FreezePanes&gt;&lt;MaxBarChartLen&gt;65&lt;/MaxBarChartLen&gt;&lt;/Format&gt;&lt;Query&gt;&lt;Name LocaleIsoCode="en"&gt;GDP, volume – annual growth rates in percentage&lt;/Name&gt;&lt;AbsoluteUri&gt;http://stats.oecd.org//View.aspx?QueryId=60703&amp;amp;QueryType=Public&amp;amp;Lang=en&lt;/AbsoluteUri&gt;&lt;/Query&gt;&lt;/WebTableParameter&gt;</t>
  </si>
  <si>
    <t>GDP (constant 2010 US$)</t>
  </si>
  <si>
    <t>World</t>
  </si>
  <si>
    <t>GDP (current US$)</t>
  </si>
  <si>
    <t>Last Updated Date</t>
  </si>
  <si>
    <t>Data Source</t>
  </si>
  <si>
    <t>World Development Indicators (Worldbank)</t>
  </si>
  <si>
    <t>Break</t>
  </si>
  <si>
    <t>B:</t>
  </si>
  <si>
    <t>Data extracted on 03 Sep 2018 17:40 UTC (GMT) from OECD.Stat</t>
  </si>
  <si>
    <t>Annual</t>
  </si>
  <si>
    <t>Frequency</t>
  </si>
  <si>
    <t>Percentage change on the same period of the previous year</t>
  </si>
  <si>
    <t>CPI: 01-12 - All items</t>
  </si>
  <si>
    <t>Subject</t>
  </si>
  <si>
    <t>Dataset: Consumer price indices (CPIs) - Complete database</t>
  </si>
  <si>
    <t>&lt;?xml version="1.0" encoding="utf-16"?&gt;&lt;WebTableParameter xmlns:xsd="http://www.w3.org/2001/XMLSchema" xmlns:xsi="http://www.w3.org/2001/XMLSchema-instance" xmlns="http://stats.oecd.org/OECDStatWS/2004/03/01/"&gt;&lt;DataTable Code="PRICES_CPI" HasMetadata="true"&gt;&lt;Name LocaleIsoCode="en"&gt;Consumer price indices (CPIs) - Complete database&lt;/Name&gt;&lt;Name LocaleIsoCode="fr"&gt;Indice des prix à la consommation (IPCs) - Base de données complète&lt;/Name&gt;&lt;Dimension Code="LOCATION" HasMetadata="false" CommonCode="LOCATION" Display="labels"&gt;&lt;Name LocaleIsoCode="en"&gt;Country&lt;/Name&gt;&lt;Name LocaleIsoCode="fr"&gt;Pays&lt;/Name&gt;&lt;Member Code="AUT" HasMetadata="false" HasOnlyUnitMetadata="false" HasChild="0"&gt;&lt;Name LocaleIsoCode="en"&gt;Austria&lt;/Name&gt;&lt;Name LocaleIsoCode="fr"&gt;Autriche&lt;/Name&gt;&lt;/Member&gt;&lt;Member Code="BEL" HasMetadata="false" HasOnlyUnitMetadata="false" HasChild="0"&gt;&lt;Name LocaleIsoCode="en"&gt;Belgium&lt;/Name&gt;&lt;Name LocaleIsoCode="fr"&gt;Belgique&lt;/Name&gt;&lt;/Member&gt;&lt;Member Code="DNK" HasMetadata="false" HasOnlyUnitMetadata="false" HasChild="0"&gt;&lt;Name LocaleIsoCode="en"&gt;Denmark&lt;/Name&gt;&lt;Name LocaleIsoCode="fr"&gt;Danemark&lt;/Name&gt;&lt;/Member&gt;&lt;Member Code="EST" HasMetadata="false" HasOnlyUnitMetadata="false" HasChild="0"&gt;&lt;Name LocaleIsoCode="en"&gt;Estonia&lt;/Name&gt;&lt;Name LocaleIsoCode="fr"&gt;Estonie&lt;/Name&gt;&lt;/Member&gt;&lt;Member Code="FIN" HasMetadata="false" HasOnlyUnitMetadata="false" HasChild="0"&gt;&lt;Name LocaleIsoCode="en"&gt;Finland&lt;/Name&gt;&lt;Name LocaleIsoCode="fr"&gt;Finlande&lt;/Name&gt;&lt;/Member&gt;&lt;Member Code="FRA" HasMetadata="false" HasOnlyUnitMetadata="false" HasChild="0"&gt;&lt;Name LocaleIsoCode="en"&gt;France&lt;/Name&gt;&lt;Name LocaleIsoCode="fr"&gt;France&lt;/Name&gt;&lt;/Member&gt;&lt;Member Code="DEU" HasMetadata="true" HasOnlyUnitMetadata="false" HasChild="0"&gt;&lt;Name LocaleIsoCode="en"&gt;Germany&lt;/Name&gt;&lt;Name LocaleIsoCode="fr"&gt;Allemagne&lt;/Name&gt;&lt;/Member&gt;&lt;Member Code="GRC" HasMetadata="false" HasOnlyUnitMetadata="false" HasChild="0"&gt;&lt;Name LocaleIsoCode="en"&gt;Greece&lt;/Name&gt;&lt;Name LocaleIsoCode="fr"&gt;Grèce&lt;/Name&gt;&lt;/Member&gt;&lt;Member Code="IRL" HasMetadata="false" HasOnlyUnitMetadata="false" HasChild="0"&gt;&lt;Name LocaleIsoCode="en"&gt;Ireland&lt;/Name&gt;&lt;Name LocaleIsoCode="fr"&gt;Irlande&lt;/Name&gt;&lt;/Member&gt;&lt;Member Code="ITA" HasMetadata="false" HasOnlyUnitMetadata="false" HasChild="0"&gt;&lt;Name LocaleIsoCode="en"&gt;Italy&lt;/Name&gt;&lt;Name LocaleIsoCode="fr"&gt;Italie&lt;/Name&gt;&lt;/Member&gt;&lt;Member Code="LVA" HasMetadata="false" HasOnlyUnitMetadata="false" HasChild="0"&gt;&lt;Name LocaleIsoCode="en"&gt;Latvia&lt;/Name&gt;&lt;Name LocaleIsoCode="fr"&gt;Lettonie&lt;/Name&gt;&lt;/Member&gt;&lt;Member Code="LTU" HasMetadata="false" HasOnlyUnitMetadata="false" HasChild="0"&gt;&lt;Name LocaleIsoCode="en"&gt;Lithuania&lt;/Name&gt;&lt;Name LocaleIsoCode="fr"&gt;Lituanie&lt;/Name&gt;&lt;/Member&gt;&lt;Member Code="LUX" HasMetadata="false" HasOnlyUnitMetadata="false" HasChild="0"&gt;&lt;Name LocaleIsoCode="en"&gt;Luxembourg&lt;/Name&gt;&lt;Name LocaleIsoCode="fr"&gt;Luxembourg&lt;/Name&gt;&lt;/Member&gt;&lt;Member Code="NLD" HasMetadata="false" HasOnlyUnitMetadata="false" HasChild="0"&gt;&lt;Name LocaleIsoCode="en"&gt;Netherlands&lt;/Name&gt;&lt;Name LocaleIsoCode="fr"&gt;Pays-Bas&lt;/Name&gt;&lt;/Member&gt;&lt;Member Code="PRT" HasMetadata="false" HasOnlyUnitMetadata="false" HasChild="0"&gt;&lt;Name LocaleIsoCode="en"&gt;Portugal&lt;/Name&gt;&lt;Name LocaleIsoCode="fr"&gt;Portugal&lt;/Name&gt;&lt;/Member&gt;&lt;Member Code="SVK" HasMetadata="false" HasOnlyUnitMetadata="false" HasChild="0"&gt;&lt;Name LocaleIsoCode="en"&gt;Slovak Republic&lt;/Name&gt;&lt;Name LocaleIsoCode="fr"&gt;République slovaque&lt;/Name&gt;&lt;/Member&gt;&lt;Member Code="SVN" HasMetadata="false" HasOnlyUnitMetadata="false" HasChild="0"&gt;&lt;Name LocaleIsoCode="en"&gt;Slovenia&lt;/Name&gt;&lt;Name LocaleIsoCode="fr"&gt;Slovénie&lt;/Name&gt;&lt;/Member&gt;&lt;Member Code="ESP" HasMetadata="false" HasOnlyUnitMetadata="false" HasChild="0"&gt;&lt;Name LocaleIsoCode="en"&gt;Spain&lt;/Name&gt;&lt;Name LocaleIsoCode="fr"&gt;Espagne&lt;/Name&gt;&lt;/Member&gt;&lt;Member Code="GBR" HasMetadata="false" HasOnlyUnitMetadata="false" HasChild="0"&gt;&lt;Name LocaleIsoCode="en"&gt;United Kingdom&lt;/Name&gt;&lt;Name LocaleIsoCode="fr"&gt;Royaume-Uni&lt;/Name&gt;&lt;/Member&gt;&lt;Member Code="EA19" HasMetadata="false" HasOnlyUnitMetadata="false" HasChild="0"&gt;&lt;Name LocaleIsoCode="en"&gt;Euro area (19 countries)&lt;/Name&gt;&lt;Name LocaleIsoCode="fr"&gt;Zone euro (19 pays)&lt;/Name&gt;&lt;/Member&gt;&lt;Member Code="EU28" HasMetadata="false" HasOnlyUnitMetadata="false" HasChild="0"&gt;&lt;Name LocaleIsoCode="en"&gt;European Union (28 countries)&lt;/Name&gt;&lt;Name LocaleIsoCode="fr"&gt;Union européenne (28 pays)&lt;/Name&gt;&lt;/Member&gt;&lt;/Dimension&gt;&lt;Dimension Code="SUBJECT" HasMetadata="false" Display="labels"&gt;&lt;Name LocaleIsoCode="en"&gt;Subject&lt;/Name&gt;&lt;Name LocaleIsoCode="fr"&gt;Sujet&lt;/Name&gt;&lt;Member Code="CPALTT01" HasMetadata="false" HasOnlyUnitMetadata="false" HasChild="0"&gt;&lt;Name LocaleIsoCode="en"&gt;CPI: 01-12 - All items&lt;/Name&gt;&lt;Name LocaleIsoCode="fr"&gt;IPC: 01-12 - Total&lt;/Name&gt;&lt;/Member&gt;&lt;Member Code="CP010000" HasMetadata="false" HasOnlyUnitMetadata="false" HasChild="0"&gt;&lt;Name LocaleIsoCode="en"&gt;CPI: 01 - Food and non-Alcoholic beverages&lt;/Name&gt;&lt;Name LocaleIsoCode="fr"&gt;IPC: 01 - Produits alimentaires et boissons non alcoolisées&lt;/Name&gt;&lt;/Member&gt;&lt;Member Code="CPGREN01" HasMetadata="false" HasOnlyUnitMetadata="false" HasChild="0"&gt;&lt;Name LocaleIsoCode="en"&gt;CPI: Energy&lt;/Name&gt;&lt;Name LocaleIsoCode="fr"&gt;IPC: Energie&lt;/Name&gt;&lt;/Member&gt;&lt;Member Code="CPGRLE01" HasMetadata="false" HasOnlyUnitMetadata="false" HasChild="0"&gt;&lt;Name LocaleIsoCode="en"&gt;CPI: All items non-food non-energy&lt;/Name&gt;&lt;Name LocaleIsoCode="fr"&gt;IPC: Total sauf alimentation sauf énergie&lt;/Name&gt;&lt;/Member&gt;&lt;/Dimension&gt;&lt;Dimension Code="MEASURE" HasMetadata="false" Display="labels"&gt;&lt;Name LocaleIsoCode="en"&gt;Measure&lt;/Name&gt;&lt;Name LocaleIsoCode="fr"&gt;Mesure&lt;/Name&gt;&lt;Member Code="GY" HasMetadata="false" HasOnlyUnitMetadata="false" HasChild="0"&gt;&lt;Name LocaleIsoCode="en"&gt;Percentage change on the same period of the previous year&lt;/Name&gt;&lt;Name LocaleIsoCode="fr"&gt;Glissement annuel&lt;/Name&gt;&lt;/Member&gt;&lt;/Dimension&gt;&lt;Dimension Code="FREQUENCY" HasMetadata="false" CommonCode="FREQUENCY" Display="labels"&gt;&lt;Name LocaleIsoCode="en"&gt;Frequency&lt;/Name&gt;&lt;Name LocaleIsoCode="fr"&gt;Fréquence&lt;/Name&gt;&lt;Member Code="A" HasMetadata="false"&gt;&lt;Name LocaleIsoCode="en"&gt;Annual&lt;/Name&gt;&lt;Name LocaleIsoCode="fr"&gt;Annuelle&lt;/Name&gt;&lt;/Member&gt;&lt;/Dimension&gt;&lt;Dimension Code="TIME" HasMetadata="false" CommonCode="TIME" Display="labels"&gt;&lt;Name LocaleIsoCode="en"&gt;Time&lt;/Name&gt;&lt;Name LocaleIsoCode="fr"&gt;Temps&lt;/Name&gt;&lt;Member Code="1951" HasMetadata="false"&gt;&lt;Name LocaleIsoCode="en"&gt;1951&lt;/Name&gt;&lt;Name LocaleIsoCode="fr"&gt;1951&lt;/Name&gt;&lt;/Member&gt;&lt;Member Code="1952" HasMetadata="false"&gt;&lt;Name LocaleIsoCode="en"&gt;1952&lt;/Name&gt;&lt;Name LocaleIsoCode="fr"&gt;1952&lt;/Name&gt;&lt;/Member&gt;&lt;Member Code="1953" HasMetadata="false"&gt;&lt;Name LocaleIsoCode="en"&gt;1953&lt;/Name&gt;&lt;Name LocaleIsoCode="fr"&gt;1953&lt;/Name&gt;&lt;/Member&gt;&lt;Member Code="1954" HasMetadata="false"&gt;&lt;Name LocaleIsoCode="en"&gt;1954&lt;/Name&gt;&lt;Name LocaleIsoCode="fr"&gt;1954&lt;/Name&gt;&lt;/Member&gt;&lt;Member Code="1955" HasMetadata="false"&gt;&lt;Name LocaleIsoCode="en"&gt;1955&lt;/Name&gt;&lt;Name LocaleIsoCode="fr"&gt;1955&lt;/Name&gt;&lt;/Member&gt;&lt;Member Code="1956" HasMetadata="false"&gt;&lt;Name LocaleIsoCode="en"&gt;1956&lt;/Name&gt;&lt;Name LocaleIsoCode="fr"&gt;1956&lt;/Name&gt;&lt;/Member&gt;&lt;Member Code="1957" HasMetadata="false"&gt;&lt;Name LocaleIsoCode="en"&gt;1957&lt;/Name&gt;&lt;Name LocaleIsoCode="fr"&gt;1957&lt;/Name&gt;&lt;/Member&gt;&lt;Member Code="1958" HasMetadata="false"&gt;&lt;Name LocaleIsoCode="en"&gt;1958&lt;/Name&gt;&lt;Name LocaleIsoCode="fr"&gt;1958&lt;/Name&gt;&lt;/Member&gt;&lt;Member Code="1959" HasMetadata="false"&gt;&lt;Name LocaleIsoCode="en"&gt;1959&lt;/Name&gt;&lt;Name LocaleIsoCode="fr"&gt;1959&lt;/Name&gt;&lt;/Member&gt;&lt;Member Code="1960" HasMetadata="false"&gt;&lt;Name LocaleIsoCode="en"&gt;1960&lt;/Name&gt;&lt;Name LocaleIsoCode="fr"&gt;1960&lt;/Name&gt;&lt;/Member&gt;&lt;Member Code="1961" HasMetadata="false"&gt;&lt;Name LocaleIsoCode="en"&gt;1961&lt;/Name&gt;&lt;Name LocaleIsoCode="fr"&gt;1961&lt;/Name&gt;&lt;/Member&gt;&lt;Member Code="1962" HasMetadata="false"&gt;&lt;Name LocaleIsoCode="en"&gt;1962&lt;/Name&gt;&lt;Name LocaleIsoCode="fr"&gt;1962&lt;/Name&gt;&lt;/Member&gt;&lt;Member Code="1963" HasMetadata="false"&gt;&lt;Name LocaleIsoCode="en"&gt;1963&lt;/Name&gt;&lt;Name LocaleIsoCode="fr"&gt;1963&lt;/Name&gt;&lt;/Member&gt;&lt;Member Code="1964" HasMetadata="false"&gt;&lt;Name LocaleIsoCode="en"&gt;1964&lt;/Name&gt;&lt;Name LocaleIsoCode="fr"&gt;1964&lt;/Name&gt;&lt;/Member&gt;&lt;Member Code="1965" HasMetadata="false"&gt;&lt;Name LocaleIsoCode="en"&gt;1965&lt;/Name&gt;&lt;Name LocaleIsoCode="fr"&gt;1965&lt;/Name&gt;&lt;/Member&gt;&lt;Member Code="1966" HasMetadata="false"&gt;&lt;Name LocaleIsoCode="en"&gt;1966&lt;/Name&gt;&lt;Name LocaleIsoCode="fr"&gt;1966&lt;/Name&gt;&lt;/Member&gt;&lt;Member Code="1967" HasMetadata="false"&gt;&lt;Name LocaleIsoCode="en"&gt;1967&lt;/Name&gt;&lt;Name LocaleIsoCode="fr"&gt;1967&lt;/Name&gt;&lt;/Member&gt;&lt;Member Code="1968" HasMetadata="false"&gt;&lt;Name LocaleIsoCode="en"&gt;1968&lt;/Name&gt;&lt;Name LocaleIsoCode="fr"&gt;1968&lt;/Name&gt;&lt;/Member&gt;&lt;Member Code="1969" HasMetadata="false"&gt;&lt;Name LocaleIsoCode="en"&gt;1969&lt;/Name&gt;&lt;Name LocaleIsoCode="fr"&gt;1969&lt;/Name&gt;&lt;/Member&gt;&lt;Member Code="1970" HasMetadata="false"&gt;&lt;Name LocaleIsoCode="en"&gt;1970&lt;/Name&gt;&lt;Name LocaleIsoCode="fr"&gt;1970&lt;/Name&gt;&lt;/Member&gt;&lt;Member Code="1971" HasMetadata="false"&gt;&lt;Name LocaleIsoCode="en"&gt;1971&lt;/Name&gt;&lt;Name LocaleIsoCode="fr"&gt;1971&lt;/Name&gt;&lt;/Member&gt;&lt;Member Code="1972" HasMetadata="false"&gt;&lt;Name LocaleIsoCode="en"&gt;1972&lt;/Name&gt;&lt;Name LocaleIsoCode="fr"&gt;1972&lt;/Name&gt;&lt;/Member&gt;&lt;Member Code="1973" HasMetadata="false"&gt;&lt;Name LocaleIsoCode="en"&gt;1973&lt;/Name&gt;&lt;Name LocaleIsoCode="fr"&gt;1973&lt;/Name&gt;&lt;/Member&gt;&lt;Member Code="1974" HasMetadata="false"&gt;&lt;Name LocaleIsoCode="en"&gt;1974&lt;/Name&gt;&lt;Name LocaleIsoCode="fr"&gt;1974&lt;/Name&gt;&lt;/Member&gt;&lt;Member Code="1975" HasMetadata="false"&gt;&lt;Name LocaleIsoCode="en"&gt;1975&lt;/Name&gt;&lt;Name LocaleIsoCode="fr"&gt;1975&lt;/Name&gt;&lt;/Member&gt;&lt;Member Code="1976" HasMetadata="false"&gt;&lt;Name LocaleIsoCode="en"&gt;1976&lt;/Name&gt;&lt;Name LocaleIsoCode="fr"&gt;1976&lt;/Name&gt;&lt;/Member&gt;&lt;Member Code="1977" HasMetadata="false"&gt;&lt;Name LocaleIsoCode="en"&gt;1977&lt;/Name&gt;&lt;Name LocaleIsoCode="fr"&gt;1977&lt;/Name&gt;&lt;/Member&gt;&lt;Member Code="1978" HasMetadata="false"&gt;&lt;Name LocaleIsoCode="en"&gt;1978&lt;/Name&gt;&lt;Name LocaleIsoCode="fr"&gt;1978&lt;/Name&gt;&lt;/Member&gt;&lt;Member Code="1979" HasMetadata="false"&gt;&lt;Name LocaleIsoCode="en"&gt;1979&lt;/Name&gt;&lt;Name LocaleIsoCode="fr"&gt;1979&lt;/Name&gt;&lt;/Member&gt;&lt;Member Code="1980" HasMetadata="false"&gt;&lt;Name LocaleIsoCode="en"&gt;1980&lt;/Name&gt;&lt;Name LocaleIsoCode="fr"&gt;1980&lt;/Name&gt;&lt;/Member&gt;&lt;Member Code="1981" HasMetadata="false"&gt;&lt;Name LocaleIsoCode="en"&gt;1981&lt;/Name&gt;&lt;Name LocaleIsoCode="fr"&gt;1981&lt;/Name&gt;&lt;/Member&gt;&lt;Member Code="1982" HasMetadata="false"&gt;&lt;Name LocaleIsoCode="en"&gt;1982&lt;/Name&gt;&lt;Name LocaleIsoCode="fr"&gt;1982&lt;/Name&gt;&lt;/Member&gt;&lt;Member Code="1983" HasMetadata="false"&gt;&lt;Name LocaleIsoCode="en"&gt;1983&lt;/Name&gt;&lt;Name LocaleIsoCode="fr"&gt;1983&lt;/Name&gt;&lt;/Member&gt;&lt;Member Code="1984" HasMetadata="false"&gt;&lt;Name LocaleIsoCode="en"&gt;1984&lt;/Name&gt;&lt;Name LocaleIsoCode="fr"&gt;1984&lt;/Name&gt;&lt;/Member&gt;&lt;Member Code="1985" HasMetadata="false"&gt;&lt;Name LocaleIsoCode="en"&gt;1985&lt;/Name&gt;&lt;Name LocaleIsoCode="fr"&gt;1985&lt;/Name&gt;&lt;/Member&gt;&lt;Member Code="1986" HasMetadata="false"&gt;&lt;Name LocaleIsoCode="en"&gt;1986&lt;/Name&gt;&lt;Name LocaleIsoCode="fr"&gt;1986&lt;/Name&gt;&lt;/Member&gt;&lt;Member Code="1987" HasMetadata="false"&gt;&lt;Name LocaleIsoCode="en"&gt;1987&lt;/Name&gt;&lt;Name LocaleIsoCode="fr"&gt;1987&lt;/Name&gt;&lt;/Member&gt;&lt;Member Code="1988" HasMetadata="false"&gt;&lt;Name LocaleIsoCode="en"&gt;1988&lt;/Name&gt;&lt;Name LocaleIsoCode="fr"&gt;1988&lt;/Name&gt;&lt;/Member&gt;&lt;Member Code="1989" HasMetadata="false"&gt;&lt;Name LocaleIsoCode="en"&gt;1989&lt;/Name&gt;&lt;Name LocaleIsoCode="fr"&gt;1989&lt;/Name&gt;&lt;/Member&gt;&lt;Member Code="1990" HasMetadata="false"&gt;&lt;Name LocaleIsoCode="en"&gt;1990&lt;/Name&gt;&lt;Name LocaleIsoCode="fr"&gt;1990&lt;/Name&gt;&lt;/Member&gt;&lt;Member Code="1991" HasMetadata="false"&gt;&lt;Name LocaleIsoCode="en"&gt;1991&lt;/Name&gt;&lt;Name LocaleIsoCode="fr"&gt;1991&lt;/Name&gt;&lt;/Member&gt;&lt;Member Code="1992" HasMetadata="false"&gt;&lt;Name LocaleIsoCode="en"&gt;1992&lt;/Name&gt;&lt;Name LocaleIsoCode="fr"&gt;1992&lt;/Name&gt;&lt;/Member&gt;&lt;Member Code="1993" HasMetadata="false"&gt;&lt;Name LocaleIsoCode="en"&gt;1993&lt;/Name&gt;&lt;Name LocaleIsoCode="fr"&gt;1993&lt;/Name&gt;&lt;/Member&gt;&lt;Member Code="1994" HasMetadata="false"&gt;&lt;Name LocaleIsoCode="en"&gt;1994&lt;/Name&gt;&lt;Name LocaleIsoCode="fr"&gt;1994&lt;/Name&gt;&lt;/Member&gt;&lt;Member Code="1995" HasMetadata="false"&gt;&lt;Name LocaleIsoCode="en"&gt;1995&lt;/Name&gt;&lt;Name LocaleIsoCode="fr"&gt;1995&lt;/Name&gt;&lt;/Member&gt;&lt;Member Code="1996" HasMetadata="false"&gt;&lt;Name LocaleIsoCode="en"&gt;1996&lt;/Name&gt;&lt;Name LocaleIsoCode="fr"&gt;1996&lt;/Name&gt;&lt;/Member&gt;&lt;Member Code="1997" HasMetadata="false"&gt;&lt;Name LocaleIsoCode="en"&gt;1997&lt;/Name&gt;&lt;Name LocaleIsoCode="fr"&gt;1997&lt;/Name&gt;&lt;/Member&gt;&lt;Member Code="1998" HasMetadata="false"&gt;&lt;Name LocaleIsoCode="en"&gt;1998&lt;/Name&gt;&lt;Name LocaleIsoCode="fr"&gt;1998&lt;/Name&gt;&lt;/Member&gt;&lt;Member Code="1999" HasMetadata="false"&gt;&lt;Name LocaleIsoCode="en"&gt;1999&lt;/Name&gt;&lt;Name LocaleIsoCode="fr"&gt;1999&lt;/Name&gt;&lt;/Member&gt;&lt;Member Code="2000" HasMetadata="false"&gt;&lt;Name LocaleIsoCode="en"&gt;2000&lt;/Name&gt;&lt;Name LocaleIsoCode="fr"&gt;2000&lt;/Name&gt;&lt;/Member&gt;&lt;Member Code="2001" HasMetadata="false"&gt;&lt;Name LocaleIsoCode="en"&gt;2001&lt;/Name&gt;&lt;Name LocaleIsoCode="fr"&gt;2001&lt;/Name&gt;&lt;/Member&gt;&lt;Member Code="2002" HasMetadata="false"&gt;&lt;Name LocaleIsoCode="en"&gt;2002&lt;/Name&gt;&lt;Name LocaleIsoCode="fr"&gt;2002&lt;/Name&gt;&lt;/Member&gt;&lt;Member Code="2003" HasMetadata="false"&gt;&lt;Name LocaleIsoCode="en"&gt;2003&lt;/Name&gt;&lt;Name LocaleIsoCode="fr"&gt;2003&lt;/Name&gt;&lt;/Member&gt;&lt;Member Code="2004" HasMetadata="false"&gt;&lt;Name LocaleIsoCode="en"&gt;2004&lt;/Name&gt;&lt;Name LocaleIsoCode="fr"&gt;2004&lt;/Name&gt;&lt;/Member&gt;&lt;Member Code="2005" HasMetadata="false"&gt;&lt;Name LocaleIsoCode="en"&gt;2005&lt;/Name&gt;&lt;Name LocaleIsoCode="fr"&gt;2005&lt;/Name&gt;&lt;/Member&gt;&lt;Member Code="2006" HasMetadata="false"&gt;&lt;Name LocaleIsoCode="en"&gt;2006&lt;/Name&gt;&lt;Name LocaleIsoCode="fr"&gt;2006&lt;/Name&gt;&lt;/Member&gt;&lt;Member Code="2007" HasMetadata="false"&gt;&lt;Name LocaleIsoCode="en"&gt;2007&lt;/Name&gt;&lt;Name LocaleIsoCode="fr"&gt;2007&lt;/Name&gt;&lt;/Member&gt;&lt;Member Code="2008" HasMetadata="false"&gt;&lt;Name LocaleIsoCode="en"&gt;2008&lt;/Name&gt;&lt;Name LocaleIsoCode="fr"&gt;2008&lt;/Name&gt;&lt;/Member&gt;&lt;Member Code="2009" HasMetadata="false"&gt;&lt;Name LocaleIsoCode="en"&gt;2009&lt;/Name&gt;&lt;Name LocaleIsoCode="fr"&gt;2009&lt;/Name&gt;&lt;/Member&gt;&lt;Member Code="2010" HasMetadata="false"&gt;&lt;Name LocaleIsoCode="en"&gt;2010&lt;/Name&gt;&lt;Name LocaleIsoCode="fr"&gt;2010&lt;/Name&gt;&lt;/Member&gt;&lt;Member Code="2011" HasMetadata="false"&gt;&lt;Name LocaleIsoCode="en"&gt;2011&lt;/Name&gt;&lt;Name LocaleIsoCode="fr"&gt;2011&lt;/Name&gt;&lt;/Member&gt;&lt;Member Code="2012" HasMetadata="false"&gt;&lt;Name LocaleIsoCode="en"&gt;2012&lt;/Name&gt;&lt;Name LocaleIsoCode="fr"&gt;2012&lt;/Name&gt;&lt;/Member&gt;&lt;Member Code="2013" HasMetadata="false"&gt;&lt;Name LocaleIsoCode="en"&gt;2013&lt;/Name&gt;&lt;Name LocaleIsoCode="fr"&gt;2013&lt;/Name&gt;&lt;/Member&gt;&lt;Member Code="2014" HasMetadata="false"&gt;&lt;Name LocaleIsoCode="en"&gt;2014&lt;/Name&gt;&lt;Name LocaleIsoCode="fr"&gt;2014&lt;/Name&gt;&lt;/Member&gt;&lt;Member Code="2015" HasMetadata="false"&gt;&lt;Name LocaleIsoCode="en"&gt;2015&lt;/Name&gt;&lt;Name LocaleIsoCode="fr"&gt;2015&lt;/Name&gt;&lt;/Member&gt;&lt;Member Code="2016" HasMetadata="false"&gt;&lt;Name LocaleIsoCode="en"&gt;2016&lt;/Name&gt;&lt;Name LocaleIsoCode="fr"&gt;2016&lt;/Name&gt;&lt;/Member&gt;&lt;Member Code="2017" HasMetadata="false"&gt;&lt;Name LocaleIsoCode="en"&gt;2017&lt;/Name&gt;&lt;Name LocaleIsoCode="fr"&gt;2017&lt;/Name&gt;&lt;/Member&gt;&lt;Member Code="2018" HasMetadata="false"&gt;&lt;Name LocaleIsoCode="en"&gt;2018&lt;/Name&gt;&lt;Name LocaleIsoCode="fr"&gt;2018&lt;/Name&gt;&lt;/Member&gt;&lt;/Dimension&gt;&lt;WBOSInformations&gt;&lt;TimeDimension WebTreeWasUsed="false"&gt;&lt;StartCodes Annual="1951" /&gt;&lt;/TimeDimension&gt;&lt;/WBOSInformations&gt;&lt;Tabulation Axis="horizontal"&gt;&lt;Dimension Code="FREQUENCY" CommonCode="FREQUENCY" /&gt;&lt;Dimension Code="TIME" CommonCode="TIME" /&gt;&lt;/Tabulation&gt;&lt;Tabulation Axis="vertical"&gt;&lt;Dimension Code="LOCATION" CommonCode="LOCATION" /&gt;&lt;/Tabulation&gt;&lt;Tabulation Axis="page"&gt;&lt;Dimension Code="SUBJECT" /&gt;&lt;Dimension Code="MEASURE" /&gt;&lt;/Tabulation&gt;&lt;Formatting&gt;&lt;Labels LocaleIsoCode="en" /&gt;&lt;Power&gt;0&lt;/Power&gt;&lt;Decimals&gt;1&lt;/Decimals&gt;&lt;SkipEmptyLines&gt;true&lt;/SkipEmptyLines&gt;&lt;SkipEmptyCols&gt;false&lt;/SkipEmptyCols&gt;&lt;SkipLineHierarchy&gt;false&lt;/SkipLineHierarchy&gt;&lt;SkipColHierarchy&gt;true&lt;/SkipColHierarchy&gt;&lt;Page&gt;1&lt;/Page&gt;&lt;/Formatting&gt;&lt;/DataTable&gt;&lt;Format&gt;&lt;ShowEmptyAxes&gt;true&lt;/ShowEmptyAxes&gt;&lt;Page&gt;1&lt;/Page&gt;&lt;EnableSort&gt;true&lt;/EnableSort&gt;&lt;IncludeFlagColumn&gt;false&lt;/IncludeFlagColumn&gt;&lt;IncludeTimeSeriesId&gt;false&lt;/IncludeTimeSeriesId&gt;&lt;DoBarChart&gt;false&lt;/DoBarChart&gt;&lt;FreezePanes&gt;true&lt;/FreezePanes&gt;&lt;MaxBarChartLen&gt;65&lt;/MaxBarChartLen&gt;&lt;/Format&gt;&lt;Query&gt;&lt;Name LocaleIsoCode="en"&gt;Consumer prices - Annual inflation&lt;/Name&gt;&lt;AbsoluteUri&gt;http://stats.oecd.org//View.aspx?QueryId=82174&amp;amp;QueryType=Public&amp;amp;Lang=en&lt;/AbsoluteUri&gt;&lt;/Query&gt;&lt;/WebTableParameter&gt;</t>
  </si>
  <si>
    <t>DEINTDUSDDM</t>
  </si>
  <si>
    <t>observation_date</t>
  </si>
  <si>
    <t>DEINTDEMS</t>
  </si>
  <si>
    <t>Frequency: Daily, 7-Day</t>
  </si>
  <si>
    <t>German Intervention: Bundesbank Purchases on the Dollar/D-Mark (Millions of DEM) (DISCONTINUED), Millions of DEM, Daily, Not Seasonally Adjusted</t>
  </si>
  <si>
    <t>German Intervention: Bundesbank Purchases in EMS Markets (Millions of DEM) (DISCONTINUED), Millions of DEM, Daily, Not Seasonally Adjusted</t>
  </si>
  <si>
    <t>Economic Research Division</t>
  </si>
  <si>
    <t>Help: https://fred.stlouisfed.org/help-faq</t>
  </si>
  <si>
    <t>Link: https://fred.stlouisfed.org</t>
  </si>
  <si>
    <t>Federal Reserve Economic Data</t>
  </si>
  <si>
    <t>FRED Graph Observations</t>
  </si>
  <si>
    <t>USINTDMRKTDM</t>
  </si>
  <si>
    <t>USINTDCSDM</t>
  </si>
  <si>
    <t>U.S. Intervention: in Market Transactions in the DEM/USD (Euro since 1999) (Millions of USD), Millions of USD, Daily, Not Seasonally Adjusted</t>
  </si>
  <si>
    <t>U.S. Intervention: With-Customer Transactions in the DEM/USD (Euro since 1999) (Millions of USD), Millions of USD, Daily, Not Seasonally Adjusted</t>
  </si>
  <si>
    <t>Wie groß war die durchschnittliche Inflation der Euroländer in den beiden Zeiträumen: EWS (1980-1998) &amp; EWU (1999-2018)?</t>
  </si>
  <si>
    <t>EWS (1980-1998)</t>
  </si>
  <si>
    <t>Average inflation + 1 std</t>
  </si>
  <si>
    <t>Average</t>
  </si>
  <si>
    <t>Average inflation - 1 std</t>
  </si>
  <si>
    <t>Subject Descriptor</t>
  </si>
  <si>
    <t>Units</t>
  </si>
  <si>
    <t>Scale</t>
  </si>
  <si>
    <t>Country/Series-specific Notes</t>
  </si>
  <si>
    <t>Inflation, average consumer prices</t>
  </si>
  <si>
    <t>Percent change</t>
  </si>
  <si>
    <t>See notes for:  Inflation, average consumer prices (Index).</t>
  </si>
  <si>
    <t>Cyprus</t>
  </si>
  <si>
    <t>Malta</t>
  </si>
  <si>
    <t>--</t>
  </si>
  <si>
    <t>International Monetary Fund, World Economic Outlook Database, April 2018</t>
  </si>
  <si>
    <t>Varianz</t>
  </si>
  <si>
    <t>Standardabweichung</t>
  </si>
  <si>
    <t>EXR -1 std.</t>
  </si>
  <si>
    <t>EXR +1 std.</t>
  </si>
  <si>
    <t>1 US$ = … €</t>
  </si>
  <si>
    <t>Ratios</t>
  </si>
  <si>
    <t>Highest/Lowest</t>
  </si>
  <si>
    <t>Variance</t>
  </si>
  <si>
    <t>Mean</t>
  </si>
  <si>
    <t>Variation coeff.</t>
  </si>
  <si>
    <t>Daten von 1979-1993 ergänzen!</t>
  </si>
  <si>
    <t>Highest/lowest (col.C)</t>
  </si>
  <si>
    <t>Variance (col. C)</t>
  </si>
  <si>
    <t>Mean (col. C)</t>
  </si>
  <si>
    <t>Variation coeff. (col. C)</t>
  </si>
  <si>
    <t>First 5 years (99-03)</t>
  </si>
  <si>
    <t>Second 5 years (04-08)</t>
  </si>
  <si>
    <t>Third 5 years (09-13)</t>
  </si>
  <si>
    <t>Fourth 5 years  (14-18)</t>
  </si>
  <si>
    <t>First 5 years (79-83)</t>
  </si>
  <si>
    <t>Second 5 years (84-88)</t>
  </si>
  <si>
    <t>Fourth 5 years (94-98)</t>
  </si>
  <si>
    <t>Third 5 years (89-93)</t>
  </si>
  <si>
    <t>1979M03</t>
  </si>
  <si>
    <t>1979M04</t>
  </si>
  <si>
    <t>1979M05</t>
  </si>
  <si>
    <t>1979M06</t>
  </si>
  <si>
    <t>1979M07</t>
  </si>
  <si>
    <t>1979M08</t>
  </si>
  <si>
    <t>1979M09</t>
  </si>
  <si>
    <t>1979M10</t>
  </si>
  <si>
    <t>1979M11</t>
  </si>
  <si>
    <t>1979M12</t>
  </si>
  <si>
    <t>1980M01</t>
  </si>
  <si>
    <t>1980M02</t>
  </si>
  <si>
    <t>1980M03</t>
  </si>
  <si>
    <t>1980M04</t>
  </si>
  <si>
    <t>1980M05</t>
  </si>
  <si>
    <t>1980M06</t>
  </si>
  <si>
    <t>1980M07</t>
  </si>
  <si>
    <t>1980M08</t>
  </si>
  <si>
    <t>1980M09</t>
  </si>
  <si>
    <t>1980M10</t>
  </si>
  <si>
    <t>1980M11</t>
  </si>
  <si>
    <t>1980M12</t>
  </si>
  <si>
    <t>1981M01</t>
  </si>
  <si>
    <t>1981M02</t>
  </si>
  <si>
    <t>1981M03</t>
  </si>
  <si>
    <t>1981M04</t>
  </si>
  <si>
    <t>1981M05</t>
  </si>
  <si>
    <t>1981M06</t>
  </si>
  <si>
    <t>1981M07</t>
  </si>
  <si>
    <t>1981M08</t>
  </si>
  <si>
    <t>1981M09</t>
  </si>
  <si>
    <t>1981M10</t>
  </si>
  <si>
    <t>1981M11</t>
  </si>
  <si>
    <t>1981M12</t>
  </si>
  <si>
    <t>1982M01</t>
  </si>
  <si>
    <t>1982M02</t>
  </si>
  <si>
    <t>1982M03</t>
  </si>
  <si>
    <t>1982M04</t>
  </si>
  <si>
    <t>1982M05</t>
  </si>
  <si>
    <t>1982M06</t>
  </si>
  <si>
    <t>1982M07</t>
  </si>
  <si>
    <t>1982M08</t>
  </si>
  <si>
    <t>1982M09</t>
  </si>
  <si>
    <t>1982M10</t>
  </si>
  <si>
    <t>1982M11</t>
  </si>
  <si>
    <t>1982M12</t>
  </si>
  <si>
    <t>1983M01</t>
  </si>
  <si>
    <t>1983M02</t>
  </si>
  <si>
    <t>1983M03</t>
  </si>
  <si>
    <t>1983M04</t>
  </si>
  <si>
    <t>1983M05</t>
  </si>
  <si>
    <t>1983M06</t>
  </si>
  <si>
    <t>1983M07</t>
  </si>
  <si>
    <t>1983M08</t>
  </si>
  <si>
    <t>1983M09</t>
  </si>
  <si>
    <t>1983M10</t>
  </si>
  <si>
    <t>1983M11</t>
  </si>
  <si>
    <t>1983M12</t>
  </si>
  <si>
    <t>1984M01</t>
  </si>
  <si>
    <t>1984M02</t>
  </si>
  <si>
    <t>1984M03</t>
  </si>
  <si>
    <t>1984M04</t>
  </si>
  <si>
    <t>1984M05</t>
  </si>
  <si>
    <t>1984M06</t>
  </si>
  <si>
    <t>1984M07</t>
  </si>
  <si>
    <t>1984M08</t>
  </si>
  <si>
    <t>1984M09</t>
  </si>
  <si>
    <t>1984M10</t>
  </si>
  <si>
    <t>1984M11</t>
  </si>
  <si>
    <t>1984M12</t>
  </si>
  <si>
    <t>1985M01</t>
  </si>
  <si>
    <t>1985M02</t>
  </si>
  <si>
    <t>1985M03</t>
  </si>
  <si>
    <t>1985M04</t>
  </si>
  <si>
    <t>1985M05</t>
  </si>
  <si>
    <t>1985M06</t>
  </si>
  <si>
    <t>1985M07</t>
  </si>
  <si>
    <t>1985M08</t>
  </si>
  <si>
    <t>1985M09</t>
  </si>
  <si>
    <t>1985M10</t>
  </si>
  <si>
    <t>1985M11</t>
  </si>
  <si>
    <t>1985M12</t>
  </si>
  <si>
    <t>1986M01</t>
  </si>
  <si>
    <t>1986M02</t>
  </si>
  <si>
    <t>1986M03</t>
  </si>
  <si>
    <t>1986M04</t>
  </si>
  <si>
    <t>1986M05</t>
  </si>
  <si>
    <t>1986M06</t>
  </si>
  <si>
    <t>1986M07</t>
  </si>
  <si>
    <t>1986M08</t>
  </si>
  <si>
    <t>1986M09</t>
  </si>
  <si>
    <t>1986M10</t>
  </si>
  <si>
    <t>1986M11</t>
  </si>
  <si>
    <t>1986M12</t>
  </si>
  <si>
    <t>1987M01</t>
  </si>
  <si>
    <t>1987M02</t>
  </si>
  <si>
    <t>1987M03</t>
  </si>
  <si>
    <t>1987M04</t>
  </si>
  <si>
    <t>1987M05</t>
  </si>
  <si>
    <t>1987M06</t>
  </si>
  <si>
    <t>1987M07</t>
  </si>
  <si>
    <t>1987M08</t>
  </si>
  <si>
    <t>1987M09</t>
  </si>
  <si>
    <t>1987M10</t>
  </si>
  <si>
    <t>1987M11</t>
  </si>
  <si>
    <t>1987M12</t>
  </si>
  <si>
    <t>1988M01</t>
  </si>
  <si>
    <t>1988M02</t>
  </si>
  <si>
    <t>1988M03</t>
  </si>
  <si>
    <t>1988M04</t>
  </si>
  <si>
    <t>1988M05</t>
  </si>
  <si>
    <t>1988M06</t>
  </si>
  <si>
    <t>1988M07</t>
  </si>
  <si>
    <t>1988M08</t>
  </si>
  <si>
    <t>1988M09</t>
  </si>
  <si>
    <t>1988M10</t>
  </si>
  <si>
    <t>1988M11</t>
  </si>
  <si>
    <t>1988M12</t>
  </si>
  <si>
    <t>1989M01</t>
  </si>
  <si>
    <t>1989M02</t>
  </si>
  <si>
    <t>1989M03</t>
  </si>
  <si>
    <t>1989M04</t>
  </si>
  <si>
    <t>1989M05</t>
  </si>
  <si>
    <t>1989M06</t>
  </si>
  <si>
    <t>1989M07</t>
  </si>
  <si>
    <t>1989M08</t>
  </si>
  <si>
    <t>1989M09</t>
  </si>
  <si>
    <t>1989M10</t>
  </si>
  <si>
    <t>1989M11</t>
  </si>
  <si>
    <t>1989M12</t>
  </si>
  <si>
    <t>1990M01</t>
  </si>
  <si>
    <t>1990M02</t>
  </si>
  <si>
    <t>1990M03</t>
  </si>
  <si>
    <t>1990M04</t>
  </si>
  <si>
    <t>1990M05</t>
  </si>
  <si>
    <t>1990M06</t>
  </si>
  <si>
    <t>1990M07</t>
  </si>
  <si>
    <t>1990M08</t>
  </si>
  <si>
    <t>1990M09</t>
  </si>
  <si>
    <t>1990M10</t>
  </si>
  <si>
    <t>1990M11</t>
  </si>
  <si>
    <t>1990M12</t>
  </si>
  <si>
    <t>1991M01</t>
  </si>
  <si>
    <t>1991M02</t>
  </si>
  <si>
    <t>1991M03</t>
  </si>
  <si>
    <t>1991M04</t>
  </si>
  <si>
    <t>1991M05</t>
  </si>
  <si>
    <t>1991M06</t>
  </si>
  <si>
    <t>1991M07</t>
  </si>
  <si>
    <t>1991M08</t>
  </si>
  <si>
    <t>1991M09</t>
  </si>
  <si>
    <t>1991M10</t>
  </si>
  <si>
    <t>1991M11</t>
  </si>
  <si>
    <t>1991M12</t>
  </si>
  <si>
    <t>1992M01</t>
  </si>
  <si>
    <t>1992M02</t>
  </si>
  <si>
    <t>1992M03</t>
  </si>
  <si>
    <t>1992M04</t>
  </si>
  <si>
    <t>1992M05</t>
  </si>
  <si>
    <t>1992M06</t>
  </si>
  <si>
    <t>1992M07</t>
  </si>
  <si>
    <t>1992M08</t>
  </si>
  <si>
    <t>1992M09</t>
  </si>
  <si>
    <t>1992M10</t>
  </si>
  <si>
    <t>1992M11</t>
  </si>
  <si>
    <t>1992M12</t>
  </si>
  <si>
    <t>1993M01</t>
  </si>
  <si>
    <t>1993M02</t>
  </si>
  <si>
    <t>1993M03</t>
  </si>
  <si>
    <t>1993M04</t>
  </si>
  <si>
    <t>1993M05</t>
  </si>
  <si>
    <t>1993M06</t>
  </si>
  <si>
    <t>1993M07</t>
  </si>
  <si>
    <t>1993M08</t>
  </si>
  <si>
    <t>1993M09</t>
  </si>
  <si>
    <t>1993M10</t>
  </si>
  <si>
    <t>1993M11</t>
  </si>
  <si>
    <t>1993M12</t>
  </si>
  <si>
    <t>1994M01</t>
  </si>
  <si>
    <t>1994M02</t>
  </si>
  <si>
    <t>1994M03</t>
  </si>
  <si>
    <t>1994M04</t>
  </si>
  <si>
    <t>1994M05</t>
  </si>
  <si>
    <t>1994M06</t>
  </si>
  <si>
    <t>1994M07</t>
  </si>
  <si>
    <t>1994M08</t>
  </si>
  <si>
    <t>1994M09</t>
  </si>
  <si>
    <t>1994M10</t>
  </si>
  <si>
    <t>1994M11</t>
  </si>
  <si>
    <t>1994M12</t>
  </si>
  <si>
    <t>1995M01</t>
  </si>
  <si>
    <t>1995M02</t>
  </si>
  <si>
    <t>1995M03</t>
  </si>
  <si>
    <t>1995M04</t>
  </si>
  <si>
    <t>1995M05</t>
  </si>
  <si>
    <t>1995M06</t>
  </si>
  <si>
    <t>1995M07</t>
  </si>
  <si>
    <t>1995M08</t>
  </si>
  <si>
    <t>1995M09</t>
  </si>
  <si>
    <t>1995M10</t>
  </si>
  <si>
    <t>1995M11</t>
  </si>
  <si>
    <t>1995M12</t>
  </si>
  <si>
    <t>1996M01</t>
  </si>
  <si>
    <t>1996M02</t>
  </si>
  <si>
    <t>1996M03</t>
  </si>
  <si>
    <t>1996M04</t>
  </si>
  <si>
    <t>1996M05</t>
  </si>
  <si>
    <t>1996M06</t>
  </si>
  <si>
    <t>1996M07</t>
  </si>
  <si>
    <t>1996M08</t>
  </si>
  <si>
    <t>1996M09</t>
  </si>
  <si>
    <t>1996M10</t>
  </si>
  <si>
    <t>1996M11</t>
  </si>
  <si>
    <t>1996M12</t>
  </si>
  <si>
    <t>1997M01</t>
  </si>
  <si>
    <t>1997M02</t>
  </si>
  <si>
    <t>1997M03</t>
  </si>
  <si>
    <t>1997M04</t>
  </si>
  <si>
    <t>1997M05</t>
  </si>
  <si>
    <t>1997M06</t>
  </si>
  <si>
    <t>1997M07</t>
  </si>
  <si>
    <t>1997M08</t>
  </si>
  <si>
    <t>1997M09</t>
  </si>
  <si>
    <t>1997M10</t>
  </si>
  <si>
    <t>1997M11</t>
  </si>
  <si>
    <t>1997M12</t>
  </si>
  <si>
    <t>1998M01</t>
  </si>
  <si>
    <t>1998M02</t>
  </si>
  <si>
    <t>1998M03</t>
  </si>
  <si>
    <t>1998M04</t>
  </si>
  <si>
    <t>1998M05</t>
  </si>
  <si>
    <t>1998M06</t>
  </si>
  <si>
    <t>1998M07</t>
  </si>
  <si>
    <t>1998M08</t>
  </si>
  <si>
    <t>1998M09</t>
  </si>
  <si>
    <t>1998M10</t>
  </si>
  <si>
    <t>1998M11</t>
  </si>
  <si>
    <t>1998M12</t>
  </si>
  <si>
    <t>US$ per ECU</t>
  </si>
  <si>
    <t>1 US$ = … DM</t>
  </si>
  <si>
    <t>Highest/lowest (col. D)</t>
  </si>
  <si>
    <t>Mean (col. D)</t>
  </si>
  <si>
    <t>Variation coeff. (col. D)</t>
  </si>
  <si>
    <t>Variation coeff. (col. F)</t>
  </si>
  <si>
    <t>Mean (col. F)</t>
  </si>
  <si>
    <t>Highest/lowest (col.F)</t>
  </si>
  <si>
    <t>Variation Coeff.</t>
  </si>
  <si>
    <t>First 5 years</t>
  </si>
  <si>
    <t>Second 5 years</t>
  </si>
  <si>
    <t>Third 5 years</t>
  </si>
  <si>
    <t>Fourth 5 years</t>
  </si>
  <si>
    <t>Standard Deviation</t>
  </si>
  <si>
    <t>Germany (1979-1998)</t>
  </si>
  <si>
    <t>Germany (1999-2018)</t>
  </si>
  <si>
    <t>HICP</t>
  </si>
  <si>
    <t>STABW EWS</t>
  </si>
  <si>
    <t>MEAN EWS</t>
  </si>
  <si>
    <t>VarCoeff EWS</t>
  </si>
  <si>
    <t>VarCoeff EWU</t>
  </si>
  <si>
    <t>STABW EWU</t>
  </si>
  <si>
    <t>MEAN EWU</t>
  </si>
  <si>
    <t>Variation coeff. EMS</t>
  </si>
  <si>
    <t>Variation coeff. EMU</t>
  </si>
  <si>
    <t>Current account balance (percent of GDP)</t>
  </si>
  <si>
    <t>Data: International Monetary Fund, World Economic Outlook Database, October 2018</t>
  </si>
  <si>
    <t xml:space="preserve">Average </t>
  </si>
  <si>
    <t>Average +1 Std. Dev.</t>
  </si>
  <si>
    <t>Average -1 Std. Dev.</t>
  </si>
  <si>
    <t>USD per Deutschmark (right axis)</t>
  </si>
  <si>
    <t>USD per ECU (left axis)</t>
  </si>
  <si>
    <t>USD per Euro</t>
  </si>
  <si>
    <t>1 US-Dollar = … Franc</t>
  </si>
  <si>
    <t>1 US-Dollar = … Lire</t>
  </si>
  <si>
    <t>1 US-Dollar = … Dutch Guilder</t>
  </si>
  <si>
    <t>1 US-Dollar = … Spanish Pesetas</t>
  </si>
  <si>
    <t>1 US-Dollar = … Belgian Francs</t>
  </si>
  <si>
    <t>1 US-Dollar = … Portuguese Escudos</t>
  </si>
  <si>
    <t>1 US-Dollar = … Austrian Schillings</t>
  </si>
  <si>
    <t>1 US-Dollar = … DM</t>
  </si>
  <si>
    <t>1 US Dollar = … Finnish Markkas</t>
  </si>
  <si>
    <t xml:space="preserve">1 US Dollar = … Danish Kroner </t>
  </si>
  <si>
    <t>1 US Dollar = …  Luxembourg Franc</t>
  </si>
  <si>
    <t>1 DM = … Franc</t>
  </si>
  <si>
    <t>1 DM = … Lire</t>
  </si>
  <si>
    <t>1 DM = … Dutch Guilder</t>
  </si>
  <si>
    <t>1 DM = … Spanish Pesetas</t>
  </si>
  <si>
    <t>1 DM  = … Belgian Francs</t>
  </si>
  <si>
    <t>1 DM = … Portuguese Escudos</t>
  </si>
  <si>
    <t>1 DM = … Austrian Schillings</t>
  </si>
  <si>
    <t>1 DM = … DM</t>
  </si>
  <si>
    <t>1 DM = … Finnish Markkas</t>
  </si>
  <si>
    <t xml:space="preserve">1 DM = … Danish Kroner </t>
  </si>
  <si>
    <t>1 DM = …  Luxembourg Franc</t>
  </si>
  <si>
    <t>EWS</t>
  </si>
  <si>
    <t>Nominal Exchange Rates</t>
  </si>
  <si>
    <t>Price Index</t>
  </si>
  <si>
    <t>P_EWS/P_DM</t>
  </si>
  <si>
    <t>Real Exchange Rates (price quotation Germany)</t>
  </si>
  <si>
    <t>1 DM=…FF</t>
  </si>
  <si>
    <t>1 DM=…Lit</t>
  </si>
  <si>
    <t>1 DM=…hfl</t>
  </si>
  <si>
    <t>1 DM=…Pes.</t>
  </si>
  <si>
    <t>1 DM =…bfr</t>
  </si>
  <si>
    <t>1 DM= …PEsc.</t>
  </si>
  <si>
    <t>1 DM=… Ö.Schi.</t>
  </si>
  <si>
    <t>1 DM = … Fin.</t>
  </si>
  <si>
    <t>1 DM = … Lux. Fr.</t>
  </si>
  <si>
    <t>Euro Area</t>
  </si>
  <si>
    <t>FR</t>
  </si>
  <si>
    <t>Ital.</t>
  </si>
  <si>
    <t>NL</t>
  </si>
  <si>
    <t>Belg.</t>
  </si>
  <si>
    <t>Port.</t>
  </si>
  <si>
    <t>Öster.</t>
  </si>
  <si>
    <t>Luxem.</t>
  </si>
  <si>
    <t>Germ.</t>
  </si>
  <si>
    <t>-</t>
  </si>
  <si>
    <t>Var.koeff.</t>
  </si>
  <si>
    <t>As an Index</t>
  </si>
  <si>
    <t>STABW</t>
  </si>
  <si>
    <t>EWU</t>
  </si>
  <si>
    <t>1 DM = … Euro</t>
  </si>
  <si>
    <t>1 DM = …Euro</t>
  </si>
  <si>
    <t xml:space="preserve">Exchange Rate </t>
  </si>
  <si>
    <t>Price Indices</t>
  </si>
  <si>
    <t>Price_index_i/Price_index_US</t>
  </si>
  <si>
    <t>1 US-Dollar = … Ecu/Euro</t>
  </si>
  <si>
    <t>1 Ecu/Euro = … US Dollar</t>
  </si>
  <si>
    <t>United States</t>
  </si>
  <si>
    <t>Real Exchange Rates 1 Ecu/Euro = … US Dollar</t>
  </si>
  <si>
    <t>1 ECU = … US$                    (=1/e)</t>
  </si>
  <si>
    <t>1 US-Dollar = … ECU      (=e)</t>
  </si>
  <si>
    <t>P_US  (2010=100)</t>
  </si>
  <si>
    <t>P_EMS (2010=100)</t>
  </si>
  <si>
    <t>P_EMS/P_US</t>
  </si>
  <si>
    <t>Real Exchange Rate (quantity quotation for Europe)      (=(1/e)*P-EMS/P-US; =C*E/D)</t>
  </si>
  <si>
    <t>Relative difference highest v. lowest</t>
  </si>
  <si>
    <t>MEAN</t>
  </si>
  <si>
    <t>Var.Coeff.</t>
  </si>
  <si>
    <t xml:space="preserve">Real Exchange Rate EURO_USD </t>
  </si>
  <si>
    <t>1  Euro = … US-Dollar</t>
  </si>
  <si>
    <t>P_US</t>
  </si>
  <si>
    <t>HICP (2015=100)</t>
  </si>
  <si>
    <t>HICP (2010=100)</t>
  </si>
  <si>
    <t>P_HICP/P_US</t>
  </si>
  <si>
    <t>Real Exchange Rate</t>
  </si>
  <si>
    <t>Real Exchange Rate of the deutschmark</t>
  </si>
  <si>
    <t>P_Germany/P_US</t>
  </si>
  <si>
    <t>P_Germany</t>
  </si>
  <si>
    <t xml:space="preserve">Real Exchange Rate DM_USD </t>
  </si>
  <si>
    <t>Real Exchange Rate U.S. Dollar per ECU (left axis)</t>
  </si>
  <si>
    <t>Real Exchange Rate U.S. Dollar per EURO</t>
  </si>
  <si>
    <t>Real Exchange Rate U.S. Dollar per DM (right axis)</t>
  </si>
  <si>
    <t>Var.coeff DM in EMS</t>
  </si>
  <si>
    <t>Var.coeff EMU</t>
  </si>
  <si>
    <t>EWU (1999-2018)</t>
  </si>
  <si>
    <t>Variation coeff. DM</t>
  </si>
  <si>
    <t>Annual Avg.</t>
  </si>
  <si>
    <t>1 € = …US$ (=$/€)</t>
  </si>
  <si>
    <t>1 ECU=…US$ (=$/ECU)</t>
  </si>
  <si>
    <t>Highest/lowest (col.H)</t>
  </si>
  <si>
    <t>Mean (col. H)</t>
  </si>
  <si>
    <t>Variation coeff. (col. H)</t>
  </si>
  <si>
    <t>=+64%</t>
  </si>
  <si>
    <t>(=+84%)</t>
  </si>
  <si>
    <t>(=+104%)</t>
  </si>
  <si>
    <t>US$/DM</t>
  </si>
  <si>
    <t>Source:</t>
  </si>
  <si>
    <t>1 US$ = … ECU   (=ECU/$)</t>
  </si>
  <si>
    <t>2018</t>
  </si>
  <si>
    <t>Source of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</si>
</sst>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409]mmm\-yy;@"/>
    <numFmt numFmtId="165" formatCode="#,##0.000000_ ;\-#,##0.000000\ "/>
    <numFmt numFmtId="166" formatCode="#,##0.0_ ;\-#,##0.0\ "/>
    <numFmt numFmtId="167" formatCode="yyyy\-mm\-dd"/>
    <numFmt numFmtId="168" formatCode="0.0"/>
    <numFmt numFmtId="169" formatCode="#,##0.00000"/>
    <numFmt numFmtId="170" formatCode="#,##0.000000000000000"/>
    <numFmt numFmtId="171" formatCode="0.000"/>
    <numFmt numFmtId="172" formatCode="#,##0.0000"/>
    <numFmt numFmtId="173" formatCode="0.00000"/>
    <numFmt numFmtId="174" formatCode="#,##0.000_ ;\-#,##0.000\ "/>
    <numFmt numFmtId="175" formatCode="0.0000"/>
    <numFmt numFmtId="176" formatCode="0.000000"/>
    <numFmt numFmtId="177" formatCode="0.0%"/>
  </numFmts>
  <fonts count="37" x14ac:knownFonts="1">
    <font>
      <sz val="11"/>
      <name val="Arial"/>
      <charset val="23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name val="Arial"/>
      <family val="2"/>
    </font>
    <font>
      <u/>
      <sz val="8"/>
      <name val="Verdana"/>
      <family val="2"/>
    </font>
    <font>
      <sz val="8"/>
      <name val="Arial"/>
      <family val="2"/>
    </font>
    <font>
      <b/>
      <sz val="9"/>
      <color indexed="10"/>
      <name val="Courier New"/>
      <family val="3"/>
    </font>
    <font>
      <sz val="8"/>
      <name val="Verdana"/>
      <family val="2"/>
    </font>
    <font>
      <b/>
      <sz val="8"/>
      <name val="Verdana"/>
      <family val="2"/>
    </font>
    <font>
      <sz val="8"/>
      <color indexed="9"/>
      <name val="Verdana"/>
      <family val="2"/>
    </font>
    <font>
      <b/>
      <sz val="8"/>
      <color indexed="9"/>
      <name val="Verdana"/>
      <family val="2"/>
    </font>
    <font>
      <b/>
      <u/>
      <sz val="9"/>
      <color indexed="18"/>
      <name val="Verdana"/>
      <family val="2"/>
    </font>
    <font>
      <sz val="9"/>
      <color indexed="81"/>
      <name val="Tahoma"/>
      <family val="2"/>
    </font>
    <font>
      <sz val="11"/>
      <color theme="1"/>
      <name val="Calibri"/>
      <family val="2"/>
      <scheme val="minor"/>
    </font>
    <font>
      <b/>
      <sz val="11"/>
      <color theme="1"/>
      <name val="Calibri"/>
      <family val="2"/>
      <scheme val="minor"/>
    </font>
    <font>
      <b/>
      <sz val="18"/>
      <color theme="1"/>
      <name val="Calibri"/>
      <family val="2"/>
      <scheme val="minor"/>
    </font>
    <font>
      <sz val="11"/>
      <name val="Arial"/>
      <family val="2"/>
    </font>
    <font>
      <b/>
      <sz val="11"/>
      <name val="Arial"/>
      <family val="2"/>
    </font>
    <font>
      <b/>
      <sz val="11"/>
      <color rgb="FFFF0000"/>
      <name val="Arial"/>
      <family val="2"/>
    </font>
    <font>
      <b/>
      <sz val="22"/>
      <color theme="1"/>
      <name val="Calibri"/>
      <family val="2"/>
      <scheme val="minor"/>
    </font>
    <font>
      <b/>
      <sz val="12"/>
      <name val="Arial"/>
      <family val="2"/>
    </font>
    <font>
      <b/>
      <sz val="11"/>
      <color theme="1"/>
      <name val="Arial"/>
      <family val="2"/>
    </font>
    <font>
      <b/>
      <sz val="11"/>
      <color rgb="FFFF0000"/>
      <name val="Calibri"/>
      <family val="2"/>
      <scheme val="minor"/>
    </font>
    <font>
      <sz val="22"/>
      <color theme="1"/>
      <name val="Calibri"/>
      <family val="2"/>
      <scheme val="minor"/>
    </font>
    <font>
      <b/>
      <sz val="14"/>
      <color rgb="FFFF0000"/>
      <name val="Calibri"/>
      <family val="2"/>
      <scheme val="minor"/>
    </font>
    <font>
      <b/>
      <sz val="16"/>
      <name val="Arial"/>
      <family val="2"/>
    </font>
    <font>
      <b/>
      <sz val="12"/>
      <color rgb="FFFF0000"/>
      <name val="Arial"/>
      <family val="2"/>
    </font>
    <font>
      <b/>
      <sz val="12"/>
      <color rgb="FFFF0000"/>
      <name val="Calibri"/>
      <family val="2"/>
      <scheme val="minor"/>
    </font>
    <font>
      <b/>
      <sz val="14"/>
      <color rgb="FFFF0000"/>
      <name val="Arial"/>
      <family val="2"/>
    </font>
    <font>
      <b/>
      <sz val="14"/>
      <name val="Arial"/>
      <family val="2"/>
    </font>
    <font>
      <b/>
      <sz val="14"/>
      <color theme="1"/>
      <name val="Calibri"/>
      <family val="2"/>
      <scheme val="minor"/>
    </font>
    <font>
      <sz val="14"/>
      <color theme="1"/>
      <name val="Calibri"/>
      <family val="2"/>
      <scheme val="minor"/>
    </font>
  </fonts>
  <fills count="20">
    <fill>
      <patternFill patternType="none"/>
    </fill>
    <fill>
      <patternFill patternType="gray125"/>
    </fill>
    <fill>
      <patternFill patternType="solid">
        <fgColor indexed="44"/>
        <bgColor indexed="64"/>
      </patternFill>
    </fill>
    <fill>
      <patternFill patternType="mediumGray">
        <fgColor rgb="FFC0C0C0"/>
        <bgColor rgb="FFFFFFFF"/>
      </patternFill>
    </fill>
    <fill>
      <patternFill patternType="solid">
        <fgColor rgb="FFC4D8ED"/>
        <bgColor indexed="64"/>
      </patternFill>
    </fill>
    <fill>
      <patternFill patternType="solid">
        <fgColor rgb="FFF0F8FF"/>
        <bgColor indexed="64"/>
      </patternFill>
    </fill>
    <fill>
      <patternFill patternType="solid">
        <fgColor rgb="FF00A1E3"/>
        <bgColor indexed="64"/>
      </patternFill>
    </fill>
    <fill>
      <patternFill patternType="solid">
        <fgColor rgb="FF2973BD"/>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bgColor indexed="64"/>
      </patternFill>
    </fill>
    <fill>
      <patternFill patternType="solid">
        <fgColor theme="5" tint="0.39997558519241921"/>
        <bgColor indexed="64"/>
      </patternFill>
    </fill>
    <fill>
      <patternFill patternType="solid">
        <fgColor theme="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7C80"/>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8" fillId="0" borderId="0"/>
    <xf numFmtId="0" fontId="18" fillId="0" borderId="0"/>
    <xf numFmtId="0" fontId="5" fillId="0" borderId="0"/>
    <xf numFmtId="0" fontId="4" fillId="0" borderId="0"/>
    <xf numFmtId="0" fontId="3" fillId="0" borderId="0"/>
  </cellStyleXfs>
  <cellXfs count="233">
    <xf numFmtId="0" fontId="0" fillId="0" borderId="0" xfId="0"/>
    <xf numFmtId="0" fontId="5" fillId="0" borderId="0" xfId="0" applyNumberFormat="1" applyFont="1" applyFill="1" applyBorder="1" applyAlignment="1"/>
    <xf numFmtId="4" fontId="5" fillId="0" borderId="1" xfId="0" applyNumberFormat="1" applyFont="1" applyFill="1" applyBorder="1" applyAlignment="1"/>
    <xf numFmtId="0" fontId="6" fillId="2" borderId="1" xfId="0" applyNumberFormat="1" applyFont="1" applyFill="1" applyBorder="1" applyAlignment="1"/>
    <xf numFmtId="0" fontId="7" fillId="2" borderId="1" xfId="0" applyNumberFormat="1" applyFont="1" applyFill="1" applyBorder="1" applyAlignment="1"/>
    <xf numFmtId="0" fontId="7" fillId="0" borderId="0" xfId="0" applyNumberFormat="1" applyFont="1" applyFill="1" applyBorder="1" applyAlignment="1"/>
    <xf numFmtId="164" fontId="5" fillId="2" borderId="1" xfId="0" applyNumberFormat="1" applyFont="1" applyFill="1" applyBorder="1" applyAlignment="1"/>
    <xf numFmtId="0" fontId="8" fillId="0" borderId="0" xfId="1"/>
    <xf numFmtId="0" fontId="9" fillId="0" borderId="0" xfId="1" applyFont="1" applyAlignment="1">
      <alignment horizontal="left"/>
    </xf>
    <xf numFmtId="165" fontId="10" fillId="0" borderId="2" xfId="1" applyNumberFormat="1" applyFont="1" applyBorder="1" applyAlignment="1">
      <alignment horizontal="right"/>
    </xf>
    <xf numFmtId="0" fontId="11" fillId="3" borderId="2" xfId="1" applyFont="1" applyFill="1" applyBorder="1" applyAlignment="1">
      <alignment horizontal="center"/>
    </xf>
    <xf numFmtId="0" fontId="12" fillId="4" borderId="2" xfId="1" applyFont="1" applyFill="1" applyBorder="1" applyAlignment="1">
      <alignment vertical="top" wrapText="1"/>
    </xf>
    <xf numFmtId="0" fontId="9" fillId="4" borderId="2" xfId="1" applyFont="1" applyFill="1" applyBorder="1" applyAlignment="1">
      <alignment vertical="top" wrapText="1"/>
    </xf>
    <xf numFmtId="165" fontId="10" fillId="5" borderId="2" xfId="1" applyNumberFormat="1" applyFont="1" applyFill="1" applyBorder="1" applyAlignment="1">
      <alignment horizontal="right"/>
    </xf>
    <xf numFmtId="0" fontId="13" fillId="4" borderId="2" xfId="1" applyFont="1" applyFill="1" applyBorder="1" applyAlignment="1">
      <alignment wrapText="1"/>
    </xf>
    <xf numFmtId="0" fontId="14" fillId="6" borderId="2" xfId="1" applyFont="1" applyFill="1" applyBorder="1" applyAlignment="1">
      <alignment horizontal="center" vertical="top" wrapText="1"/>
    </xf>
    <xf numFmtId="0" fontId="16" fillId="0" borderId="2" xfId="1" applyFont="1" applyBorder="1" applyAlignment="1">
      <alignment horizontal="left" wrapText="1"/>
    </xf>
    <xf numFmtId="0" fontId="10" fillId="0" borderId="2" xfId="1" applyFont="1" applyBorder="1"/>
    <xf numFmtId="0" fontId="12" fillId="0" borderId="0" xfId="1" applyFont="1" applyAlignment="1">
      <alignment horizontal="left"/>
    </xf>
    <xf numFmtId="0" fontId="13" fillId="0" borderId="0" xfId="1" applyFont="1" applyAlignment="1">
      <alignment horizontal="left"/>
    </xf>
    <xf numFmtId="166" fontId="10" fillId="5" borderId="2" xfId="1" applyNumberFormat="1" applyFont="1" applyFill="1" applyBorder="1" applyAlignment="1">
      <alignment horizontal="right"/>
    </xf>
    <xf numFmtId="166" fontId="10" fillId="0" borderId="2" xfId="1" applyNumberFormat="1" applyFont="1" applyBorder="1" applyAlignment="1">
      <alignment horizontal="right"/>
    </xf>
    <xf numFmtId="0" fontId="18" fillId="0" borderId="0" xfId="2"/>
    <xf numFmtId="0" fontId="5" fillId="0" borderId="0" xfId="3"/>
    <xf numFmtId="1" fontId="5" fillId="0" borderId="0" xfId="3" applyNumberFormat="1" applyFont="1" applyFill="1" applyBorder="1" applyAlignment="1" applyProtection="1"/>
    <xf numFmtId="167" fontId="5" fillId="0" borderId="0" xfId="3" applyNumberFormat="1" applyFont="1" applyFill="1" applyBorder="1" applyAlignment="1" applyProtection="1"/>
    <xf numFmtId="2" fontId="5" fillId="0" borderId="0" xfId="3" applyNumberFormat="1" applyFont="1" applyFill="1" applyBorder="1" applyAlignment="1" applyProtection="1"/>
    <xf numFmtId="168" fontId="5" fillId="0" borderId="0" xfId="3" applyNumberFormat="1" applyFont="1" applyFill="1" applyBorder="1" applyAlignment="1" applyProtection="1"/>
    <xf numFmtId="0" fontId="19" fillId="8" borderId="0" xfId="0" applyFont="1" applyFill="1"/>
    <xf numFmtId="0" fontId="0" fillId="8" borderId="0" xfId="0" applyFill="1"/>
    <xf numFmtId="2" fontId="0" fillId="0" borderId="0" xfId="0" applyNumberFormat="1"/>
    <xf numFmtId="0" fontId="0" fillId="0" borderId="0" xfId="0" applyFill="1"/>
    <xf numFmtId="170" fontId="5" fillId="0" borderId="1" xfId="0" applyNumberFormat="1" applyFont="1" applyFill="1" applyBorder="1" applyAlignment="1"/>
    <xf numFmtId="169" fontId="6" fillId="0" borderId="1" xfId="0" applyNumberFormat="1" applyFont="1" applyFill="1" applyBorder="1" applyAlignment="1"/>
    <xf numFmtId="0" fontId="0" fillId="0" borderId="0" xfId="0" applyAlignment="1">
      <alignment wrapText="1"/>
    </xf>
    <xf numFmtId="0" fontId="0" fillId="0" borderId="0" xfId="0" applyAlignment="1"/>
    <xf numFmtId="0" fontId="20" fillId="8" borderId="0" xfId="0" applyFont="1" applyFill="1" applyAlignment="1">
      <alignment vertical="center"/>
    </xf>
    <xf numFmtId="164" fontId="5" fillId="2" borderId="7" xfId="0" applyNumberFormat="1" applyFont="1" applyFill="1" applyBorder="1" applyAlignment="1"/>
    <xf numFmtId="0" fontId="6" fillId="2" borderId="8" xfId="0" applyNumberFormat="1" applyFont="1" applyFill="1" applyBorder="1" applyAlignment="1"/>
    <xf numFmtId="0" fontId="18" fillId="0" borderId="6" xfId="2" applyBorder="1"/>
    <xf numFmtId="14" fontId="18" fillId="0" borderId="0" xfId="2" applyNumberFormat="1" applyAlignment="1">
      <alignment horizontal="left"/>
    </xf>
    <xf numFmtId="0" fontId="0" fillId="0" borderId="0" xfId="0" applyFill="1" applyAlignment="1">
      <alignment wrapText="1"/>
    </xf>
    <xf numFmtId="171" fontId="0" fillId="0" borderId="0" xfId="0" applyNumberFormat="1"/>
    <xf numFmtId="0" fontId="21" fillId="0" borderId="0" xfId="0" applyFont="1"/>
    <xf numFmtId="0" fontId="6" fillId="2" borderId="0" xfId="0" applyNumberFormat="1" applyFont="1" applyFill="1" applyBorder="1" applyAlignment="1"/>
    <xf numFmtId="4" fontId="5" fillId="0" borderId="0" xfId="0" applyNumberFormat="1" applyFont="1" applyFill="1" applyBorder="1" applyAlignment="1"/>
    <xf numFmtId="171" fontId="0" fillId="9" borderId="0" xfId="0" applyNumberFormat="1" applyFill="1"/>
    <xf numFmtId="171" fontId="0" fillId="0" borderId="0" xfId="0" applyNumberFormat="1" applyFill="1"/>
    <xf numFmtId="4" fontId="6" fillId="0" borderId="0" xfId="0" applyNumberFormat="1" applyFont="1" applyFill="1" applyBorder="1" applyAlignment="1">
      <alignment horizontal="center"/>
    </xf>
    <xf numFmtId="0" fontId="21" fillId="0" borderId="0" xfId="0" applyFont="1" applyAlignment="1">
      <alignment horizontal="center"/>
    </xf>
    <xf numFmtId="0" fontId="22" fillId="0" borderId="0" xfId="0" applyFont="1" applyAlignment="1">
      <alignment horizontal="center"/>
    </xf>
    <xf numFmtId="171" fontId="0" fillId="0" borderId="0" xfId="0" applyNumberFormat="1" applyAlignment="1">
      <alignment horizontal="center"/>
    </xf>
    <xf numFmtId="169" fontId="5" fillId="0" borderId="0" xfId="0" applyNumberFormat="1" applyFont="1" applyFill="1" applyBorder="1" applyAlignment="1">
      <alignment horizontal="center"/>
    </xf>
    <xf numFmtId="0" fontId="6" fillId="2" borderId="0" xfId="0" applyNumberFormat="1" applyFont="1" applyFill="1" applyBorder="1" applyAlignment="1">
      <alignment horizontal="center"/>
    </xf>
    <xf numFmtId="0" fontId="0" fillId="0" borderId="0" xfId="0" applyAlignment="1">
      <alignment horizontal="center"/>
    </xf>
    <xf numFmtId="4" fontId="6" fillId="0" borderId="0" xfId="0" applyNumberFormat="1" applyFont="1" applyFill="1" applyBorder="1" applyAlignment="1"/>
    <xf numFmtId="0" fontId="6" fillId="0" borderId="1" xfId="0" applyNumberFormat="1" applyFont="1" applyFill="1" applyBorder="1" applyAlignment="1"/>
    <xf numFmtId="0" fontId="23" fillId="0" borderId="0" xfId="0" applyFont="1" applyAlignment="1">
      <alignment horizontal="center"/>
    </xf>
    <xf numFmtId="0" fontId="5" fillId="2" borderId="1" xfId="0" applyNumberFormat="1" applyFont="1" applyFill="1" applyBorder="1" applyAlignment="1"/>
    <xf numFmtId="172" fontId="5" fillId="0" borderId="1" xfId="0" applyNumberFormat="1" applyFont="1" applyFill="1" applyBorder="1" applyAlignment="1"/>
    <xf numFmtId="172" fontId="5" fillId="9" borderId="1" xfId="0" applyNumberFormat="1" applyFont="1" applyFill="1" applyBorder="1" applyAlignment="1"/>
    <xf numFmtId="172" fontId="5" fillId="0" borderId="0" xfId="0" applyNumberFormat="1" applyFont="1" applyFill="1" applyBorder="1" applyAlignment="1"/>
    <xf numFmtId="0" fontId="6" fillId="2" borderId="1" xfId="0" applyNumberFormat="1" applyFont="1" applyFill="1" applyBorder="1" applyAlignment="1">
      <alignment horizontal="center"/>
    </xf>
    <xf numFmtId="0" fontId="7" fillId="2" borderId="1" xfId="0" applyNumberFormat="1" applyFont="1" applyFill="1" applyBorder="1" applyAlignment="1">
      <alignment horizontal="center"/>
    </xf>
    <xf numFmtId="173" fontId="5" fillId="0" borderId="0" xfId="0" applyNumberFormat="1" applyFont="1" applyFill="1"/>
    <xf numFmtId="4" fontId="5" fillId="0" borderId="7" xfId="0" applyNumberFormat="1" applyFont="1" applyFill="1" applyBorder="1" applyAlignment="1"/>
    <xf numFmtId="4" fontId="5" fillId="0" borderId="9" xfId="0" applyNumberFormat="1" applyFont="1" applyFill="1" applyBorder="1" applyAlignment="1"/>
    <xf numFmtId="0" fontId="5" fillId="2" borderId="10" xfId="0" applyNumberFormat="1" applyFont="1" applyFill="1" applyBorder="1" applyAlignment="1"/>
    <xf numFmtId="172" fontId="5" fillId="0" borderId="10" xfId="0" applyNumberFormat="1" applyFont="1" applyFill="1" applyBorder="1" applyAlignment="1"/>
    <xf numFmtId="0" fontId="5" fillId="2" borderId="11" xfId="0" applyNumberFormat="1" applyFont="1" applyFill="1" applyBorder="1" applyAlignment="1"/>
    <xf numFmtId="0" fontId="5" fillId="2" borderId="7" xfId="0" applyNumberFormat="1" applyFont="1" applyFill="1" applyBorder="1" applyAlignment="1"/>
    <xf numFmtId="173" fontId="5" fillId="0" borderId="6" xfId="0" applyNumberFormat="1" applyFont="1" applyBorder="1"/>
    <xf numFmtId="173" fontId="5" fillId="9" borderId="6" xfId="0" applyNumberFormat="1" applyFont="1" applyFill="1" applyBorder="1"/>
    <xf numFmtId="0" fontId="5" fillId="2" borderId="12" xfId="0" applyNumberFormat="1" applyFont="1" applyFill="1" applyBorder="1" applyAlignment="1"/>
    <xf numFmtId="172" fontId="5" fillId="0" borderId="12" xfId="0" applyNumberFormat="1" applyFont="1" applyFill="1" applyBorder="1" applyAlignment="1"/>
    <xf numFmtId="0" fontId="6" fillId="10" borderId="0" xfId="0" applyNumberFormat="1" applyFont="1" applyFill="1" applyBorder="1" applyAlignment="1">
      <alignment horizontal="center"/>
    </xf>
    <xf numFmtId="0" fontId="6" fillId="2" borderId="13" xfId="0" applyNumberFormat="1" applyFont="1" applyFill="1" applyBorder="1" applyAlignment="1"/>
    <xf numFmtId="172" fontId="5" fillId="0" borderId="6" xfId="0" applyNumberFormat="1" applyFont="1" applyFill="1" applyBorder="1" applyAlignment="1"/>
    <xf numFmtId="172" fontId="5" fillId="9" borderId="6" xfId="0" applyNumberFormat="1" applyFont="1" applyFill="1" applyBorder="1" applyAlignment="1"/>
    <xf numFmtId="0" fontId="6" fillId="10" borderId="6" xfId="0" applyNumberFormat="1" applyFont="1" applyFill="1" applyBorder="1" applyAlignment="1">
      <alignment horizontal="center"/>
    </xf>
    <xf numFmtId="4" fontId="6" fillId="0" borderId="14" xfId="0" applyNumberFormat="1" applyFont="1" applyFill="1" applyBorder="1" applyAlignment="1">
      <alignment horizontal="center"/>
    </xf>
    <xf numFmtId="169" fontId="5" fillId="0" borderId="15" xfId="0" applyNumberFormat="1" applyFont="1" applyFill="1" applyBorder="1" applyAlignment="1">
      <alignment horizontal="center"/>
    </xf>
    <xf numFmtId="4" fontId="6" fillId="0" borderId="15" xfId="0" applyNumberFormat="1" applyFont="1" applyFill="1" applyBorder="1" applyAlignment="1">
      <alignment horizontal="center"/>
    </xf>
    <xf numFmtId="4" fontId="5" fillId="0" borderId="15" xfId="0" applyNumberFormat="1" applyFont="1" applyFill="1" applyBorder="1" applyAlignment="1"/>
    <xf numFmtId="0" fontId="21" fillId="0" borderId="0" xfId="0" applyFont="1" applyAlignment="1">
      <alignment horizontal="center" vertical="center"/>
    </xf>
    <xf numFmtId="4" fontId="0" fillId="0" borderId="0" xfId="0" applyNumberFormat="1" applyAlignment="1">
      <alignment horizontal="center" vertical="center"/>
    </xf>
    <xf numFmtId="0" fontId="0" fillId="0" borderId="0" xfId="0" applyAlignment="1">
      <alignment horizontal="center" vertical="center"/>
    </xf>
    <xf numFmtId="0" fontId="23" fillId="0" borderId="0" xfId="0" applyFont="1" applyAlignment="1">
      <alignment horizontal="center" vertical="center"/>
    </xf>
    <xf numFmtId="0" fontId="22" fillId="0" borderId="0" xfId="0" applyFont="1" applyAlignment="1">
      <alignment horizontal="center" vertical="center"/>
    </xf>
    <xf numFmtId="4" fontId="5" fillId="0" borderId="0" xfId="0" applyNumberFormat="1" applyFont="1" applyFill="1" applyBorder="1" applyAlignment="1">
      <alignment horizontal="center"/>
    </xf>
    <xf numFmtId="0" fontId="5" fillId="0" borderId="15" xfId="0" applyFont="1" applyBorder="1" applyAlignment="1">
      <alignment horizontal="center"/>
    </xf>
    <xf numFmtId="171" fontId="5" fillId="0" borderId="15" xfId="0" applyNumberFormat="1" applyFont="1" applyBorder="1" applyAlignment="1">
      <alignment horizontal="center"/>
    </xf>
    <xf numFmtId="0" fontId="5" fillId="0" borderId="15" xfId="0" applyFont="1" applyBorder="1"/>
    <xf numFmtId="0" fontId="5" fillId="0" borderId="16" xfId="0" applyFont="1" applyBorder="1" applyAlignment="1">
      <alignment horizontal="center"/>
    </xf>
    <xf numFmtId="0" fontId="19" fillId="11" borderId="0" xfId="0" applyFont="1" applyFill="1"/>
    <xf numFmtId="0" fontId="6" fillId="0" borderId="1" xfId="0" applyNumberFormat="1" applyFont="1" applyFill="1" applyBorder="1" applyAlignment="1">
      <alignment horizontal="center"/>
    </xf>
    <xf numFmtId="2" fontId="21" fillId="12" borderId="0" xfId="0" applyNumberFormat="1" applyFont="1" applyFill="1"/>
    <xf numFmtId="0" fontId="21" fillId="12" borderId="0" xfId="0" applyFont="1" applyFill="1"/>
    <xf numFmtId="0" fontId="5" fillId="0" borderId="0" xfId="1" applyFont="1"/>
    <xf numFmtId="171" fontId="8" fillId="0" borderId="0" xfId="1" applyNumberFormat="1"/>
    <xf numFmtId="0" fontId="19" fillId="13" borderId="0" xfId="0" applyFont="1" applyFill="1"/>
    <xf numFmtId="0" fontId="5" fillId="0" borderId="0" xfId="1" applyFont="1" applyAlignment="1">
      <alignment wrapText="1"/>
    </xf>
    <xf numFmtId="174" fontId="10" fillId="0" borderId="2" xfId="1" applyNumberFormat="1" applyFont="1" applyBorder="1" applyAlignment="1">
      <alignment horizontal="right"/>
    </xf>
    <xf numFmtId="0" fontId="20" fillId="0" borderId="0" xfId="4" applyFont="1"/>
    <xf numFmtId="0" fontId="4" fillId="0" borderId="0" xfId="4"/>
    <xf numFmtId="0" fontId="19" fillId="12" borderId="0" xfId="4" applyFont="1" applyFill="1"/>
    <xf numFmtId="0" fontId="4" fillId="0" borderId="0" xfId="4" applyFont="1"/>
    <xf numFmtId="0" fontId="19" fillId="0" borderId="0" xfId="4" applyFont="1"/>
    <xf numFmtId="0" fontId="3" fillId="0" borderId="0" xfId="5"/>
    <xf numFmtId="0" fontId="6" fillId="2" borderId="1" xfId="5" applyNumberFormat="1" applyFont="1" applyFill="1" applyBorder="1" applyAlignment="1"/>
    <xf numFmtId="164" fontId="5" fillId="2" borderId="1" xfId="5" applyNumberFormat="1" applyFont="1" applyFill="1" applyBorder="1" applyAlignment="1"/>
    <xf numFmtId="0" fontId="3" fillId="14" borderId="0" xfId="5" applyFill="1"/>
    <xf numFmtId="0" fontId="22" fillId="14" borderId="0" xfId="5" applyFont="1" applyFill="1" applyAlignment="1">
      <alignment horizontal="center"/>
    </xf>
    <xf numFmtId="2" fontId="3" fillId="14" borderId="0" xfId="5" applyNumberFormat="1" applyFill="1"/>
    <xf numFmtId="0" fontId="24" fillId="0" borderId="0" xfId="5" applyFont="1"/>
    <xf numFmtId="0" fontId="25" fillId="0" borderId="0" xfId="5" applyFont="1" applyAlignment="1">
      <alignment horizontal="center"/>
    </xf>
    <xf numFmtId="0" fontId="22" fillId="14" borderId="0" xfId="5" applyFont="1" applyFill="1" applyAlignment="1">
      <alignment horizontal="center" vertical="top" wrapText="1"/>
    </xf>
    <xf numFmtId="0" fontId="22" fillId="15" borderId="0" xfId="5" applyFont="1" applyFill="1" applyAlignment="1">
      <alignment horizontal="center" vertical="top"/>
    </xf>
    <xf numFmtId="2" fontId="3" fillId="16" borderId="0" xfId="5" applyNumberFormat="1" applyFill="1"/>
    <xf numFmtId="1" fontId="3" fillId="15" borderId="0" xfId="5" applyNumberFormat="1" applyFill="1" applyAlignment="1">
      <alignment horizontal="left"/>
    </xf>
    <xf numFmtId="0" fontId="3" fillId="17" borderId="0" xfId="5" applyFill="1"/>
    <xf numFmtId="2" fontId="3" fillId="17" borderId="0" xfId="5" applyNumberFormat="1" applyFont="1" applyFill="1"/>
    <xf numFmtId="171" fontId="3" fillId="16" borderId="0" xfId="5" applyNumberFormat="1" applyFill="1"/>
    <xf numFmtId="0" fontId="19" fillId="18" borderId="0" xfId="5" applyFont="1" applyFill="1" applyAlignment="1">
      <alignment horizontal="left"/>
    </xf>
    <xf numFmtId="171" fontId="3" fillId="18" borderId="0" xfId="5" applyNumberFormat="1" applyFill="1"/>
    <xf numFmtId="175" fontId="27" fillId="18" borderId="0" xfId="5" applyNumberFormat="1" applyFont="1" applyFill="1"/>
    <xf numFmtId="0" fontId="3" fillId="18" borderId="0" xfId="5" applyFont="1" applyFill="1" applyAlignment="1">
      <alignment horizontal="left"/>
    </xf>
    <xf numFmtId="175" fontId="3" fillId="18" borderId="0" xfId="5" applyNumberFormat="1" applyFill="1"/>
    <xf numFmtId="0" fontId="19" fillId="10" borderId="0" xfId="5" applyFont="1" applyFill="1" applyAlignment="1">
      <alignment horizontal="left"/>
    </xf>
    <xf numFmtId="0" fontId="3" fillId="0" borderId="0" xfId="5" applyFill="1"/>
    <xf numFmtId="0" fontId="19" fillId="0" borderId="0" xfId="5" applyFont="1" applyFill="1" applyAlignment="1">
      <alignment horizontal="left"/>
    </xf>
    <xf numFmtId="0" fontId="3" fillId="0" borderId="0" xfId="5" applyFont="1" applyFill="1" applyAlignment="1">
      <alignment horizontal="left"/>
    </xf>
    <xf numFmtId="0" fontId="27" fillId="0" borderId="0" xfId="5" applyFont="1" applyFill="1"/>
    <xf numFmtId="168" fontId="3" fillId="0" borderId="0" xfId="5" applyNumberFormat="1" applyFill="1"/>
    <xf numFmtId="0" fontId="24" fillId="0" borderId="0" xfId="5" applyFont="1" applyAlignment="1">
      <alignment vertical="top"/>
    </xf>
    <xf numFmtId="0" fontId="19" fillId="0" borderId="0" xfId="5" applyFont="1" applyAlignment="1">
      <alignment vertical="top" wrapText="1"/>
    </xf>
    <xf numFmtId="0" fontId="24" fillId="0" borderId="0" xfId="5" applyFont="1" applyAlignment="1"/>
    <xf numFmtId="0" fontId="28" fillId="0" borderId="0" xfId="5" applyFont="1" applyAlignment="1"/>
    <xf numFmtId="168" fontId="3" fillId="17" borderId="0" xfId="5" applyNumberFormat="1" applyFill="1"/>
    <xf numFmtId="168" fontId="3" fillId="16" borderId="0" xfId="5" applyNumberFormat="1" applyFill="1"/>
    <xf numFmtId="168" fontId="3" fillId="0" borderId="0" xfId="5" applyNumberFormat="1" applyAlignment="1">
      <alignment horizontal="right"/>
    </xf>
    <xf numFmtId="168" fontId="3" fillId="17" borderId="0" xfId="5" applyNumberFormat="1" applyFont="1" applyFill="1"/>
    <xf numFmtId="171" fontId="3" fillId="17" borderId="0" xfId="5" applyNumberFormat="1" applyFill="1"/>
    <xf numFmtId="0" fontId="3" fillId="18" borderId="0" xfId="5" applyFill="1"/>
    <xf numFmtId="175" fontId="29" fillId="18" borderId="0" xfId="5" applyNumberFormat="1" applyFont="1" applyFill="1"/>
    <xf numFmtId="171" fontId="29" fillId="18" borderId="0" xfId="5" applyNumberFormat="1" applyFont="1" applyFill="1"/>
    <xf numFmtId="0" fontId="25" fillId="0" borderId="0" xfId="0" applyFont="1" applyAlignment="1">
      <alignment horizontal="center"/>
    </xf>
    <xf numFmtId="0" fontId="0" fillId="14" borderId="0" xfId="0" applyFill="1"/>
    <xf numFmtId="0" fontId="0" fillId="14" borderId="0" xfId="0" applyFill="1" applyAlignment="1">
      <alignment horizontal="center"/>
    </xf>
    <xf numFmtId="0" fontId="30" fillId="0" borderId="0" xfId="0" applyFont="1"/>
    <xf numFmtId="0" fontId="22" fillId="14" borderId="0" xfId="0" applyFont="1" applyFill="1" applyAlignment="1">
      <alignment horizontal="center" vertical="top"/>
    </xf>
    <xf numFmtId="0" fontId="22" fillId="14" borderId="0" xfId="0" applyFont="1" applyFill="1" applyAlignment="1">
      <alignment horizontal="center" vertical="top" wrapText="1"/>
    </xf>
    <xf numFmtId="176" fontId="0" fillId="9" borderId="0" xfId="0" applyNumberFormat="1" applyFill="1"/>
    <xf numFmtId="176" fontId="0" fillId="14" borderId="0" xfId="0" applyNumberFormat="1" applyFill="1"/>
    <xf numFmtId="0" fontId="0" fillId="9" borderId="0" xfId="0" applyFill="1"/>
    <xf numFmtId="175" fontId="0" fillId="0" borderId="0" xfId="0" applyNumberFormat="1"/>
    <xf numFmtId="0" fontId="22" fillId="14" borderId="0" xfId="0" applyFont="1" applyFill="1"/>
    <xf numFmtId="0" fontId="22" fillId="14" borderId="0" xfId="0" applyFont="1" applyFill="1" applyAlignment="1">
      <alignment horizontal="center"/>
    </xf>
    <xf numFmtId="2" fontId="0" fillId="14" borderId="0" xfId="0" applyNumberFormat="1" applyFill="1" applyAlignment="1">
      <alignment horizontal="center"/>
    </xf>
    <xf numFmtId="2" fontId="0" fillId="14" borderId="0" xfId="0" applyNumberFormat="1" applyFill="1"/>
    <xf numFmtId="1" fontId="0" fillId="14" borderId="0" xfId="0" applyNumberFormat="1" applyFill="1"/>
    <xf numFmtId="2" fontId="0" fillId="9" borderId="0" xfId="0" applyNumberFormat="1" applyFill="1"/>
    <xf numFmtId="0" fontId="22" fillId="14" borderId="0" xfId="0" applyFont="1" applyFill="1" applyAlignment="1">
      <alignment horizontal="center" wrapText="1"/>
    </xf>
    <xf numFmtId="2" fontId="21" fillId="14" borderId="0" xfId="0" applyNumberFormat="1" applyFont="1" applyFill="1" applyAlignment="1">
      <alignment horizontal="center"/>
    </xf>
    <xf numFmtId="1" fontId="0" fillId="14" borderId="0" xfId="0" applyNumberFormat="1" applyFill="1" applyAlignment="1">
      <alignment horizontal="right"/>
    </xf>
    <xf numFmtId="0" fontId="22" fillId="0" borderId="0" xfId="0" applyFont="1" applyAlignment="1">
      <alignment horizontal="center"/>
    </xf>
    <xf numFmtId="175" fontId="32" fillId="18" borderId="0" xfId="5" applyNumberFormat="1" applyFont="1" applyFill="1"/>
    <xf numFmtId="177" fontId="23" fillId="9" borderId="0" xfId="0" applyNumberFormat="1" applyFont="1" applyFill="1"/>
    <xf numFmtId="175" fontId="23" fillId="0" borderId="0" xfId="0" applyNumberFormat="1" applyFont="1"/>
    <xf numFmtId="0" fontId="33" fillId="0" borderId="0" xfId="0" applyFont="1" applyAlignment="1">
      <alignment horizontal="center"/>
    </xf>
    <xf numFmtId="0" fontId="0" fillId="14" borderId="0" xfId="0" applyFill="1" applyAlignment="1">
      <alignment horizontal="left"/>
    </xf>
    <xf numFmtId="0" fontId="31" fillId="0" borderId="0" xfId="1" applyFont="1"/>
    <xf numFmtId="171" fontId="19" fillId="11" borderId="0" xfId="0" applyNumberFormat="1" applyFont="1" applyFill="1"/>
    <xf numFmtId="171" fontId="29" fillId="13" borderId="0" xfId="0" applyNumberFormat="1" applyFont="1" applyFill="1"/>
    <xf numFmtId="171" fontId="27" fillId="8" borderId="0" xfId="0" applyNumberFormat="1" applyFont="1" applyFill="1"/>
    <xf numFmtId="171" fontId="29" fillId="11" borderId="0" xfId="0" applyNumberFormat="1" applyFont="1" applyFill="1"/>
    <xf numFmtId="0" fontId="21" fillId="8" borderId="0" xfId="0" applyFont="1" applyFill="1"/>
    <xf numFmtId="2" fontId="32" fillId="13" borderId="0" xfId="0" applyNumberFormat="1" applyFont="1" applyFill="1"/>
    <xf numFmtId="171" fontId="21" fillId="0" borderId="0" xfId="0" applyNumberFormat="1" applyFont="1" applyAlignment="1">
      <alignment horizontal="center"/>
    </xf>
    <xf numFmtId="171" fontId="21" fillId="0" borderId="0" xfId="0" applyNumberFormat="1" applyFont="1" applyAlignment="1">
      <alignment horizontal="center" vertical="center"/>
    </xf>
    <xf numFmtId="171" fontId="0" fillId="16" borderId="0" xfId="0" applyNumberFormat="1" applyFill="1"/>
    <xf numFmtId="0" fontId="6" fillId="10" borderId="0" xfId="0" applyNumberFormat="1" applyFont="1" applyFill="1" applyBorder="1" applyAlignment="1">
      <alignment horizontal="center" wrapText="1"/>
    </xf>
    <xf numFmtId="173" fontId="5" fillId="0" borderId="0" xfId="0" applyNumberFormat="1" applyFont="1" applyBorder="1"/>
    <xf numFmtId="173" fontId="5" fillId="16" borderId="0" xfId="0" applyNumberFormat="1" applyFont="1" applyFill="1" applyBorder="1"/>
    <xf numFmtId="0" fontId="34" fillId="0" borderId="0" xfId="0" applyFont="1" applyAlignment="1">
      <alignment horizontal="center"/>
    </xf>
    <xf numFmtId="0" fontId="5" fillId="0" borderId="0" xfId="0" applyFont="1" applyBorder="1" applyAlignment="1">
      <alignment horizontal="center"/>
    </xf>
    <xf numFmtId="171" fontId="5" fillId="0" borderId="0" xfId="0" applyNumberFormat="1" applyFont="1" applyBorder="1" applyAlignment="1">
      <alignment horizontal="center"/>
    </xf>
    <xf numFmtId="0" fontId="5" fillId="0" borderId="0" xfId="0" applyFont="1" applyBorder="1"/>
    <xf numFmtId="171" fontId="33" fillId="0" borderId="0" xfId="0" applyNumberFormat="1" applyFont="1" applyAlignment="1">
      <alignment horizontal="center"/>
    </xf>
    <xf numFmtId="1" fontId="6" fillId="0" borderId="0" xfId="0" applyNumberFormat="1" applyFont="1" applyFill="1" applyBorder="1" applyAlignment="1">
      <alignment horizontal="center"/>
    </xf>
    <xf numFmtId="171" fontId="5" fillId="0" borderId="0" xfId="0" applyNumberFormat="1" applyFont="1" applyFill="1" applyBorder="1" applyAlignment="1">
      <alignment horizontal="center"/>
    </xf>
    <xf numFmtId="171" fontId="5" fillId="9" borderId="0" xfId="0" applyNumberFormat="1" applyFont="1" applyFill="1" applyBorder="1" applyAlignment="1">
      <alignment horizontal="center"/>
    </xf>
    <xf numFmtId="169" fontId="25" fillId="0" borderId="15" xfId="0" applyNumberFormat="1" applyFont="1" applyFill="1" applyBorder="1" applyAlignment="1">
      <alignment horizontal="center"/>
    </xf>
    <xf numFmtId="4" fontId="34" fillId="0" borderId="15" xfId="0" applyNumberFormat="1" applyFont="1" applyFill="1" applyBorder="1" applyAlignment="1">
      <alignment horizontal="center"/>
    </xf>
    <xf numFmtId="0" fontId="33" fillId="0" borderId="0" xfId="0" quotePrefix="1" applyFont="1"/>
    <xf numFmtId="171" fontId="33" fillId="0" borderId="0" xfId="0" quotePrefix="1" applyNumberFormat="1" applyFont="1" applyAlignment="1">
      <alignment horizontal="center"/>
    </xf>
    <xf numFmtId="0" fontId="33" fillId="0" borderId="0" xfId="0" quotePrefix="1" applyFont="1" applyAlignment="1">
      <alignment horizontal="center"/>
    </xf>
    <xf numFmtId="0"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wrapText="1"/>
    </xf>
    <xf numFmtId="0" fontId="6" fillId="2" borderId="0" xfId="0" applyNumberFormat="1" applyFont="1" applyFill="1" applyBorder="1" applyAlignment="1">
      <alignment horizontal="center" wrapText="1"/>
    </xf>
    <xf numFmtId="2" fontId="0" fillId="19" borderId="0" xfId="0" applyNumberFormat="1" applyFill="1"/>
    <xf numFmtId="0" fontId="21" fillId="19" borderId="0" xfId="0" applyFont="1" applyFill="1"/>
    <xf numFmtId="0" fontId="2" fillId="19" borderId="0" xfId="5" quotePrefix="1" applyFont="1" applyFill="1"/>
    <xf numFmtId="175" fontId="3" fillId="0" borderId="0" xfId="5" applyNumberFormat="1"/>
    <xf numFmtId="0" fontId="35" fillId="0" borderId="0" xfId="5" applyFont="1"/>
    <xf numFmtId="0" fontId="36" fillId="0" borderId="0" xfId="5" applyFont="1"/>
    <xf numFmtId="171" fontId="1" fillId="18" borderId="0" xfId="5" applyNumberFormat="1" applyFont="1" applyFill="1"/>
    <xf numFmtId="175" fontId="0" fillId="14" borderId="0" xfId="0" applyNumberFormat="1" applyFill="1" applyAlignment="1">
      <alignment horizontal="center"/>
    </xf>
    <xf numFmtId="0" fontId="22" fillId="15" borderId="0" xfId="5" applyFont="1" applyFill="1" applyAlignment="1">
      <alignment horizontal="center" vertical="top"/>
    </xf>
    <xf numFmtId="0" fontId="22" fillId="15" borderId="0" xfId="5" applyFont="1" applyFill="1" applyAlignment="1">
      <alignment horizontal="center" vertical="top" wrapText="1"/>
    </xf>
    <xf numFmtId="0" fontId="25" fillId="0" borderId="0" xfId="5" applyFont="1" applyAlignment="1">
      <alignment horizontal="center"/>
    </xf>
    <xf numFmtId="0" fontId="26" fillId="14" borderId="0" xfId="5" applyFont="1" applyFill="1" applyAlignment="1">
      <alignment horizontal="center" vertical="top"/>
    </xf>
    <xf numFmtId="0" fontId="22" fillId="14" borderId="0" xfId="5" applyFont="1" applyFill="1" applyAlignment="1">
      <alignment horizontal="center" vertical="top" wrapText="1"/>
    </xf>
    <xf numFmtId="0" fontId="22" fillId="15" borderId="0" xfId="5" quotePrefix="1" applyFont="1" applyFill="1" applyAlignment="1">
      <alignment horizontal="center" vertical="top"/>
    </xf>
    <xf numFmtId="0" fontId="25" fillId="0" borderId="0" xfId="0" applyFont="1" applyAlignment="1">
      <alignment horizontal="center"/>
    </xf>
    <xf numFmtId="0" fontId="22" fillId="0" borderId="0" xfId="0" applyFont="1" applyAlignment="1">
      <alignment horizontal="center"/>
    </xf>
    <xf numFmtId="0" fontId="25" fillId="0" borderId="0" xfId="0" applyFont="1" applyAlignment="1">
      <alignment horizontal="left"/>
    </xf>
    <xf numFmtId="0" fontId="15" fillId="7" borderId="5" xfId="1" applyFont="1" applyFill="1" applyBorder="1" applyAlignment="1">
      <alignment horizontal="right" vertical="top" wrapText="1"/>
    </xf>
    <xf numFmtId="0" fontId="15" fillId="7" borderId="4" xfId="1" applyFont="1" applyFill="1" applyBorder="1" applyAlignment="1">
      <alignment horizontal="right" vertical="top" wrapText="1"/>
    </xf>
    <xf numFmtId="0" fontId="15" fillId="7" borderId="3" xfId="1" applyFont="1" applyFill="1" applyBorder="1" applyAlignment="1">
      <alignment horizontal="right" vertical="top" wrapText="1"/>
    </xf>
    <xf numFmtId="0" fontId="14" fillId="7" borderId="5" xfId="1" applyFont="1" applyFill="1" applyBorder="1" applyAlignment="1">
      <alignment vertical="top" wrapText="1"/>
    </xf>
    <xf numFmtId="0" fontId="14" fillId="7" borderId="4" xfId="1" applyFont="1" applyFill="1" applyBorder="1" applyAlignment="1">
      <alignment vertical="top" wrapText="1"/>
    </xf>
    <xf numFmtId="0" fontId="14" fillId="7" borderId="3" xfId="1" applyFont="1" applyFill="1" applyBorder="1" applyAlignment="1">
      <alignment vertical="top" wrapText="1"/>
    </xf>
    <xf numFmtId="0" fontId="15" fillId="6" borderId="5" xfId="1" applyFont="1" applyFill="1" applyBorder="1" applyAlignment="1">
      <alignment horizontal="right" vertical="center" wrapText="1"/>
    </xf>
    <xf numFmtId="0" fontId="15" fillId="6" borderId="4" xfId="1" applyFont="1" applyFill="1" applyBorder="1" applyAlignment="1">
      <alignment horizontal="right" vertical="center" wrapText="1"/>
    </xf>
    <xf numFmtId="0" fontId="15" fillId="6" borderId="3" xfId="1" applyFont="1" applyFill="1" applyBorder="1" applyAlignment="1">
      <alignment horizontal="right" vertical="center" wrapText="1"/>
    </xf>
    <xf numFmtId="0" fontId="9" fillId="4" borderId="5" xfId="1" applyFont="1" applyFill="1" applyBorder="1" applyAlignment="1">
      <alignment vertical="top" wrapText="1"/>
    </xf>
    <xf numFmtId="0" fontId="9" fillId="4" borderId="3" xfId="1" applyFont="1" applyFill="1" applyBorder="1" applyAlignment="1">
      <alignment vertical="top" wrapText="1"/>
    </xf>
    <xf numFmtId="0" fontId="13" fillId="4" borderId="5" xfId="1" applyFont="1" applyFill="1" applyBorder="1" applyAlignment="1">
      <alignment wrapText="1"/>
    </xf>
    <xf numFmtId="0" fontId="13" fillId="4" borderId="3" xfId="1" applyFont="1" applyFill="1" applyBorder="1" applyAlignment="1">
      <alignment wrapText="1"/>
    </xf>
    <xf numFmtId="0" fontId="14" fillId="6" borderId="5" xfId="1" applyFont="1" applyFill="1" applyBorder="1" applyAlignment="1">
      <alignment horizontal="center" vertical="top" wrapText="1"/>
    </xf>
    <xf numFmtId="0" fontId="14" fillId="6" borderId="4" xfId="1" applyFont="1" applyFill="1" applyBorder="1" applyAlignment="1">
      <alignment horizontal="center" vertical="top" wrapText="1"/>
    </xf>
    <xf numFmtId="0" fontId="14" fillId="6" borderId="3" xfId="1" applyFont="1" applyFill="1" applyBorder="1" applyAlignment="1">
      <alignment horizontal="center" vertical="top" wrapText="1"/>
    </xf>
  </cellXfs>
  <cellStyles count="6">
    <cellStyle name="Normal 2" xfId="1"/>
    <cellStyle name="Normal 3" xfId="2"/>
    <cellStyle name="Normal 4" xfId="3"/>
    <cellStyle name="Standard" xfId="0" builtinId="0"/>
    <cellStyle name="Standard 2" xfId="4"/>
    <cellStyle name="Standard 3" xf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e-DE">
                <a:solidFill>
                  <a:sysClr val="windowText" lastClr="000000"/>
                </a:solidFill>
              </a:rPr>
              <a:t>DM nominal effective exchange rate (2010=100)</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lineChart>
        <c:grouping val="standard"/>
        <c:varyColors val="0"/>
        <c:ser>
          <c:idx val="0"/>
          <c:order val="0"/>
          <c:spPr>
            <a:ln w="19050" cap="rnd">
              <a:solidFill>
                <a:schemeClr val="tx1"/>
              </a:solidFill>
              <a:round/>
            </a:ln>
            <a:effectLst/>
          </c:spPr>
          <c:marker>
            <c:symbol val="none"/>
          </c:marker>
          <c:cat>
            <c:numRef>
              <c:f>'DM NEER'!$A$5:$A$299</c:f>
              <c:numCache>
                <c:formatCode>[$-409]mmm\-yy;@</c:formatCode>
                <c:ptCount val="295"/>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pt idx="12">
                  <c:v>34700</c:v>
                </c:pt>
                <c:pt idx="13">
                  <c:v>34731</c:v>
                </c:pt>
                <c:pt idx="14">
                  <c:v>34759</c:v>
                </c:pt>
                <c:pt idx="15">
                  <c:v>34790</c:v>
                </c:pt>
                <c:pt idx="16">
                  <c:v>34820</c:v>
                </c:pt>
                <c:pt idx="17">
                  <c:v>34851</c:v>
                </c:pt>
                <c:pt idx="18">
                  <c:v>34881</c:v>
                </c:pt>
                <c:pt idx="19">
                  <c:v>34912</c:v>
                </c:pt>
                <c:pt idx="20">
                  <c:v>34943</c:v>
                </c:pt>
                <c:pt idx="21">
                  <c:v>34973</c:v>
                </c:pt>
                <c:pt idx="22">
                  <c:v>35004</c:v>
                </c:pt>
                <c:pt idx="23">
                  <c:v>35034</c:v>
                </c:pt>
                <c:pt idx="24">
                  <c:v>35065</c:v>
                </c:pt>
                <c:pt idx="25">
                  <c:v>35096</c:v>
                </c:pt>
                <c:pt idx="26">
                  <c:v>35125</c:v>
                </c:pt>
                <c:pt idx="27">
                  <c:v>35156</c:v>
                </c:pt>
                <c:pt idx="28">
                  <c:v>35186</c:v>
                </c:pt>
                <c:pt idx="29">
                  <c:v>35217</c:v>
                </c:pt>
                <c:pt idx="30">
                  <c:v>35247</c:v>
                </c:pt>
                <c:pt idx="31">
                  <c:v>35278</c:v>
                </c:pt>
                <c:pt idx="32">
                  <c:v>35309</c:v>
                </c:pt>
                <c:pt idx="33">
                  <c:v>35339</c:v>
                </c:pt>
                <c:pt idx="34">
                  <c:v>35370</c:v>
                </c:pt>
                <c:pt idx="35">
                  <c:v>35400</c:v>
                </c:pt>
                <c:pt idx="36">
                  <c:v>35431</c:v>
                </c:pt>
                <c:pt idx="37">
                  <c:v>35462</c:v>
                </c:pt>
                <c:pt idx="38">
                  <c:v>35490</c:v>
                </c:pt>
                <c:pt idx="39">
                  <c:v>35521</c:v>
                </c:pt>
                <c:pt idx="40">
                  <c:v>35551</c:v>
                </c:pt>
                <c:pt idx="41">
                  <c:v>35582</c:v>
                </c:pt>
                <c:pt idx="42">
                  <c:v>35612</c:v>
                </c:pt>
                <c:pt idx="43">
                  <c:v>35643</c:v>
                </c:pt>
                <c:pt idx="44">
                  <c:v>35674</c:v>
                </c:pt>
                <c:pt idx="45">
                  <c:v>35704</c:v>
                </c:pt>
                <c:pt idx="46">
                  <c:v>35735</c:v>
                </c:pt>
                <c:pt idx="47">
                  <c:v>35765</c:v>
                </c:pt>
                <c:pt idx="48">
                  <c:v>35796</c:v>
                </c:pt>
                <c:pt idx="49">
                  <c:v>35827</c:v>
                </c:pt>
                <c:pt idx="50">
                  <c:v>35855</c:v>
                </c:pt>
                <c:pt idx="51">
                  <c:v>35886</c:v>
                </c:pt>
                <c:pt idx="52">
                  <c:v>35916</c:v>
                </c:pt>
                <c:pt idx="53">
                  <c:v>35947</c:v>
                </c:pt>
                <c:pt idx="54">
                  <c:v>35977</c:v>
                </c:pt>
                <c:pt idx="55">
                  <c:v>36008</c:v>
                </c:pt>
                <c:pt idx="56">
                  <c:v>36039</c:v>
                </c:pt>
                <c:pt idx="57">
                  <c:v>36069</c:v>
                </c:pt>
                <c:pt idx="58">
                  <c:v>36100</c:v>
                </c:pt>
                <c:pt idx="59">
                  <c:v>36130</c:v>
                </c:pt>
                <c:pt idx="60">
                  <c:v>36161</c:v>
                </c:pt>
                <c:pt idx="61">
                  <c:v>36192</c:v>
                </c:pt>
                <c:pt idx="62">
                  <c:v>36220</c:v>
                </c:pt>
                <c:pt idx="63">
                  <c:v>36251</c:v>
                </c:pt>
                <c:pt idx="64">
                  <c:v>36281</c:v>
                </c:pt>
                <c:pt idx="65">
                  <c:v>36312</c:v>
                </c:pt>
                <c:pt idx="66">
                  <c:v>36342</c:v>
                </c:pt>
                <c:pt idx="67">
                  <c:v>36373</c:v>
                </c:pt>
                <c:pt idx="68">
                  <c:v>36404</c:v>
                </c:pt>
                <c:pt idx="69">
                  <c:v>36434</c:v>
                </c:pt>
                <c:pt idx="70">
                  <c:v>36465</c:v>
                </c:pt>
                <c:pt idx="71">
                  <c:v>36495</c:v>
                </c:pt>
                <c:pt idx="72">
                  <c:v>36526</c:v>
                </c:pt>
                <c:pt idx="73">
                  <c:v>36557</c:v>
                </c:pt>
                <c:pt idx="74">
                  <c:v>36586</c:v>
                </c:pt>
                <c:pt idx="75">
                  <c:v>36617</c:v>
                </c:pt>
                <c:pt idx="76">
                  <c:v>36647</c:v>
                </c:pt>
                <c:pt idx="77">
                  <c:v>36678</c:v>
                </c:pt>
                <c:pt idx="78">
                  <c:v>36708</c:v>
                </c:pt>
                <c:pt idx="79">
                  <c:v>36739</c:v>
                </c:pt>
                <c:pt idx="80">
                  <c:v>36770</c:v>
                </c:pt>
                <c:pt idx="81">
                  <c:v>36800</c:v>
                </c:pt>
                <c:pt idx="82">
                  <c:v>36831</c:v>
                </c:pt>
                <c:pt idx="83">
                  <c:v>36861</c:v>
                </c:pt>
                <c:pt idx="84">
                  <c:v>36892</c:v>
                </c:pt>
                <c:pt idx="85">
                  <c:v>36923</c:v>
                </c:pt>
                <c:pt idx="86">
                  <c:v>36951</c:v>
                </c:pt>
                <c:pt idx="87">
                  <c:v>36982</c:v>
                </c:pt>
                <c:pt idx="88">
                  <c:v>37012</c:v>
                </c:pt>
                <c:pt idx="89">
                  <c:v>37043</c:v>
                </c:pt>
                <c:pt idx="90">
                  <c:v>37073</c:v>
                </c:pt>
                <c:pt idx="91">
                  <c:v>37104</c:v>
                </c:pt>
                <c:pt idx="92">
                  <c:v>37135</c:v>
                </c:pt>
                <c:pt idx="93">
                  <c:v>37165</c:v>
                </c:pt>
                <c:pt idx="94">
                  <c:v>37196</c:v>
                </c:pt>
                <c:pt idx="95">
                  <c:v>37226</c:v>
                </c:pt>
                <c:pt idx="96">
                  <c:v>37257</c:v>
                </c:pt>
                <c:pt idx="97">
                  <c:v>37288</c:v>
                </c:pt>
                <c:pt idx="98">
                  <c:v>37316</c:v>
                </c:pt>
                <c:pt idx="99">
                  <c:v>37347</c:v>
                </c:pt>
                <c:pt idx="100">
                  <c:v>37377</c:v>
                </c:pt>
                <c:pt idx="101">
                  <c:v>37408</c:v>
                </c:pt>
                <c:pt idx="102">
                  <c:v>37438</c:v>
                </c:pt>
                <c:pt idx="103">
                  <c:v>37469</c:v>
                </c:pt>
                <c:pt idx="104">
                  <c:v>37500</c:v>
                </c:pt>
                <c:pt idx="105">
                  <c:v>37530</c:v>
                </c:pt>
                <c:pt idx="106">
                  <c:v>37561</c:v>
                </c:pt>
                <c:pt idx="107">
                  <c:v>37591</c:v>
                </c:pt>
                <c:pt idx="108">
                  <c:v>37622</c:v>
                </c:pt>
                <c:pt idx="109">
                  <c:v>37653</c:v>
                </c:pt>
                <c:pt idx="110">
                  <c:v>37681</c:v>
                </c:pt>
                <c:pt idx="111">
                  <c:v>37712</c:v>
                </c:pt>
                <c:pt idx="112">
                  <c:v>37742</c:v>
                </c:pt>
                <c:pt idx="113">
                  <c:v>37773</c:v>
                </c:pt>
                <c:pt idx="114">
                  <c:v>37803</c:v>
                </c:pt>
                <c:pt idx="115">
                  <c:v>37834</c:v>
                </c:pt>
                <c:pt idx="116">
                  <c:v>37865</c:v>
                </c:pt>
                <c:pt idx="117">
                  <c:v>37895</c:v>
                </c:pt>
                <c:pt idx="118">
                  <c:v>37926</c:v>
                </c:pt>
                <c:pt idx="119">
                  <c:v>37956</c:v>
                </c:pt>
                <c:pt idx="120">
                  <c:v>37987</c:v>
                </c:pt>
                <c:pt idx="121">
                  <c:v>38018</c:v>
                </c:pt>
                <c:pt idx="122">
                  <c:v>38047</c:v>
                </c:pt>
                <c:pt idx="123">
                  <c:v>38078</c:v>
                </c:pt>
                <c:pt idx="124">
                  <c:v>38108</c:v>
                </c:pt>
                <c:pt idx="125">
                  <c:v>38139</c:v>
                </c:pt>
                <c:pt idx="126">
                  <c:v>38169</c:v>
                </c:pt>
                <c:pt idx="127">
                  <c:v>38200</c:v>
                </c:pt>
                <c:pt idx="128">
                  <c:v>38231</c:v>
                </c:pt>
                <c:pt idx="129">
                  <c:v>38261</c:v>
                </c:pt>
                <c:pt idx="130">
                  <c:v>38292</c:v>
                </c:pt>
                <c:pt idx="131">
                  <c:v>38322</c:v>
                </c:pt>
                <c:pt idx="132">
                  <c:v>38353</c:v>
                </c:pt>
                <c:pt idx="133">
                  <c:v>38384</c:v>
                </c:pt>
                <c:pt idx="134">
                  <c:v>38412</c:v>
                </c:pt>
                <c:pt idx="135">
                  <c:v>38443</c:v>
                </c:pt>
                <c:pt idx="136">
                  <c:v>38473</c:v>
                </c:pt>
                <c:pt idx="137">
                  <c:v>38504</c:v>
                </c:pt>
                <c:pt idx="138">
                  <c:v>38534</c:v>
                </c:pt>
                <c:pt idx="139">
                  <c:v>38565</c:v>
                </c:pt>
                <c:pt idx="140">
                  <c:v>38596</c:v>
                </c:pt>
                <c:pt idx="141">
                  <c:v>38626</c:v>
                </c:pt>
                <c:pt idx="142">
                  <c:v>38657</c:v>
                </c:pt>
                <c:pt idx="143">
                  <c:v>38687</c:v>
                </c:pt>
                <c:pt idx="144">
                  <c:v>38718</c:v>
                </c:pt>
                <c:pt idx="145">
                  <c:v>38749</c:v>
                </c:pt>
                <c:pt idx="146">
                  <c:v>38777</c:v>
                </c:pt>
                <c:pt idx="147">
                  <c:v>38808</c:v>
                </c:pt>
                <c:pt idx="148">
                  <c:v>38838</c:v>
                </c:pt>
                <c:pt idx="149">
                  <c:v>38869</c:v>
                </c:pt>
                <c:pt idx="150">
                  <c:v>38899</c:v>
                </c:pt>
                <c:pt idx="151">
                  <c:v>38930</c:v>
                </c:pt>
                <c:pt idx="152">
                  <c:v>38961</c:v>
                </c:pt>
                <c:pt idx="153">
                  <c:v>38991</c:v>
                </c:pt>
                <c:pt idx="154">
                  <c:v>39022</c:v>
                </c:pt>
                <c:pt idx="155">
                  <c:v>39052</c:v>
                </c:pt>
                <c:pt idx="156">
                  <c:v>39083</c:v>
                </c:pt>
                <c:pt idx="157">
                  <c:v>39114</c:v>
                </c:pt>
                <c:pt idx="158">
                  <c:v>39142</c:v>
                </c:pt>
                <c:pt idx="159">
                  <c:v>39173</c:v>
                </c:pt>
                <c:pt idx="160">
                  <c:v>39203</c:v>
                </c:pt>
                <c:pt idx="161">
                  <c:v>39234</c:v>
                </c:pt>
                <c:pt idx="162">
                  <c:v>39264</c:v>
                </c:pt>
                <c:pt idx="163">
                  <c:v>39295</c:v>
                </c:pt>
                <c:pt idx="164">
                  <c:v>39326</c:v>
                </c:pt>
                <c:pt idx="165">
                  <c:v>39356</c:v>
                </c:pt>
                <c:pt idx="166">
                  <c:v>39387</c:v>
                </c:pt>
                <c:pt idx="167">
                  <c:v>39417</c:v>
                </c:pt>
                <c:pt idx="168">
                  <c:v>39448</c:v>
                </c:pt>
                <c:pt idx="169">
                  <c:v>39479</c:v>
                </c:pt>
                <c:pt idx="170">
                  <c:v>39508</c:v>
                </c:pt>
                <c:pt idx="171">
                  <c:v>39539</c:v>
                </c:pt>
                <c:pt idx="172">
                  <c:v>39569</c:v>
                </c:pt>
                <c:pt idx="173">
                  <c:v>39600</c:v>
                </c:pt>
                <c:pt idx="174">
                  <c:v>39630</c:v>
                </c:pt>
                <c:pt idx="175">
                  <c:v>39661</c:v>
                </c:pt>
                <c:pt idx="176">
                  <c:v>39692</c:v>
                </c:pt>
                <c:pt idx="177">
                  <c:v>39722</c:v>
                </c:pt>
                <c:pt idx="178">
                  <c:v>39753</c:v>
                </c:pt>
                <c:pt idx="179">
                  <c:v>39783</c:v>
                </c:pt>
                <c:pt idx="180">
                  <c:v>39814</c:v>
                </c:pt>
                <c:pt idx="181">
                  <c:v>39845</c:v>
                </c:pt>
                <c:pt idx="182">
                  <c:v>39873</c:v>
                </c:pt>
                <c:pt idx="183">
                  <c:v>39904</c:v>
                </c:pt>
                <c:pt idx="184">
                  <c:v>39934</c:v>
                </c:pt>
                <c:pt idx="185">
                  <c:v>39965</c:v>
                </c:pt>
                <c:pt idx="186">
                  <c:v>39995</c:v>
                </c:pt>
                <c:pt idx="187">
                  <c:v>40026</c:v>
                </c:pt>
                <c:pt idx="188">
                  <c:v>40057</c:v>
                </c:pt>
                <c:pt idx="189">
                  <c:v>40087</c:v>
                </c:pt>
                <c:pt idx="190">
                  <c:v>40118</c:v>
                </c:pt>
                <c:pt idx="191">
                  <c:v>40148</c:v>
                </c:pt>
                <c:pt idx="192">
                  <c:v>40179</c:v>
                </c:pt>
                <c:pt idx="193">
                  <c:v>40210</c:v>
                </c:pt>
                <c:pt idx="194">
                  <c:v>40238</c:v>
                </c:pt>
                <c:pt idx="195">
                  <c:v>40269</c:v>
                </c:pt>
                <c:pt idx="196">
                  <c:v>40299</c:v>
                </c:pt>
                <c:pt idx="197">
                  <c:v>40330</c:v>
                </c:pt>
                <c:pt idx="198">
                  <c:v>40360</c:v>
                </c:pt>
                <c:pt idx="199">
                  <c:v>40391</c:v>
                </c:pt>
                <c:pt idx="200">
                  <c:v>40422</c:v>
                </c:pt>
                <c:pt idx="201">
                  <c:v>40452</c:v>
                </c:pt>
                <c:pt idx="202">
                  <c:v>40483</c:v>
                </c:pt>
                <c:pt idx="203">
                  <c:v>40513</c:v>
                </c:pt>
                <c:pt idx="204">
                  <c:v>40544</c:v>
                </c:pt>
                <c:pt idx="205">
                  <c:v>40575</c:v>
                </c:pt>
                <c:pt idx="206">
                  <c:v>40603</c:v>
                </c:pt>
                <c:pt idx="207">
                  <c:v>40634</c:v>
                </c:pt>
                <c:pt idx="208">
                  <c:v>40664</c:v>
                </c:pt>
                <c:pt idx="209">
                  <c:v>40695</c:v>
                </c:pt>
                <c:pt idx="210">
                  <c:v>40725</c:v>
                </c:pt>
                <c:pt idx="211">
                  <c:v>40756</c:v>
                </c:pt>
                <c:pt idx="212">
                  <c:v>40787</c:v>
                </c:pt>
                <c:pt idx="213">
                  <c:v>40817</c:v>
                </c:pt>
                <c:pt idx="214">
                  <c:v>40848</c:v>
                </c:pt>
                <c:pt idx="215">
                  <c:v>40878</c:v>
                </c:pt>
                <c:pt idx="216">
                  <c:v>40909</c:v>
                </c:pt>
                <c:pt idx="217">
                  <c:v>40940</c:v>
                </c:pt>
                <c:pt idx="218">
                  <c:v>40969</c:v>
                </c:pt>
                <c:pt idx="219">
                  <c:v>41000</c:v>
                </c:pt>
                <c:pt idx="220">
                  <c:v>41030</c:v>
                </c:pt>
                <c:pt idx="221">
                  <c:v>41061</c:v>
                </c:pt>
                <c:pt idx="222">
                  <c:v>41091</c:v>
                </c:pt>
                <c:pt idx="223">
                  <c:v>41122</c:v>
                </c:pt>
                <c:pt idx="224">
                  <c:v>41153</c:v>
                </c:pt>
                <c:pt idx="225">
                  <c:v>41183</c:v>
                </c:pt>
                <c:pt idx="226">
                  <c:v>41214</c:v>
                </c:pt>
                <c:pt idx="227">
                  <c:v>41244</c:v>
                </c:pt>
                <c:pt idx="228">
                  <c:v>41275</c:v>
                </c:pt>
                <c:pt idx="229">
                  <c:v>41306</c:v>
                </c:pt>
                <c:pt idx="230">
                  <c:v>41334</c:v>
                </c:pt>
                <c:pt idx="231">
                  <c:v>41365</c:v>
                </c:pt>
                <c:pt idx="232">
                  <c:v>41395</c:v>
                </c:pt>
                <c:pt idx="233">
                  <c:v>41426</c:v>
                </c:pt>
                <c:pt idx="234">
                  <c:v>41456</c:v>
                </c:pt>
                <c:pt idx="235">
                  <c:v>41487</c:v>
                </c:pt>
                <c:pt idx="236">
                  <c:v>41518</c:v>
                </c:pt>
                <c:pt idx="237">
                  <c:v>41548</c:v>
                </c:pt>
                <c:pt idx="238">
                  <c:v>41579</c:v>
                </c:pt>
                <c:pt idx="239">
                  <c:v>41609</c:v>
                </c:pt>
                <c:pt idx="240">
                  <c:v>41640</c:v>
                </c:pt>
                <c:pt idx="241">
                  <c:v>41671</c:v>
                </c:pt>
                <c:pt idx="242">
                  <c:v>41699</c:v>
                </c:pt>
                <c:pt idx="243">
                  <c:v>41730</c:v>
                </c:pt>
                <c:pt idx="244">
                  <c:v>41760</c:v>
                </c:pt>
                <c:pt idx="245">
                  <c:v>41791</c:v>
                </c:pt>
                <c:pt idx="246">
                  <c:v>41821</c:v>
                </c:pt>
                <c:pt idx="247">
                  <c:v>41852</c:v>
                </c:pt>
                <c:pt idx="248">
                  <c:v>41883</c:v>
                </c:pt>
                <c:pt idx="249">
                  <c:v>41913</c:v>
                </c:pt>
                <c:pt idx="250">
                  <c:v>41944</c:v>
                </c:pt>
                <c:pt idx="251">
                  <c:v>41974</c:v>
                </c:pt>
                <c:pt idx="252">
                  <c:v>42005</c:v>
                </c:pt>
                <c:pt idx="253">
                  <c:v>42036</c:v>
                </c:pt>
                <c:pt idx="254">
                  <c:v>42064</c:v>
                </c:pt>
                <c:pt idx="255">
                  <c:v>42095</c:v>
                </c:pt>
                <c:pt idx="256">
                  <c:v>42125</c:v>
                </c:pt>
                <c:pt idx="257">
                  <c:v>42156</c:v>
                </c:pt>
                <c:pt idx="258">
                  <c:v>42186</c:v>
                </c:pt>
                <c:pt idx="259">
                  <c:v>42217</c:v>
                </c:pt>
                <c:pt idx="260">
                  <c:v>42248</c:v>
                </c:pt>
                <c:pt idx="261">
                  <c:v>42278</c:v>
                </c:pt>
                <c:pt idx="262">
                  <c:v>42309</c:v>
                </c:pt>
                <c:pt idx="263">
                  <c:v>42339</c:v>
                </c:pt>
                <c:pt idx="264">
                  <c:v>42370</c:v>
                </c:pt>
                <c:pt idx="265">
                  <c:v>42401</c:v>
                </c:pt>
                <c:pt idx="266">
                  <c:v>42430</c:v>
                </c:pt>
                <c:pt idx="267">
                  <c:v>42461</c:v>
                </c:pt>
                <c:pt idx="268">
                  <c:v>42491</c:v>
                </c:pt>
                <c:pt idx="269">
                  <c:v>42522</c:v>
                </c:pt>
                <c:pt idx="270">
                  <c:v>42552</c:v>
                </c:pt>
                <c:pt idx="271">
                  <c:v>42583</c:v>
                </c:pt>
                <c:pt idx="272">
                  <c:v>42614</c:v>
                </c:pt>
                <c:pt idx="273">
                  <c:v>42644</c:v>
                </c:pt>
                <c:pt idx="274">
                  <c:v>42675</c:v>
                </c:pt>
                <c:pt idx="275">
                  <c:v>42705</c:v>
                </c:pt>
                <c:pt idx="276">
                  <c:v>42736</c:v>
                </c:pt>
                <c:pt idx="277">
                  <c:v>42767</c:v>
                </c:pt>
                <c:pt idx="278">
                  <c:v>42795</c:v>
                </c:pt>
                <c:pt idx="279">
                  <c:v>42826</c:v>
                </c:pt>
                <c:pt idx="280">
                  <c:v>42856</c:v>
                </c:pt>
                <c:pt idx="281">
                  <c:v>42887</c:v>
                </c:pt>
                <c:pt idx="282">
                  <c:v>42917</c:v>
                </c:pt>
                <c:pt idx="283">
                  <c:v>42948</c:v>
                </c:pt>
                <c:pt idx="284">
                  <c:v>42979</c:v>
                </c:pt>
                <c:pt idx="285">
                  <c:v>43009</c:v>
                </c:pt>
                <c:pt idx="286">
                  <c:v>43040</c:v>
                </c:pt>
                <c:pt idx="287">
                  <c:v>43070</c:v>
                </c:pt>
                <c:pt idx="288">
                  <c:v>43101</c:v>
                </c:pt>
                <c:pt idx="289">
                  <c:v>43132</c:v>
                </c:pt>
                <c:pt idx="290">
                  <c:v>43160</c:v>
                </c:pt>
                <c:pt idx="291">
                  <c:v>43191</c:v>
                </c:pt>
                <c:pt idx="292">
                  <c:v>43221</c:v>
                </c:pt>
                <c:pt idx="293">
                  <c:v>43252</c:v>
                </c:pt>
                <c:pt idx="294">
                  <c:v>43282</c:v>
                </c:pt>
              </c:numCache>
            </c:numRef>
          </c:cat>
          <c:val>
            <c:numRef>
              <c:f>'DM NEER'!$B$5:$B$299</c:f>
              <c:numCache>
                <c:formatCode>#,##0.00</c:formatCode>
                <c:ptCount val="295"/>
                <c:pt idx="0">
                  <c:v>76.709999999999994</c:v>
                </c:pt>
                <c:pt idx="1">
                  <c:v>77.260000000000005</c:v>
                </c:pt>
                <c:pt idx="2">
                  <c:v>79.010000000000005</c:v>
                </c:pt>
                <c:pt idx="3">
                  <c:v>79.67</c:v>
                </c:pt>
                <c:pt idx="4">
                  <c:v>80.98</c:v>
                </c:pt>
                <c:pt idx="5">
                  <c:v>81.760000000000005</c:v>
                </c:pt>
                <c:pt idx="6">
                  <c:v>83.07</c:v>
                </c:pt>
                <c:pt idx="7">
                  <c:v>83.56</c:v>
                </c:pt>
                <c:pt idx="8">
                  <c:v>83.83</c:v>
                </c:pt>
                <c:pt idx="9">
                  <c:v>84.92</c:v>
                </c:pt>
                <c:pt idx="10">
                  <c:v>84.8</c:v>
                </c:pt>
                <c:pt idx="11">
                  <c:v>84.68</c:v>
                </c:pt>
                <c:pt idx="12">
                  <c:v>86.31</c:v>
                </c:pt>
                <c:pt idx="13">
                  <c:v>87.65</c:v>
                </c:pt>
                <c:pt idx="14">
                  <c:v>91.35</c:v>
                </c:pt>
                <c:pt idx="15">
                  <c:v>91.74</c:v>
                </c:pt>
                <c:pt idx="16">
                  <c:v>90.7</c:v>
                </c:pt>
                <c:pt idx="17">
                  <c:v>90.55</c:v>
                </c:pt>
                <c:pt idx="18">
                  <c:v>90.74</c:v>
                </c:pt>
                <c:pt idx="19">
                  <c:v>89.24</c:v>
                </c:pt>
                <c:pt idx="20">
                  <c:v>89.18</c:v>
                </c:pt>
                <c:pt idx="21">
                  <c:v>90.87</c:v>
                </c:pt>
                <c:pt idx="22">
                  <c:v>90.82</c:v>
                </c:pt>
                <c:pt idx="23">
                  <c:v>90.3</c:v>
                </c:pt>
                <c:pt idx="24">
                  <c:v>89.88</c:v>
                </c:pt>
                <c:pt idx="25">
                  <c:v>89.96</c:v>
                </c:pt>
                <c:pt idx="26">
                  <c:v>89.57</c:v>
                </c:pt>
                <c:pt idx="27">
                  <c:v>88.76</c:v>
                </c:pt>
                <c:pt idx="28">
                  <c:v>88.04</c:v>
                </c:pt>
                <c:pt idx="29">
                  <c:v>88.34</c:v>
                </c:pt>
                <c:pt idx="30">
                  <c:v>89.05</c:v>
                </c:pt>
                <c:pt idx="31">
                  <c:v>89.85</c:v>
                </c:pt>
                <c:pt idx="32">
                  <c:v>89.29</c:v>
                </c:pt>
                <c:pt idx="33">
                  <c:v>88.64</c:v>
                </c:pt>
                <c:pt idx="34">
                  <c:v>88.97</c:v>
                </c:pt>
                <c:pt idx="35">
                  <c:v>88.25</c:v>
                </c:pt>
                <c:pt idx="36">
                  <c:v>87.43</c:v>
                </c:pt>
                <c:pt idx="37">
                  <c:v>86.76</c:v>
                </c:pt>
                <c:pt idx="38">
                  <c:v>86.69</c:v>
                </c:pt>
                <c:pt idx="39">
                  <c:v>86.37</c:v>
                </c:pt>
                <c:pt idx="40">
                  <c:v>86.42</c:v>
                </c:pt>
                <c:pt idx="41">
                  <c:v>85.77</c:v>
                </c:pt>
                <c:pt idx="42">
                  <c:v>84.35</c:v>
                </c:pt>
                <c:pt idx="43">
                  <c:v>83.97</c:v>
                </c:pt>
                <c:pt idx="44">
                  <c:v>85.18</c:v>
                </c:pt>
                <c:pt idx="45">
                  <c:v>85.9</c:v>
                </c:pt>
                <c:pt idx="46">
                  <c:v>86.66</c:v>
                </c:pt>
                <c:pt idx="47">
                  <c:v>86.94</c:v>
                </c:pt>
                <c:pt idx="48">
                  <c:v>86.68</c:v>
                </c:pt>
                <c:pt idx="49">
                  <c:v>86.66</c:v>
                </c:pt>
                <c:pt idx="50">
                  <c:v>86.25</c:v>
                </c:pt>
                <c:pt idx="51">
                  <c:v>86.63</c:v>
                </c:pt>
                <c:pt idx="52">
                  <c:v>87.93</c:v>
                </c:pt>
                <c:pt idx="53">
                  <c:v>87.92</c:v>
                </c:pt>
                <c:pt idx="54">
                  <c:v>87.72</c:v>
                </c:pt>
                <c:pt idx="55">
                  <c:v>88.65</c:v>
                </c:pt>
                <c:pt idx="56">
                  <c:v>92.24</c:v>
                </c:pt>
                <c:pt idx="57">
                  <c:v>93.55</c:v>
                </c:pt>
                <c:pt idx="58">
                  <c:v>92.46</c:v>
                </c:pt>
                <c:pt idx="59">
                  <c:v>93.39</c:v>
                </c:pt>
                <c:pt idx="60">
                  <c:v>93.51</c:v>
                </c:pt>
                <c:pt idx="61">
                  <c:v>93.38</c:v>
                </c:pt>
                <c:pt idx="62">
                  <c:v>92.34</c:v>
                </c:pt>
                <c:pt idx="63">
                  <c:v>91.75</c:v>
                </c:pt>
                <c:pt idx="64">
                  <c:v>91.42</c:v>
                </c:pt>
                <c:pt idx="65">
                  <c:v>90.57</c:v>
                </c:pt>
                <c:pt idx="66">
                  <c:v>90.59</c:v>
                </c:pt>
                <c:pt idx="67">
                  <c:v>91.33</c:v>
                </c:pt>
                <c:pt idx="68">
                  <c:v>90.79</c:v>
                </c:pt>
                <c:pt idx="69">
                  <c:v>91.52</c:v>
                </c:pt>
                <c:pt idx="70">
                  <c:v>90.42</c:v>
                </c:pt>
                <c:pt idx="71">
                  <c:v>89.48</c:v>
                </c:pt>
                <c:pt idx="72">
                  <c:v>89.59</c:v>
                </c:pt>
                <c:pt idx="73">
                  <c:v>88.91</c:v>
                </c:pt>
                <c:pt idx="74">
                  <c:v>88.12</c:v>
                </c:pt>
                <c:pt idx="75">
                  <c:v>87.47</c:v>
                </c:pt>
                <c:pt idx="76">
                  <c:v>86.62</c:v>
                </c:pt>
                <c:pt idx="77">
                  <c:v>88.21</c:v>
                </c:pt>
                <c:pt idx="78">
                  <c:v>87.82</c:v>
                </c:pt>
                <c:pt idx="79">
                  <c:v>86.57</c:v>
                </c:pt>
                <c:pt idx="80">
                  <c:v>85.66</c:v>
                </c:pt>
                <c:pt idx="81">
                  <c:v>85.11</c:v>
                </c:pt>
                <c:pt idx="82">
                  <c:v>85.42</c:v>
                </c:pt>
                <c:pt idx="83">
                  <c:v>86.97</c:v>
                </c:pt>
                <c:pt idx="84">
                  <c:v>88.89</c:v>
                </c:pt>
                <c:pt idx="85">
                  <c:v>88.58</c:v>
                </c:pt>
                <c:pt idx="86">
                  <c:v>88.75</c:v>
                </c:pt>
                <c:pt idx="87">
                  <c:v>88.49</c:v>
                </c:pt>
                <c:pt idx="88">
                  <c:v>87.5</c:v>
                </c:pt>
                <c:pt idx="89">
                  <c:v>86.8</c:v>
                </c:pt>
                <c:pt idx="90">
                  <c:v>87.42</c:v>
                </c:pt>
                <c:pt idx="91">
                  <c:v>89.07</c:v>
                </c:pt>
                <c:pt idx="92">
                  <c:v>89.56</c:v>
                </c:pt>
                <c:pt idx="93">
                  <c:v>89.53</c:v>
                </c:pt>
                <c:pt idx="94">
                  <c:v>88.6</c:v>
                </c:pt>
                <c:pt idx="95">
                  <c:v>88.75</c:v>
                </c:pt>
                <c:pt idx="96">
                  <c:v>88.49</c:v>
                </c:pt>
                <c:pt idx="97">
                  <c:v>88.06</c:v>
                </c:pt>
                <c:pt idx="98">
                  <c:v>88.11</c:v>
                </c:pt>
                <c:pt idx="99">
                  <c:v>88.26</c:v>
                </c:pt>
                <c:pt idx="100">
                  <c:v>89.46</c:v>
                </c:pt>
                <c:pt idx="101">
                  <c:v>90.97</c:v>
                </c:pt>
                <c:pt idx="102">
                  <c:v>92.13</c:v>
                </c:pt>
                <c:pt idx="103">
                  <c:v>91.87</c:v>
                </c:pt>
                <c:pt idx="104">
                  <c:v>91.97</c:v>
                </c:pt>
                <c:pt idx="105">
                  <c:v>92.26</c:v>
                </c:pt>
                <c:pt idx="106">
                  <c:v>92.68</c:v>
                </c:pt>
                <c:pt idx="107">
                  <c:v>93.29</c:v>
                </c:pt>
                <c:pt idx="108">
                  <c:v>94.71</c:v>
                </c:pt>
                <c:pt idx="109">
                  <c:v>95.47</c:v>
                </c:pt>
                <c:pt idx="110">
                  <c:v>95.85</c:v>
                </c:pt>
                <c:pt idx="111">
                  <c:v>95.9</c:v>
                </c:pt>
                <c:pt idx="112">
                  <c:v>97.8</c:v>
                </c:pt>
                <c:pt idx="113">
                  <c:v>97.99</c:v>
                </c:pt>
                <c:pt idx="114">
                  <c:v>97.26</c:v>
                </c:pt>
                <c:pt idx="115">
                  <c:v>96.67</c:v>
                </c:pt>
                <c:pt idx="116">
                  <c:v>96.66</c:v>
                </c:pt>
                <c:pt idx="117">
                  <c:v>97.73</c:v>
                </c:pt>
                <c:pt idx="118">
                  <c:v>97.74</c:v>
                </c:pt>
                <c:pt idx="119">
                  <c:v>99.31</c:v>
                </c:pt>
                <c:pt idx="120">
                  <c:v>99.82</c:v>
                </c:pt>
                <c:pt idx="121">
                  <c:v>99.79</c:v>
                </c:pt>
                <c:pt idx="122">
                  <c:v>98.74</c:v>
                </c:pt>
                <c:pt idx="123">
                  <c:v>97.92</c:v>
                </c:pt>
                <c:pt idx="124">
                  <c:v>98.47</c:v>
                </c:pt>
                <c:pt idx="125">
                  <c:v>98.46</c:v>
                </c:pt>
                <c:pt idx="126">
                  <c:v>98.64</c:v>
                </c:pt>
                <c:pt idx="127">
                  <c:v>98.52</c:v>
                </c:pt>
                <c:pt idx="128">
                  <c:v>98.7</c:v>
                </c:pt>
                <c:pt idx="129">
                  <c:v>99.26</c:v>
                </c:pt>
                <c:pt idx="130">
                  <c:v>99.97</c:v>
                </c:pt>
                <c:pt idx="131">
                  <c:v>100.55</c:v>
                </c:pt>
                <c:pt idx="132">
                  <c:v>99.82</c:v>
                </c:pt>
                <c:pt idx="133">
                  <c:v>99.28</c:v>
                </c:pt>
                <c:pt idx="134">
                  <c:v>99.71</c:v>
                </c:pt>
                <c:pt idx="135">
                  <c:v>99.27</c:v>
                </c:pt>
                <c:pt idx="136">
                  <c:v>98.66</c:v>
                </c:pt>
                <c:pt idx="137">
                  <c:v>97.15</c:v>
                </c:pt>
                <c:pt idx="138">
                  <c:v>97.27</c:v>
                </c:pt>
                <c:pt idx="139">
                  <c:v>97.57</c:v>
                </c:pt>
                <c:pt idx="140">
                  <c:v>97.22</c:v>
                </c:pt>
                <c:pt idx="141">
                  <c:v>96.97</c:v>
                </c:pt>
                <c:pt idx="142">
                  <c:v>96.52</c:v>
                </c:pt>
                <c:pt idx="143">
                  <c:v>96.56</c:v>
                </c:pt>
                <c:pt idx="144">
                  <c:v>96.95</c:v>
                </c:pt>
                <c:pt idx="145">
                  <c:v>96.41</c:v>
                </c:pt>
                <c:pt idx="146">
                  <c:v>96.85</c:v>
                </c:pt>
                <c:pt idx="147">
                  <c:v>97.45</c:v>
                </c:pt>
                <c:pt idx="148">
                  <c:v>98.32</c:v>
                </c:pt>
                <c:pt idx="149">
                  <c:v>98.62</c:v>
                </c:pt>
                <c:pt idx="150">
                  <c:v>98.64</c:v>
                </c:pt>
                <c:pt idx="151">
                  <c:v>98.56</c:v>
                </c:pt>
                <c:pt idx="152">
                  <c:v>98.48</c:v>
                </c:pt>
                <c:pt idx="153">
                  <c:v>98.13</c:v>
                </c:pt>
                <c:pt idx="154">
                  <c:v>98.45</c:v>
                </c:pt>
                <c:pt idx="155">
                  <c:v>99.01</c:v>
                </c:pt>
                <c:pt idx="156">
                  <c:v>98.61</c:v>
                </c:pt>
                <c:pt idx="157">
                  <c:v>98.78</c:v>
                </c:pt>
                <c:pt idx="158">
                  <c:v>99.21</c:v>
                </c:pt>
                <c:pt idx="159">
                  <c:v>99.6</c:v>
                </c:pt>
                <c:pt idx="160">
                  <c:v>99.53</c:v>
                </c:pt>
                <c:pt idx="161">
                  <c:v>99.23</c:v>
                </c:pt>
                <c:pt idx="162">
                  <c:v>99.51</c:v>
                </c:pt>
                <c:pt idx="163">
                  <c:v>99.48</c:v>
                </c:pt>
                <c:pt idx="164">
                  <c:v>99.93</c:v>
                </c:pt>
                <c:pt idx="165">
                  <c:v>100.33</c:v>
                </c:pt>
                <c:pt idx="166">
                  <c:v>101.2</c:v>
                </c:pt>
                <c:pt idx="167">
                  <c:v>101.19</c:v>
                </c:pt>
                <c:pt idx="168">
                  <c:v>101.53</c:v>
                </c:pt>
                <c:pt idx="169">
                  <c:v>101.38</c:v>
                </c:pt>
                <c:pt idx="170">
                  <c:v>102.92</c:v>
                </c:pt>
                <c:pt idx="171">
                  <c:v>103.55</c:v>
                </c:pt>
                <c:pt idx="172">
                  <c:v>103.06</c:v>
                </c:pt>
                <c:pt idx="173">
                  <c:v>102.86</c:v>
                </c:pt>
                <c:pt idx="174">
                  <c:v>102.9</c:v>
                </c:pt>
                <c:pt idx="175">
                  <c:v>101.63</c:v>
                </c:pt>
                <c:pt idx="176">
                  <c:v>101.1</c:v>
                </c:pt>
                <c:pt idx="177">
                  <c:v>100.03</c:v>
                </c:pt>
                <c:pt idx="178">
                  <c:v>99.76</c:v>
                </c:pt>
                <c:pt idx="179">
                  <c:v>102.79</c:v>
                </c:pt>
                <c:pt idx="180">
                  <c:v>103.4</c:v>
                </c:pt>
                <c:pt idx="181">
                  <c:v>103.43</c:v>
                </c:pt>
                <c:pt idx="182">
                  <c:v>104.46</c:v>
                </c:pt>
                <c:pt idx="183">
                  <c:v>103.69</c:v>
                </c:pt>
                <c:pt idx="184">
                  <c:v>103.83</c:v>
                </c:pt>
                <c:pt idx="185">
                  <c:v>104.41</c:v>
                </c:pt>
                <c:pt idx="186">
                  <c:v>104.29</c:v>
                </c:pt>
                <c:pt idx="187">
                  <c:v>104.21</c:v>
                </c:pt>
                <c:pt idx="188">
                  <c:v>104.8</c:v>
                </c:pt>
                <c:pt idx="189">
                  <c:v>105.17</c:v>
                </c:pt>
                <c:pt idx="190">
                  <c:v>105.08</c:v>
                </c:pt>
                <c:pt idx="191">
                  <c:v>104.61</c:v>
                </c:pt>
                <c:pt idx="192">
                  <c:v>103.35</c:v>
                </c:pt>
                <c:pt idx="193">
                  <c:v>101.91</c:v>
                </c:pt>
                <c:pt idx="194">
                  <c:v>101.32</c:v>
                </c:pt>
                <c:pt idx="195">
                  <c:v>100.48</c:v>
                </c:pt>
                <c:pt idx="196">
                  <c:v>98.81</c:v>
                </c:pt>
                <c:pt idx="197">
                  <c:v>97.76</c:v>
                </c:pt>
                <c:pt idx="198">
                  <c:v>98.83</c:v>
                </c:pt>
                <c:pt idx="199">
                  <c:v>98.66</c:v>
                </c:pt>
                <c:pt idx="200">
                  <c:v>98.89</c:v>
                </c:pt>
                <c:pt idx="201">
                  <c:v>100.85</c:v>
                </c:pt>
                <c:pt idx="202">
                  <c:v>100.25</c:v>
                </c:pt>
                <c:pt idx="203">
                  <c:v>99.04</c:v>
                </c:pt>
                <c:pt idx="204">
                  <c:v>98.92</c:v>
                </c:pt>
                <c:pt idx="205">
                  <c:v>99.53</c:v>
                </c:pt>
                <c:pt idx="206">
                  <c:v>100.43</c:v>
                </c:pt>
                <c:pt idx="207">
                  <c:v>101.25</c:v>
                </c:pt>
                <c:pt idx="208">
                  <c:v>100.79</c:v>
                </c:pt>
                <c:pt idx="209">
                  <c:v>100.9</c:v>
                </c:pt>
                <c:pt idx="210">
                  <c:v>100.41</c:v>
                </c:pt>
                <c:pt idx="211">
                  <c:v>100.74</c:v>
                </c:pt>
                <c:pt idx="212">
                  <c:v>100.43</c:v>
                </c:pt>
                <c:pt idx="213">
                  <c:v>100.64</c:v>
                </c:pt>
                <c:pt idx="214">
                  <c:v>100.28</c:v>
                </c:pt>
                <c:pt idx="215">
                  <c:v>99.39</c:v>
                </c:pt>
                <c:pt idx="216">
                  <c:v>98.13</c:v>
                </c:pt>
                <c:pt idx="217">
                  <c:v>98.21</c:v>
                </c:pt>
                <c:pt idx="218">
                  <c:v>98.3</c:v>
                </c:pt>
                <c:pt idx="219">
                  <c:v>98.2</c:v>
                </c:pt>
                <c:pt idx="220">
                  <c:v>97.7</c:v>
                </c:pt>
                <c:pt idx="221">
                  <c:v>97.45</c:v>
                </c:pt>
                <c:pt idx="222">
                  <c:v>96.21</c:v>
                </c:pt>
                <c:pt idx="223">
                  <c:v>96.1</c:v>
                </c:pt>
                <c:pt idx="224">
                  <c:v>97.36</c:v>
                </c:pt>
                <c:pt idx="225">
                  <c:v>97.68</c:v>
                </c:pt>
                <c:pt idx="226">
                  <c:v>97.35</c:v>
                </c:pt>
                <c:pt idx="227">
                  <c:v>98.12</c:v>
                </c:pt>
                <c:pt idx="228">
                  <c:v>98.9</c:v>
                </c:pt>
                <c:pt idx="229">
                  <c:v>99.53</c:v>
                </c:pt>
                <c:pt idx="230">
                  <c:v>98.6</c:v>
                </c:pt>
                <c:pt idx="231">
                  <c:v>98.82</c:v>
                </c:pt>
                <c:pt idx="232">
                  <c:v>98.93</c:v>
                </c:pt>
                <c:pt idx="233">
                  <c:v>100.12</c:v>
                </c:pt>
                <c:pt idx="234">
                  <c:v>100.18</c:v>
                </c:pt>
                <c:pt idx="235">
                  <c:v>100.9</c:v>
                </c:pt>
                <c:pt idx="236">
                  <c:v>100.75</c:v>
                </c:pt>
                <c:pt idx="237">
                  <c:v>101.25</c:v>
                </c:pt>
                <c:pt idx="238">
                  <c:v>101.24</c:v>
                </c:pt>
                <c:pt idx="239">
                  <c:v>102.12</c:v>
                </c:pt>
                <c:pt idx="240">
                  <c:v>102.19</c:v>
                </c:pt>
                <c:pt idx="241">
                  <c:v>102.54</c:v>
                </c:pt>
                <c:pt idx="242">
                  <c:v>103.32</c:v>
                </c:pt>
                <c:pt idx="243">
                  <c:v>102.98</c:v>
                </c:pt>
                <c:pt idx="244">
                  <c:v>102.36</c:v>
                </c:pt>
                <c:pt idx="245">
                  <c:v>101.77</c:v>
                </c:pt>
                <c:pt idx="246">
                  <c:v>101.56</c:v>
                </c:pt>
                <c:pt idx="247">
                  <c:v>101.33</c:v>
                </c:pt>
                <c:pt idx="248">
                  <c:v>100.54</c:v>
                </c:pt>
                <c:pt idx="249">
                  <c:v>100.51</c:v>
                </c:pt>
                <c:pt idx="250">
                  <c:v>100.97</c:v>
                </c:pt>
                <c:pt idx="251">
                  <c:v>102.26</c:v>
                </c:pt>
                <c:pt idx="252">
                  <c:v>100.08</c:v>
                </c:pt>
                <c:pt idx="253">
                  <c:v>98.99</c:v>
                </c:pt>
                <c:pt idx="254">
                  <c:v>96.87</c:v>
                </c:pt>
                <c:pt idx="255">
                  <c:v>95.72</c:v>
                </c:pt>
                <c:pt idx="256">
                  <c:v>96.94</c:v>
                </c:pt>
                <c:pt idx="257">
                  <c:v>97.89</c:v>
                </c:pt>
                <c:pt idx="258">
                  <c:v>97.46</c:v>
                </c:pt>
                <c:pt idx="259">
                  <c:v>99.47</c:v>
                </c:pt>
                <c:pt idx="260">
                  <c:v>100.41</c:v>
                </c:pt>
                <c:pt idx="261">
                  <c:v>99.98</c:v>
                </c:pt>
                <c:pt idx="262">
                  <c:v>98.06</c:v>
                </c:pt>
                <c:pt idx="263">
                  <c:v>99.48</c:v>
                </c:pt>
                <c:pt idx="264">
                  <c:v>100.8</c:v>
                </c:pt>
                <c:pt idx="265">
                  <c:v>101.67</c:v>
                </c:pt>
                <c:pt idx="266">
                  <c:v>100.66</c:v>
                </c:pt>
                <c:pt idx="267">
                  <c:v>101</c:v>
                </c:pt>
                <c:pt idx="268">
                  <c:v>101.15</c:v>
                </c:pt>
                <c:pt idx="269">
                  <c:v>100.84</c:v>
                </c:pt>
                <c:pt idx="270">
                  <c:v>100.71</c:v>
                </c:pt>
                <c:pt idx="271">
                  <c:v>101.05</c:v>
                </c:pt>
                <c:pt idx="272">
                  <c:v>101.15</c:v>
                </c:pt>
                <c:pt idx="273">
                  <c:v>100.92</c:v>
                </c:pt>
                <c:pt idx="274">
                  <c:v>100.75</c:v>
                </c:pt>
                <c:pt idx="275">
                  <c:v>99.95</c:v>
                </c:pt>
                <c:pt idx="276">
                  <c:v>100.09</c:v>
                </c:pt>
                <c:pt idx="277">
                  <c:v>99.56</c:v>
                </c:pt>
                <c:pt idx="278">
                  <c:v>99.88</c:v>
                </c:pt>
                <c:pt idx="279">
                  <c:v>99.59</c:v>
                </c:pt>
                <c:pt idx="280">
                  <c:v>101.09</c:v>
                </c:pt>
                <c:pt idx="281">
                  <c:v>101.78</c:v>
                </c:pt>
                <c:pt idx="282">
                  <c:v>102.9</c:v>
                </c:pt>
                <c:pt idx="283">
                  <c:v>103.94</c:v>
                </c:pt>
                <c:pt idx="284">
                  <c:v>103.83</c:v>
                </c:pt>
                <c:pt idx="285">
                  <c:v>103.7</c:v>
                </c:pt>
                <c:pt idx="286">
                  <c:v>103.91</c:v>
                </c:pt>
                <c:pt idx="287">
                  <c:v>104.16</c:v>
                </c:pt>
                <c:pt idx="288">
                  <c:v>104.59</c:v>
                </c:pt>
                <c:pt idx="289">
                  <c:v>104.88</c:v>
                </c:pt>
                <c:pt idx="290">
                  <c:v>105.05</c:v>
                </c:pt>
                <c:pt idx="291">
                  <c:v>105.29</c:v>
                </c:pt>
                <c:pt idx="292">
                  <c:v>104.52</c:v>
                </c:pt>
                <c:pt idx="293">
                  <c:v>104.46</c:v>
                </c:pt>
                <c:pt idx="294">
                  <c:v>105.24</c:v>
                </c:pt>
              </c:numCache>
            </c:numRef>
          </c:val>
          <c:smooth val="0"/>
          <c:extLst>
            <c:ext xmlns:c16="http://schemas.microsoft.com/office/drawing/2014/chart" uri="{C3380CC4-5D6E-409C-BE32-E72D297353CC}">
              <c16:uniqueId val="{00000000-605E-49DE-8DF2-6C1C4B9C54BE}"/>
            </c:ext>
          </c:extLst>
        </c:ser>
        <c:dLbls>
          <c:showLegendKey val="0"/>
          <c:showVal val="0"/>
          <c:showCatName val="0"/>
          <c:showSerName val="0"/>
          <c:showPercent val="0"/>
          <c:showBubbleSize val="0"/>
        </c:dLbls>
        <c:smooth val="0"/>
        <c:axId val="633386640"/>
        <c:axId val="633385856"/>
      </c:lineChart>
      <c:dateAx>
        <c:axId val="633386640"/>
        <c:scaling>
          <c:orientation val="minMax"/>
        </c:scaling>
        <c:delete val="0"/>
        <c:axPos val="b"/>
        <c:numFmt formatCode="[$-409]mmm\-yy;@" sourceLinked="1"/>
        <c:majorTickMark val="out"/>
        <c:minorTickMark val="none"/>
        <c:tickLblPos val="nextTo"/>
        <c:spPr>
          <a:noFill/>
          <a:ln w="158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3385856"/>
        <c:crosses val="autoZero"/>
        <c:auto val="1"/>
        <c:lblOffset val="100"/>
        <c:baseTimeUnit val="months"/>
        <c:majorUnit val="6"/>
      </c:dateAx>
      <c:valAx>
        <c:axId val="633385856"/>
        <c:scaling>
          <c:orientation val="minMax"/>
          <c:min val="75"/>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DE">
                    <a:solidFill>
                      <a:sysClr val="windowText" lastClr="000000"/>
                    </a:solidFill>
                  </a:rPr>
                  <a:t>DM nominal effective exchange rate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title>
        <c:numFmt formatCode="#,##0.00" sourceLinked="1"/>
        <c:majorTickMark val="out"/>
        <c:minorTickMark val="none"/>
        <c:tickLblPos val="nextTo"/>
        <c:spPr>
          <a:noFill/>
          <a:ln w="158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33866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'EMS - USD per ECU and per DM'!$D$1</c:f>
              <c:strCache>
                <c:ptCount val="1"/>
                <c:pt idx="0">
                  <c:v>USD per Euro</c:v>
                </c:pt>
              </c:strCache>
            </c:strRef>
          </c:tx>
          <c:spPr>
            <a:ln w="15875" cap="rnd">
              <a:solidFill>
                <a:schemeClr val="tx1"/>
              </a:solidFill>
              <a:round/>
            </a:ln>
            <a:effectLst/>
          </c:spPr>
          <c:marker>
            <c:symbol val="none"/>
          </c:marker>
          <c:cat>
            <c:numRef>
              <c:f>'EMS - USD per ECU and per DM'!$A$240:$A$479</c:f>
              <c:numCache>
                <c:formatCode>[$-409]mmm\-yy;@</c:formatCode>
                <c:ptCount val="240"/>
                <c:pt idx="0">
                  <c:v>36161</c:v>
                </c:pt>
                <c:pt idx="1">
                  <c:v>36192</c:v>
                </c:pt>
                <c:pt idx="2">
                  <c:v>36220</c:v>
                </c:pt>
                <c:pt idx="3">
                  <c:v>36251</c:v>
                </c:pt>
                <c:pt idx="4">
                  <c:v>36281</c:v>
                </c:pt>
                <c:pt idx="5">
                  <c:v>36312</c:v>
                </c:pt>
                <c:pt idx="6">
                  <c:v>36342</c:v>
                </c:pt>
                <c:pt idx="7">
                  <c:v>36373</c:v>
                </c:pt>
                <c:pt idx="8">
                  <c:v>36404</c:v>
                </c:pt>
                <c:pt idx="9">
                  <c:v>36434</c:v>
                </c:pt>
                <c:pt idx="10">
                  <c:v>36465</c:v>
                </c:pt>
                <c:pt idx="11">
                  <c:v>36495</c:v>
                </c:pt>
                <c:pt idx="12">
                  <c:v>36526</c:v>
                </c:pt>
                <c:pt idx="13">
                  <c:v>36557</c:v>
                </c:pt>
                <c:pt idx="14">
                  <c:v>36586</c:v>
                </c:pt>
                <c:pt idx="15">
                  <c:v>36617</c:v>
                </c:pt>
                <c:pt idx="16">
                  <c:v>36647</c:v>
                </c:pt>
                <c:pt idx="17">
                  <c:v>36678</c:v>
                </c:pt>
                <c:pt idx="18">
                  <c:v>36708</c:v>
                </c:pt>
                <c:pt idx="19">
                  <c:v>36739</c:v>
                </c:pt>
                <c:pt idx="20">
                  <c:v>36770</c:v>
                </c:pt>
                <c:pt idx="21">
                  <c:v>36800</c:v>
                </c:pt>
                <c:pt idx="22">
                  <c:v>36831</c:v>
                </c:pt>
                <c:pt idx="23">
                  <c:v>36861</c:v>
                </c:pt>
                <c:pt idx="24">
                  <c:v>36892</c:v>
                </c:pt>
                <c:pt idx="25">
                  <c:v>36923</c:v>
                </c:pt>
                <c:pt idx="26">
                  <c:v>36951</c:v>
                </c:pt>
                <c:pt idx="27">
                  <c:v>36982</c:v>
                </c:pt>
                <c:pt idx="28">
                  <c:v>37012</c:v>
                </c:pt>
                <c:pt idx="29">
                  <c:v>37043</c:v>
                </c:pt>
                <c:pt idx="30">
                  <c:v>37073</c:v>
                </c:pt>
                <c:pt idx="31">
                  <c:v>37104</c:v>
                </c:pt>
                <c:pt idx="32">
                  <c:v>37135</c:v>
                </c:pt>
                <c:pt idx="33">
                  <c:v>37165</c:v>
                </c:pt>
                <c:pt idx="34">
                  <c:v>37196</c:v>
                </c:pt>
                <c:pt idx="35">
                  <c:v>37226</c:v>
                </c:pt>
                <c:pt idx="36">
                  <c:v>37257</c:v>
                </c:pt>
                <c:pt idx="37">
                  <c:v>37288</c:v>
                </c:pt>
                <c:pt idx="38">
                  <c:v>37316</c:v>
                </c:pt>
                <c:pt idx="39">
                  <c:v>37347</c:v>
                </c:pt>
                <c:pt idx="40">
                  <c:v>37377</c:v>
                </c:pt>
                <c:pt idx="41">
                  <c:v>37408</c:v>
                </c:pt>
                <c:pt idx="42">
                  <c:v>37438</c:v>
                </c:pt>
                <c:pt idx="43">
                  <c:v>37469</c:v>
                </c:pt>
                <c:pt idx="44">
                  <c:v>37500</c:v>
                </c:pt>
                <c:pt idx="45">
                  <c:v>37530</c:v>
                </c:pt>
                <c:pt idx="46">
                  <c:v>37561</c:v>
                </c:pt>
                <c:pt idx="47">
                  <c:v>37591</c:v>
                </c:pt>
                <c:pt idx="48">
                  <c:v>37622</c:v>
                </c:pt>
                <c:pt idx="49">
                  <c:v>37653</c:v>
                </c:pt>
                <c:pt idx="50">
                  <c:v>37681</c:v>
                </c:pt>
                <c:pt idx="51">
                  <c:v>37712</c:v>
                </c:pt>
                <c:pt idx="52">
                  <c:v>37742</c:v>
                </c:pt>
                <c:pt idx="53">
                  <c:v>37773</c:v>
                </c:pt>
                <c:pt idx="54">
                  <c:v>37803</c:v>
                </c:pt>
                <c:pt idx="55">
                  <c:v>37834</c:v>
                </c:pt>
                <c:pt idx="56">
                  <c:v>37865</c:v>
                </c:pt>
                <c:pt idx="57">
                  <c:v>37895</c:v>
                </c:pt>
                <c:pt idx="58">
                  <c:v>37926</c:v>
                </c:pt>
                <c:pt idx="59">
                  <c:v>37956</c:v>
                </c:pt>
                <c:pt idx="60">
                  <c:v>37987</c:v>
                </c:pt>
                <c:pt idx="61">
                  <c:v>38018</c:v>
                </c:pt>
                <c:pt idx="62">
                  <c:v>38047</c:v>
                </c:pt>
                <c:pt idx="63">
                  <c:v>38078</c:v>
                </c:pt>
                <c:pt idx="64">
                  <c:v>38108</c:v>
                </c:pt>
                <c:pt idx="65">
                  <c:v>38139</c:v>
                </c:pt>
                <c:pt idx="66">
                  <c:v>38169</c:v>
                </c:pt>
                <c:pt idx="67">
                  <c:v>38200</c:v>
                </c:pt>
                <c:pt idx="68">
                  <c:v>38231</c:v>
                </c:pt>
                <c:pt idx="69">
                  <c:v>38261</c:v>
                </c:pt>
                <c:pt idx="70">
                  <c:v>38292</c:v>
                </c:pt>
                <c:pt idx="71">
                  <c:v>38322</c:v>
                </c:pt>
                <c:pt idx="72">
                  <c:v>38353</c:v>
                </c:pt>
                <c:pt idx="73">
                  <c:v>38384</c:v>
                </c:pt>
                <c:pt idx="74">
                  <c:v>38412</c:v>
                </c:pt>
                <c:pt idx="75">
                  <c:v>38443</c:v>
                </c:pt>
                <c:pt idx="76">
                  <c:v>38473</c:v>
                </c:pt>
                <c:pt idx="77">
                  <c:v>38504</c:v>
                </c:pt>
                <c:pt idx="78">
                  <c:v>38534</c:v>
                </c:pt>
                <c:pt idx="79">
                  <c:v>38565</c:v>
                </c:pt>
                <c:pt idx="80">
                  <c:v>38596</c:v>
                </c:pt>
                <c:pt idx="81">
                  <c:v>38626</c:v>
                </c:pt>
                <c:pt idx="82">
                  <c:v>38657</c:v>
                </c:pt>
                <c:pt idx="83">
                  <c:v>38687</c:v>
                </c:pt>
                <c:pt idx="84">
                  <c:v>38718</c:v>
                </c:pt>
                <c:pt idx="85">
                  <c:v>38749</c:v>
                </c:pt>
                <c:pt idx="86">
                  <c:v>38777</c:v>
                </c:pt>
                <c:pt idx="87">
                  <c:v>38808</c:v>
                </c:pt>
                <c:pt idx="88">
                  <c:v>38838</c:v>
                </c:pt>
                <c:pt idx="89">
                  <c:v>38869</c:v>
                </c:pt>
                <c:pt idx="90">
                  <c:v>38899</c:v>
                </c:pt>
                <c:pt idx="91">
                  <c:v>38930</c:v>
                </c:pt>
                <c:pt idx="92">
                  <c:v>38961</c:v>
                </c:pt>
                <c:pt idx="93">
                  <c:v>38991</c:v>
                </c:pt>
                <c:pt idx="94">
                  <c:v>39022</c:v>
                </c:pt>
                <c:pt idx="95">
                  <c:v>39052</c:v>
                </c:pt>
                <c:pt idx="96">
                  <c:v>39083</c:v>
                </c:pt>
                <c:pt idx="97">
                  <c:v>39114</c:v>
                </c:pt>
                <c:pt idx="98">
                  <c:v>39142</c:v>
                </c:pt>
                <c:pt idx="99">
                  <c:v>39173</c:v>
                </c:pt>
                <c:pt idx="100">
                  <c:v>39203</c:v>
                </c:pt>
                <c:pt idx="101">
                  <c:v>39234</c:v>
                </c:pt>
                <c:pt idx="102">
                  <c:v>39264</c:v>
                </c:pt>
                <c:pt idx="103">
                  <c:v>39295</c:v>
                </c:pt>
                <c:pt idx="104">
                  <c:v>39326</c:v>
                </c:pt>
                <c:pt idx="105">
                  <c:v>39356</c:v>
                </c:pt>
                <c:pt idx="106">
                  <c:v>39387</c:v>
                </c:pt>
                <c:pt idx="107">
                  <c:v>39417</c:v>
                </c:pt>
                <c:pt idx="108">
                  <c:v>39448</c:v>
                </c:pt>
                <c:pt idx="109">
                  <c:v>39479</c:v>
                </c:pt>
                <c:pt idx="110">
                  <c:v>39508</c:v>
                </c:pt>
                <c:pt idx="111">
                  <c:v>39539</c:v>
                </c:pt>
                <c:pt idx="112">
                  <c:v>39569</c:v>
                </c:pt>
                <c:pt idx="113">
                  <c:v>39600</c:v>
                </c:pt>
                <c:pt idx="114">
                  <c:v>39630</c:v>
                </c:pt>
                <c:pt idx="115">
                  <c:v>39661</c:v>
                </c:pt>
                <c:pt idx="116">
                  <c:v>39692</c:v>
                </c:pt>
                <c:pt idx="117">
                  <c:v>39722</c:v>
                </c:pt>
                <c:pt idx="118">
                  <c:v>39753</c:v>
                </c:pt>
                <c:pt idx="119">
                  <c:v>39783</c:v>
                </c:pt>
                <c:pt idx="120">
                  <c:v>39814</c:v>
                </c:pt>
                <c:pt idx="121">
                  <c:v>39845</c:v>
                </c:pt>
                <c:pt idx="122">
                  <c:v>39873</c:v>
                </c:pt>
                <c:pt idx="123">
                  <c:v>39904</c:v>
                </c:pt>
                <c:pt idx="124">
                  <c:v>39934</c:v>
                </c:pt>
                <c:pt idx="125">
                  <c:v>39965</c:v>
                </c:pt>
                <c:pt idx="126">
                  <c:v>39995</c:v>
                </c:pt>
                <c:pt idx="127">
                  <c:v>40026</c:v>
                </c:pt>
                <c:pt idx="128">
                  <c:v>40057</c:v>
                </c:pt>
                <c:pt idx="129">
                  <c:v>40087</c:v>
                </c:pt>
                <c:pt idx="130">
                  <c:v>40118</c:v>
                </c:pt>
                <c:pt idx="131">
                  <c:v>40148</c:v>
                </c:pt>
                <c:pt idx="132">
                  <c:v>40179</c:v>
                </c:pt>
                <c:pt idx="133">
                  <c:v>40210</c:v>
                </c:pt>
                <c:pt idx="134">
                  <c:v>40238</c:v>
                </c:pt>
                <c:pt idx="135">
                  <c:v>40269</c:v>
                </c:pt>
                <c:pt idx="136">
                  <c:v>40299</c:v>
                </c:pt>
                <c:pt idx="137">
                  <c:v>40330</c:v>
                </c:pt>
                <c:pt idx="138">
                  <c:v>40360</c:v>
                </c:pt>
                <c:pt idx="139">
                  <c:v>40391</c:v>
                </c:pt>
                <c:pt idx="140">
                  <c:v>40422</c:v>
                </c:pt>
                <c:pt idx="141">
                  <c:v>40452</c:v>
                </c:pt>
                <c:pt idx="142">
                  <c:v>40483</c:v>
                </c:pt>
                <c:pt idx="143">
                  <c:v>40513</c:v>
                </c:pt>
                <c:pt idx="144">
                  <c:v>40544</c:v>
                </c:pt>
                <c:pt idx="145">
                  <c:v>40575</c:v>
                </c:pt>
                <c:pt idx="146">
                  <c:v>40603</c:v>
                </c:pt>
                <c:pt idx="147">
                  <c:v>40634</c:v>
                </c:pt>
                <c:pt idx="148">
                  <c:v>40664</c:v>
                </c:pt>
                <c:pt idx="149">
                  <c:v>40695</c:v>
                </c:pt>
                <c:pt idx="150">
                  <c:v>40725</c:v>
                </c:pt>
                <c:pt idx="151">
                  <c:v>40756</c:v>
                </c:pt>
                <c:pt idx="152">
                  <c:v>40787</c:v>
                </c:pt>
                <c:pt idx="153">
                  <c:v>40817</c:v>
                </c:pt>
                <c:pt idx="154">
                  <c:v>40848</c:v>
                </c:pt>
                <c:pt idx="155">
                  <c:v>40878</c:v>
                </c:pt>
                <c:pt idx="156">
                  <c:v>40909</c:v>
                </c:pt>
                <c:pt idx="157">
                  <c:v>40940</c:v>
                </c:pt>
                <c:pt idx="158">
                  <c:v>40969</c:v>
                </c:pt>
                <c:pt idx="159">
                  <c:v>41000</c:v>
                </c:pt>
                <c:pt idx="160">
                  <c:v>41030</c:v>
                </c:pt>
                <c:pt idx="161">
                  <c:v>41061</c:v>
                </c:pt>
                <c:pt idx="162">
                  <c:v>41091</c:v>
                </c:pt>
                <c:pt idx="163">
                  <c:v>41122</c:v>
                </c:pt>
                <c:pt idx="164">
                  <c:v>41153</c:v>
                </c:pt>
                <c:pt idx="165">
                  <c:v>41183</c:v>
                </c:pt>
                <c:pt idx="166">
                  <c:v>41214</c:v>
                </c:pt>
                <c:pt idx="167">
                  <c:v>41244</c:v>
                </c:pt>
                <c:pt idx="168">
                  <c:v>41275</c:v>
                </c:pt>
                <c:pt idx="169">
                  <c:v>41306</c:v>
                </c:pt>
                <c:pt idx="170">
                  <c:v>41334</c:v>
                </c:pt>
                <c:pt idx="171">
                  <c:v>41365</c:v>
                </c:pt>
                <c:pt idx="172">
                  <c:v>41395</c:v>
                </c:pt>
                <c:pt idx="173">
                  <c:v>41426</c:v>
                </c:pt>
                <c:pt idx="174">
                  <c:v>41456</c:v>
                </c:pt>
                <c:pt idx="175">
                  <c:v>41487</c:v>
                </c:pt>
                <c:pt idx="176">
                  <c:v>41518</c:v>
                </c:pt>
                <c:pt idx="177">
                  <c:v>41548</c:v>
                </c:pt>
                <c:pt idx="178">
                  <c:v>41579</c:v>
                </c:pt>
                <c:pt idx="179">
                  <c:v>41609</c:v>
                </c:pt>
                <c:pt idx="180">
                  <c:v>41640</c:v>
                </c:pt>
                <c:pt idx="181">
                  <c:v>41671</c:v>
                </c:pt>
                <c:pt idx="182">
                  <c:v>41699</c:v>
                </c:pt>
                <c:pt idx="183">
                  <c:v>41730</c:v>
                </c:pt>
                <c:pt idx="184">
                  <c:v>41760</c:v>
                </c:pt>
                <c:pt idx="185">
                  <c:v>41791</c:v>
                </c:pt>
                <c:pt idx="186">
                  <c:v>41821</c:v>
                </c:pt>
                <c:pt idx="187">
                  <c:v>41852</c:v>
                </c:pt>
                <c:pt idx="188">
                  <c:v>41883</c:v>
                </c:pt>
                <c:pt idx="189">
                  <c:v>41913</c:v>
                </c:pt>
                <c:pt idx="190">
                  <c:v>41944</c:v>
                </c:pt>
                <c:pt idx="191">
                  <c:v>41974</c:v>
                </c:pt>
                <c:pt idx="192">
                  <c:v>42005</c:v>
                </c:pt>
                <c:pt idx="193">
                  <c:v>42036</c:v>
                </c:pt>
                <c:pt idx="194">
                  <c:v>42064</c:v>
                </c:pt>
                <c:pt idx="195">
                  <c:v>42095</c:v>
                </c:pt>
                <c:pt idx="196">
                  <c:v>42125</c:v>
                </c:pt>
                <c:pt idx="197">
                  <c:v>42156</c:v>
                </c:pt>
                <c:pt idx="198">
                  <c:v>42186</c:v>
                </c:pt>
                <c:pt idx="199">
                  <c:v>42217</c:v>
                </c:pt>
                <c:pt idx="200">
                  <c:v>42248</c:v>
                </c:pt>
                <c:pt idx="201">
                  <c:v>42278</c:v>
                </c:pt>
                <c:pt idx="202">
                  <c:v>42309</c:v>
                </c:pt>
                <c:pt idx="203">
                  <c:v>42339</c:v>
                </c:pt>
                <c:pt idx="204">
                  <c:v>42370</c:v>
                </c:pt>
                <c:pt idx="205">
                  <c:v>42401</c:v>
                </c:pt>
                <c:pt idx="206">
                  <c:v>42430</c:v>
                </c:pt>
                <c:pt idx="207">
                  <c:v>42461</c:v>
                </c:pt>
                <c:pt idx="208">
                  <c:v>42491</c:v>
                </c:pt>
                <c:pt idx="209">
                  <c:v>42522</c:v>
                </c:pt>
                <c:pt idx="210">
                  <c:v>42552</c:v>
                </c:pt>
                <c:pt idx="211">
                  <c:v>42583</c:v>
                </c:pt>
                <c:pt idx="212">
                  <c:v>42614</c:v>
                </c:pt>
                <c:pt idx="213">
                  <c:v>42644</c:v>
                </c:pt>
                <c:pt idx="214">
                  <c:v>42675</c:v>
                </c:pt>
                <c:pt idx="215">
                  <c:v>42705</c:v>
                </c:pt>
                <c:pt idx="216">
                  <c:v>42736</c:v>
                </c:pt>
                <c:pt idx="217">
                  <c:v>42767</c:v>
                </c:pt>
                <c:pt idx="218">
                  <c:v>42795</c:v>
                </c:pt>
                <c:pt idx="219">
                  <c:v>42826</c:v>
                </c:pt>
                <c:pt idx="220">
                  <c:v>42856</c:v>
                </c:pt>
                <c:pt idx="221">
                  <c:v>42887</c:v>
                </c:pt>
                <c:pt idx="222">
                  <c:v>42917</c:v>
                </c:pt>
                <c:pt idx="223">
                  <c:v>42948</c:v>
                </c:pt>
                <c:pt idx="224">
                  <c:v>42979</c:v>
                </c:pt>
                <c:pt idx="225">
                  <c:v>43009</c:v>
                </c:pt>
                <c:pt idx="226">
                  <c:v>43040</c:v>
                </c:pt>
                <c:pt idx="227">
                  <c:v>43070</c:v>
                </c:pt>
                <c:pt idx="228">
                  <c:v>43101</c:v>
                </c:pt>
                <c:pt idx="229">
                  <c:v>43132</c:v>
                </c:pt>
                <c:pt idx="230">
                  <c:v>43160</c:v>
                </c:pt>
                <c:pt idx="231">
                  <c:v>43191</c:v>
                </c:pt>
                <c:pt idx="232">
                  <c:v>43221</c:v>
                </c:pt>
                <c:pt idx="233">
                  <c:v>43252</c:v>
                </c:pt>
                <c:pt idx="234">
                  <c:v>43282</c:v>
                </c:pt>
                <c:pt idx="235">
                  <c:v>43313</c:v>
                </c:pt>
                <c:pt idx="236">
                  <c:v>43344</c:v>
                </c:pt>
                <c:pt idx="237">
                  <c:v>43374</c:v>
                </c:pt>
                <c:pt idx="238">
                  <c:v>43405</c:v>
                </c:pt>
                <c:pt idx="239">
                  <c:v>43435</c:v>
                </c:pt>
              </c:numCache>
            </c:numRef>
          </c:cat>
          <c:val>
            <c:numRef>
              <c:f>'EMS - USD per ECU and per DM'!$D$240:$D$479</c:f>
              <c:numCache>
                <c:formatCode>General</c:formatCode>
                <c:ptCount val="240"/>
                <c:pt idx="0">
                  <c:v>1.1591</c:v>
                </c:pt>
                <c:pt idx="1">
                  <c:v>1.1203000000000001</c:v>
                </c:pt>
                <c:pt idx="2">
                  <c:v>1.0886</c:v>
                </c:pt>
                <c:pt idx="3">
                  <c:v>1.0701000000000001</c:v>
                </c:pt>
                <c:pt idx="4">
                  <c:v>1.0629999999999999</c:v>
                </c:pt>
                <c:pt idx="5">
                  <c:v>1.0377000000000001</c:v>
                </c:pt>
                <c:pt idx="6">
                  <c:v>1.0369999999999999</c:v>
                </c:pt>
                <c:pt idx="7">
                  <c:v>1.0605</c:v>
                </c:pt>
                <c:pt idx="8">
                  <c:v>1.0497000000000001</c:v>
                </c:pt>
                <c:pt idx="9">
                  <c:v>1.0706</c:v>
                </c:pt>
                <c:pt idx="10">
                  <c:v>1.0327999999999999</c:v>
                </c:pt>
                <c:pt idx="11">
                  <c:v>1.0109999999999999</c:v>
                </c:pt>
                <c:pt idx="12">
                  <c:v>1.0130999999999999</c:v>
                </c:pt>
                <c:pt idx="13">
                  <c:v>0.98340000000000005</c:v>
                </c:pt>
                <c:pt idx="14">
                  <c:v>0.96430000000000005</c:v>
                </c:pt>
                <c:pt idx="15">
                  <c:v>0.94489999999999996</c:v>
                </c:pt>
                <c:pt idx="16">
                  <c:v>0.90590000000000004</c:v>
                </c:pt>
                <c:pt idx="17">
                  <c:v>0.95050000000000001</c:v>
                </c:pt>
                <c:pt idx="18">
                  <c:v>0.9386000000000001</c:v>
                </c:pt>
                <c:pt idx="19">
                  <c:v>0.90449999999999997</c:v>
                </c:pt>
                <c:pt idx="20">
                  <c:v>0.86950000000000005</c:v>
                </c:pt>
                <c:pt idx="21">
                  <c:v>0.85250000000000015</c:v>
                </c:pt>
                <c:pt idx="22">
                  <c:v>0.85520000000000007</c:v>
                </c:pt>
                <c:pt idx="23">
                  <c:v>0.89829999999999999</c:v>
                </c:pt>
                <c:pt idx="24">
                  <c:v>0.93759999999999999</c:v>
                </c:pt>
                <c:pt idx="25">
                  <c:v>0.92049999999999998</c:v>
                </c:pt>
                <c:pt idx="26">
                  <c:v>0.9083</c:v>
                </c:pt>
                <c:pt idx="27">
                  <c:v>0.89249999999999996</c:v>
                </c:pt>
                <c:pt idx="28">
                  <c:v>0.87529999999999997</c:v>
                </c:pt>
                <c:pt idx="29">
                  <c:v>0.85299999999999998</c:v>
                </c:pt>
                <c:pt idx="30">
                  <c:v>0.86150000000000004</c:v>
                </c:pt>
                <c:pt idx="31">
                  <c:v>0.90139999999999998</c:v>
                </c:pt>
                <c:pt idx="32">
                  <c:v>0.91139999999999999</c:v>
                </c:pt>
                <c:pt idx="33">
                  <c:v>0.90499999999999992</c:v>
                </c:pt>
                <c:pt idx="34">
                  <c:v>0.88829999999999998</c:v>
                </c:pt>
                <c:pt idx="35">
                  <c:v>0.89119999999999999</c:v>
                </c:pt>
                <c:pt idx="36">
                  <c:v>0.88319999999999999</c:v>
                </c:pt>
                <c:pt idx="37">
                  <c:v>0.87070000000000003</c:v>
                </c:pt>
                <c:pt idx="38">
                  <c:v>0.87660000000000005</c:v>
                </c:pt>
                <c:pt idx="39">
                  <c:v>0.8859999999999999</c:v>
                </c:pt>
                <c:pt idx="40">
                  <c:v>0.91700000000000004</c:v>
                </c:pt>
                <c:pt idx="41">
                  <c:v>0.95609999999999995</c:v>
                </c:pt>
                <c:pt idx="42">
                  <c:v>0.99349999999999994</c:v>
                </c:pt>
                <c:pt idx="43">
                  <c:v>0.97809999999999997</c:v>
                </c:pt>
                <c:pt idx="44">
                  <c:v>0.98059999999999992</c:v>
                </c:pt>
                <c:pt idx="45">
                  <c:v>0.98120000000000007</c:v>
                </c:pt>
                <c:pt idx="46">
                  <c:v>1.0013000000000001</c:v>
                </c:pt>
                <c:pt idx="47">
                  <c:v>1.0194000000000001</c:v>
                </c:pt>
                <c:pt idx="48">
                  <c:v>1.0622</c:v>
                </c:pt>
                <c:pt idx="49">
                  <c:v>1.0785</c:v>
                </c:pt>
                <c:pt idx="50">
                  <c:v>1.0797000000000001</c:v>
                </c:pt>
                <c:pt idx="51">
                  <c:v>1.0862000000000001</c:v>
                </c:pt>
                <c:pt idx="52">
                  <c:v>1.1556</c:v>
                </c:pt>
                <c:pt idx="53">
                  <c:v>1.1674</c:v>
                </c:pt>
                <c:pt idx="54">
                  <c:v>1.1365000000000001</c:v>
                </c:pt>
                <c:pt idx="55">
                  <c:v>1.1154999999999999</c:v>
                </c:pt>
                <c:pt idx="56">
                  <c:v>1.1267</c:v>
                </c:pt>
                <c:pt idx="57">
                  <c:v>1.1714</c:v>
                </c:pt>
                <c:pt idx="58">
                  <c:v>1.171</c:v>
                </c:pt>
                <c:pt idx="59">
                  <c:v>1.2298</c:v>
                </c:pt>
                <c:pt idx="60">
                  <c:v>1.2638</c:v>
                </c:pt>
                <c:pt idx="61">
                  <c:v>1.264</c:v>
                </c:pt>
                <c:pt idx="62">
                  <c:v>1.2261</c:v>
                </c:pt>
                <c:pt idx="63">
                  <c:v>1.1989000000000001</c:v>
                </c:pt>
                <c:pt idx="64">
                  <c:v>1.2</c:v>
                </c:pt>
                <c:pt idx="65">
                  <c:v>1.2145999999999999</c:v>
                </c:pt>
                <c:pt idx="66">
                  <c:v>1.2265999999999999</c:v>
                </c:pt>
                <c:pt idx="67">
                  <c:v>1.2191000000000001</c:v>
                </c:pt>
                <c:pt idx="68">
                  <c:v>1.2223999999999999</c:v>
                </c:pt>
                <c:pt idx="69">
                  <c:v>1.2506999999999999</c:v>
                </c:pt>
                <c:pt idx="70">
                  <c:v>1.2997000000000001</c:v>
                </c:pt>
                <c:pt idx="71">
                  <c:v>1.3406</c:v>
                </c:pt>
                <c:pt idx="72">
                  <c:v>1.3123</c:v>
                </c:pt>
                <c:pt idx="73">
                  <c:v>1.3012999999999999</c:v>
                </c:pt>
                <c:pt idx="74">
                  <c:v>1.3185</c:v>
                </c:pt>
                <c:pt idx="75">
                  <c:v>1.2943</c:v>
                </c:pt>
                <c:pt idx="76">
                  <c:v>1.2697000000000001</c:v>
                </c:pt>
                <c:pt idx="77">
                  <c:v>1.2155</c:v>
                </c:pt>
                <c:pt idx="78">
                  <c:v>1.2040999999999999</c:v>
                </c:pt>
                <c:pt idx="79">
                  <c:v>1.2295</c:v>
                </c:pt>
                <c:pt idx="80">
                  <c:v>1.2234</c:v>
                </c:pt>
                <c:pt idx="81">
                  <c:v>1.2021999999999999</c:v>
                </c:pt>
                <c:pt idx="82">
                  <c:v>1.1789000000000001</c:v>
                </c:pt>
                <c:pt idx="83">
                  <c:v>1.1860999999999999</c:v>
                </c:pt>
                <c:pt idx="84">
                  <c:v>1.2125999999999999</c:v>
                </c:pt>
                <c:pt idx="85">
                  <c:v>1.194</c:v>
                </c:pt>
                <c:pt idx="86">
                  <c:v>1.2028000000000001</c:v>
                </c:pt>
                <c:pt idx="87">
                  <c:v>1.2273000000000001</c:v>
                </c:pt>
                <c:pt idx="88">
                  <c:v>1.2766999999999999</c:v>
                </c:pt>
                <c:pt idx="89">
                  <c:v>1.2661</c:v>
                </c:pt>
                <c:pt idx="90">
                  <c:v>1.2681</c:v>
                </c:pt>
                <c:pt idx="91">
                  <c:v>1.2809999999999999</c:v>
                </c:pt>
                <c:pt idx="92">
                  <c:v>1.2722</c:v>
                </c:pt>
                <c:pt idx="93">
                  <c:v>1.2617</c:v>
                </c:pt>
                <c:pt idx="94">
                  <c:v>1.2887999999999999</c:v>
                </c:pt>
                <c:pt idx="95">
                  <c:v>1.3205</c:v>
                </c:pt>
                <c:pt idx="96">
                  <c:v>1.2992999999999999</c:v>
                </c:pt>
                <c:pt idx="97">
                  <c:v>1.3080000000000001</c:v>
                </c:pt>
                <c:pt idx="98">
                  <c:v>1.3246</c:v>
                </c:pt>
                <c:pt idx="99">
                  <c:v>1.3512999999999999</c:v>
                </c:pt>
                <c:pt idx="100">
                  <c:v>1.3517999999999999</c:v>
                </c:pt>
                <c:pt idx="101">
                  <c:v>1.3421000000000001</c:v>
                </c:pt>
                <c:pt idx="102">
                  <c:v>1.3726</c:v>
                </c:pt>
                <c:pt idx="103">
                  <c:v>1.3626</c:v>
                </c:pt>
                <c:pt idx="104">
                  <c:v>1.391</c:v>
                </c:pt>
                <c:pt idx="105">
                  <c:v>1.4233</c:v>
                </c:pt>
                <c:pt idx="106">
                  <c:v>1.4682999999999999</c:v>
                </c:pt>
                <c:pt idx="107">
                  <c:v>1.4559</c:v>
                </c:pt>
                <c:pt idx="108">
                  <c:v>1.4728000000000001</c:v>
                </c:pt>
                <c:pt idx="109">
                  <c:v>1.4759</c:v>
                </c:pt>
                <c:pt idx="110">
                  <c:v>1.5520000000000003</c:v>
                </c:pt>
                <c:pt idx="111">
                  <c:v>1.5753999999999997</c:v>
                </c:pt>
                <c:pt idx="112">
                  <c:v>1.5554000000000001</c:v>
                </c:pt>
                <c:pt idx="113">
                  <c:v>1.5562</c:v>
                </c:pt>
                <c:pt idx="114">
                  <c:v>1.5759000000000001</c:v>
                </c:pt>
                <c:pt idx="115">
                  <c:v>1.4955000000000003</c:v>
                </c:pt>
                <c:pt idx="116">
                  <c:v>1.4341999999999999</c:v>
                </c:pt>
                <c:pt idx="117">
                  <c:v>1.3266</c:v>
                </c:pt>
                <c:pt idx="118">
                  <c:v>1.2744</c:v>
                </c:pt>
                <c:pt idx="119">
                  <c:v>1.3511</c:v>
                </c:pt>
                <c:pt idx="120">
                  <c:v>1.3244</c:v>
                </c:pt>
                <c:pt idx="121">
                  <c:v>1.2797000000000001</c:v>
                </c:pt>
                <c:pt idx="122">
                  <c:v>1.3049999999999999</c:v>
                </c:pt>
                <c:pt idx="123">
                  <c:v>1.3199000000000001</c:v>
                </c:pt>
                <c:pt idx="124">
                  <c:v>1.3646</c:v>
                </c:pt>
                <c:pt idx="125">
                  <c:v>1.4014</c:v>
                </c:pt>
                <c:pt idx="126">
                  <c:v>1.4092</c:v>
                </c:pt>
                <c:pt idx="127">
                  <c:v>1.4266000000000001</c:v>
                </c:pt>
                <c:pt idx="128">
                  <c:v>1.4575</c:v>
                </c:pt>
                <c:pt idx="129">
                  <c:v>1.4821</c:v>
                </c:pt>
                <c:pt idx="130">
                  <c:v>1.4907999999999999</c:v>
                </c:pt>
                <c:pt idx="131">
                  <c:v>1.4579</c:v>
                </c:pt>
                <c:pt idx="132">
                  <c:v>1.4266000000000001</c:v>
                </c:pt>
                <c:pt idx="133">
                  <c:v>1.3680000000000001</c:v>
                </c:pt>
                <c:pt idx="134">
                  <c:v>1.357</c:v>
                </c:pt>
                <c:pt idx="135">
                  <c:v>1.3416999999999999</c:v>
                </c:pt>
                <c:pt idx="136">
                  <c:v>1.2563</c:v>
                </c:pt>
                <c:pt idx="137">
                  <c:v>1.2222999999999999</c:v>
                </c:pt>
                <c:pt idx="138">
                  <c:v>1.2810999999999999</c:v>
                </c:pt>
                <c:pt idx="139">
                  <c:v>1.2903</c:v>
                </c:pt>
                <c:pt idx="140">
                  <c:v>1.3103</c:v>
                </c:pt>
                <c:pt idx="141">
                  <c:v>1.3900999999999999</c:v>
                </c:pt>
                <c:pt idx="142">
                  <c:v>1.3653999999999999</c:v>
                </c:pt>
                <c:pt idx="143">
                  <c:v>1.3221000000000001</c:v>
                </c:pt>
                <c:pt idx="144">
                  <c:v>1.3371</c:v>
                </c:pt>
                <c:pt idx="145">
                  <c:v>1.3655999999999999</c:v>
                </c:pt>
                <c:pt idx="146">
                  <c:v>1.4019999999999999</c:v>
                </c:pt>
                <c:pt idx="147">
                  <c:v>1.446</c:v>
                </c:pt>
                <c:pt idx="148">
                  <c:v>1.4335</c:v>
                </c:pt>
                <c:pt idx="149">
                  <c:v>1.4402999999999999</c:v>
                </c:pt>
                <c:pt idx="150">
                  <c:v>1.4275</c:v>
                </c:pt>
                <c:pt idx="151">
                  <c:v>1.4333</c:v>
                </c:pt>
                <c:pt idx="152">
                  <c:v>1.3747</c:v>
                </c:pt>
                <c:pt idx="153">
                  <c:v>1.3732</c:v>
                </c:pt>
                <c:pt idx="154">
                  <c:v>1.3557999999999999</c:v>
                </c:pt>
                <c:pt idx="155">
                  <c:v>1.3154999999999999</c:v>
                </c:pt>
                <c:pt idx="156">
                  <c:v>1.2909999999999999</c:v>
                </c:pt>
                <c:pt idx="157">
                  <c:v>1.3238000000000001</c:v>
                </c:pt>
                <c:pt idx="158">
                  <c:v>1.3208</c:v>
                </c:pt>
                <c:pt idx="159">
                  <c:v>1.3160000000000001</c:v>
                </c:pt>
                <c:pt idx="160">
                  <c:v>1.2806</c:v>
                </c:pt>
                <c:pt idx="161">
                  <c:v>1.2541</c:v>
                </c:pt>
                <c:pt idx="162">
                  <c:v>1.2278</c:v>
                </c:pt>
                <c:pt idx="163">
                  <c:v>1.2405999999999999</c:v>
                </c:pt>
                <c:pt idx="164">
                  <c:v>1.2885</c:v>
                </c:pt>
                <c:pt idx="165">
                  <c:v>1.2974000000000001</c:v>
                </c:pt>
                <c:pt idx="166">
                  <c:v>1.2837000000000001</c:v>
                </c:pt>
                <c:pt idx="167">
                  <c:v>1.3119000000000001</c:v>
                </c:pt>
                <c:pt idx="168">
                  <c:v>1.3304</c:v>
                </c:pt>
                <c:pt idx="169">
                  <c:v>1.3347</c:v>
                </c:pt>
                <c:pt idx="170">
                  <c:v>1.2952999999999999</c:v>
                </c:pt>
                <c:pt idx="171">
                  <c:v>1.3025</c:v>
                </c:pt>
                <c:pt idx="172">
                  <c:v>1.2983</c:v>
                </c:pt>
                <c:pt idx="173">
                  <c:v>1.3197000000000001</c:v>
                </c:pt>
                <c:pt idx="174">
                  <c:v>1.3088</c:v>
                </c:pt>
                <c:pt idx="175">
                  <c:v>1.3313999999999999</c:v>
                </c:pt>
                <c:pt idx="176">
                  <c:v>1.3364</c:v>
                </c:pt>
                <c:pt idx="177">
                  <c:v>1.3646</c:v>
                </c:pt>
                <c:pt idx="178">
                  <c:v>1.3491</c:v>
                </c:pt>
                <c:pt idx="179">
                  <c:v>1.3708</c:v>
                </c:pt>
                <c:pt idx="180">
                  <c:v>1.3617999999999999</c:v>
                </c:pt>
                <c:pt idx="181">
                  <c:v>1.3665</c:v>
                </c:pt>
                <c:pt idx="182">
                  <c:v>1.3828</c:v>
                </c:pt>
                <c:pt idx="183">
                  <c:v>1.381</c:v>
                </c:pt>
                <c:pt idx="184">
                  <c:v>1.3738999999999999</c:v>
                </c:pt>
                <c:pt idx="185">
                  <c:v>1.3594999999999999</c:v>
                </c:pt>
                <c:pt idx="186">
                  <c:v>1.3532999999999999</c:v>
                </c:pt>
                <c:pt idx="187">
                  <c:v>1.3314999999999999</c:v>
                </c:pt>
                <c:pt idx="188">
                  <c:v>1.2888999999999999</c:v>
                </c:pt>
                <c:pt idx="189">
                  <c:v>1.2677</c:v>
                </c:pt>
                <c:pt idx="190">
                  <c:v>1.2473000000000001</c:v>
                </c:pt>
                <c:pt idx="191">
                  <c:v>1.2329000000000001</c:v>
                </c:pt>
                <c:pt idx="192">
                  <c:v>1.1615</c:v>
                </c:pt>
                <c:pt idx="193">
                  <c:v>1.135</c:v>
                </c:pt>
                <c:pt idx="194">
                  <c:v>1.0819000000000001</c:v>
                </c:pt>
                <c:pt idx="195">
                  <c:v>1.0822000000000001</c:v>
                </c:pt>
                <c:pt idx="196">
                  <c:v>1.1167</c:v>
                </c:pt>
                <c:pt idx="197">
                  <c:v>1.1226</c:v>
                </c:pt>
                <c:pt idx="198">
                  <c:v>1.0996999999999999</c:v>
                </c:pt>
                <c:pt idx="199">
                  <c:v>1.1135999999999999</c:v>
                </c:pt>
                <c:pt idx="200">
                  <c:v>1.1229</c:v>
                </c:pt>
                <c:pt idx="201">
                  <c:v>1.1228</c:v>
                </c:pt>
                <c:pt idx="202">
                  <c:v>1.0727</c:v>
                </c:pt>
                <c:pt idx="203">
                  <c:v>1.0889</c:v>
                </c:pt>
                <c:pt idx="204">
                  <c:v>1.0854999999999999</c:v>
                </c:pt>
                <c:pt idx="205">
                  <c:v>1.1092</c:v>
                </c:pt>
                <c:pt idx="206">
                  <c:v>1.1133999999999999</c:v>
                </c:pt>
                <c:pt idx="207">
                  <c:v>1.1346000000000001</c:v>
                </c:pt>
                <c:pt idx="208">
                  <c:v>1.1312</c:v>
                </c:pt>
                <c:pt idx="209">
                  <c:v>1.1232</c:v>
                </c:pt>
                <c:pt idx="210">
                  <c:v>1.1054999999999999</c:v>
                </c:pt>
                <c:pt idx="211">
                  <c:v>1.1207</c:v>
                </c:pt>
                <c:pt idx="212">
                  <c:v>1.1217999999999999</c:v>
                </c:pt>
                <c:pt idx="213">
                  <c:v>1.1013999999999999</c:v>
                </c:pt>
                <c:pt idx="214">
                  <c:v>1.0791999999999999</c:v>
                </c:pt>
                <c:pt idx="215">
                  <c:v>1.0545</c:v>
                </c:pt>
                <c:pt idx="216">
                  <c:v>1.0634999999999999</c:v>
                </c:pt>
                <c:pt idx="217">
                  <c:v>1.0649999999999999</c:v>
                </c:pt>
                <c:pt idx="218">
                  <c:v>1.0690999999999999</c:v>
                </c:pt>
                <c:pt idx="219">
                  <c:v>1.0713999999999999</c:v>
                </c:pt>
                <c:pt idx="220">
                  <c:v>1.105</c:v>
                </c:pt>
                <c:pt idx="221">
                  <c:v>1.1233</c:v>
                </c:pt>
                <c:pt idx="222">
                  <c:v>1.153</c:v>
                </c:pt>
                <c:pt idx="223">
                  <c:v>1.1813</c:v>
                </c:pt>
                <c:pt idx="224">
                  <c:v>1.1913</c:v>
                </c:pt>
                <c:pt idx="225">
                  <c:v>1.1755</c:v>
                </c:pt>
                <c:pt idx="226">
                  <c:v>1.1742999999999999</c:v>
                </c:pt>
                <c:pt idx="227">
                  <c:v>1.1836</c:v>
                </c:pt>
                <c:pt idx="228">
                  <c:v>1.2197</c:v>
                </c:pt>
                <c:pt idx="229">
                  <c:v>1.234</c:v>
                </c:pt>
                <c:pt idx="230">
                  <c:v>1.2334000000000001</c:v>
                </c:pt>
                <c:pt idx="231">
                  <c:v>1.2270000000000001</c:v>
                </c:pt>
                <c:pt idx="232">
                  <c:v>1.1822999999999999</c:v>
                </c:pt>
                <c:pt idx="233">
                  <c:v>1.1678999999999999</c:v>
                </c:pt>
                <c:pt idx="234">
                  <c:v>1.1685000000000001</c:v>
                </c:pt>
                <c:pt idx="235">
                  <c:v>1.1521999999999999</c:v>
                </c:pt>
                <c:pt idx="236" formatCode="0.0000">
                  <c:v>1.1666947368421052</c:v>
                </c:pt>
                <c:pt idx="237" formatCode="0.0000">
                  <c:v>1.148759090909091</c:v>
                </c:pt>
                <c:pt idx="238" formatCode="0.0000">
                  <c:v>1.13639</c:v>
                </c:pt>
                <c:pt idx="239" formatCode="0.0000">
                  <c:v>1.1380388888888888</c:v>
                </c:pt>
              </c:numCache>
            </c:numRef>
          </c:val>
          <c:smooth val="0"/>
          <c:extLst>
            <c:ext xmlns:c16="http://schemas.microsoft.com/office/drawing/2014/chart" uri="{C3380CC4-5D6E-409C-BE32-E72D297353CC}">
              <c16:uniqueId val="{00000000-60A4-44A2-8E86-A37369D1321B}"/>
            </c:ext>
          </c:extLst>
        </c:ser>
        <c:dLbls>
          <c:showLegendKey val="0"/>
          <c:showVal val="0"/>
          <c:showCatName val="0"/>
          <c:showSerName val="0"/>
          <c:showPercent val="0"/>
          <c:showBubbleSize val="0"/>
        </c:dLbls>
        <c:smooth val="0"/>
        <c:axId val="635931112"/>
        <c:axId val="635931504"/>
      </c:lineChart>
      <c:dateAx>
        <c:axId val="635931112"/>
        <c:scaling>
          <c:orientation val="minMax"/>
        </c:scaling>
        <c:delete val="0"/>
        <c:axPos val="b"/>
        <c:numFmt formatCode="[$-409]mmm\-yy;@" sourceLinked="1"/>
        <c:majorTickMark val="out"/>
        <c:minorTickMark val="none"/>
        <c:tickLblPos val="nextTo"/>
        <c:spPr>
          <a:noFill/>
          <a:ln w="1587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5931504"/>
        <c:crosses val="autoZero"/>
        <c:auto val="1"/>
        <c:lblOffset val="100"/>
        <c:baseTimeUnit val="months"/>
        <c:majorUnit val="6"/>
        <c:majorTimeUnit val="months"/>
      </c:dateAx>
      <c:valAx>
        <c:axId val="635931504"/>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DE"/>
                  <a:t>US Dollar per Euro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title>
        <c:numFmt formatCode="General" sourceLinked="1"/>
        <c:majorTickMark val="out"/>
        <c:minorTickMark val="none"/>
        <c:tickLblPos val="nextTo"/>
        <c:spPr>
          <a:noFill/>
          <a:ln w="158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5931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e-DE"/>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Nominal</a:t>
            </a:r>
            <a:r>
              <a:rPr lang="en-US" baseline="0"/>
              <a:t> Exchange Rates (Price Quotation from a German Perspective)</a:t>
            </a:r>
            <a:endParaRPr lang="en-US"/>
          </a:p>
        </c:rich>
      </c:tx>
      <c:layout>
        <c:manualLayout>
          <c:xMode val="edge"/>
          <c:yMode val="edge"/>
          <c:x val="9.0885844748858469E-2"/>
          <c:y val="8.6673879632047767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'Real ex.rates EMS-EMU to DM'!$B$2</c:f>
              <c:strCache>
                <c:ptCount val="1"/>
                <c:pt idx="0">
                  <c:v>1 DM=…FF</c:v>
                </c:pt>
              </c:strCache>
            </c:strRef>
          </c:tx>
          <c:spPr>
            <a:ln w="28575" cap="rnd">
              <a:solidFill>
                <a:schemeClr val="accent1"/>
              </a:solidFill>
              <a:round/>
            </a:ln>
            <a:effectLst/>
          </c:spPr>
          <c:marker>
            <c:symbol val="none"/>
          </c:marker>
          <c:cat>
            <c:strRef>
              <c:f>'Real ex.rates EMS-EMU to DM'!$A$27:$A$46</c:f>
              <c:strCache>
                <c:ptCount val="2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strCache>
            </c:strRef>
          </c:cat>
          <c:val>
            <c:numRef>
              <c:f>'Real ex.rates EMS-EMU to DM'!$B$27:$B$46</c:f>
              <c:numCache>
                <c:formatCode>0.0</c:formatCode>
                <c:ptCount val="20"/>
                <c:pt idx="0">
                  <c:v>100</c:v>
                </c:pt>
                <c:pt idx="1">
                  <c:v>100.16144486955318</c:v>
                </c:pt>
                <c:pt idx="2">
                  <c:v>103.58832186790113</c:v>
                </c:pt>
                <c:pt idx="3">
                  <c:v>116.69158100314941</c:v>
                </c:pt>
                <c:pt idx="4">
                  <c:v>128.55994660532218</c:v>
                </c:pt>
                <c:pt idx="5">
                  <c:v>132.27176032633119</c:v>
                </c:pt>
                <c:pt idx="6">
                  <c:v>131.51598655600296</c:v>
                </c:pt>
                <c:pt idx="7">
                  <c:v>137.44760476314252</c:v>
                </c:pt>
                <c:pt idx="8">
                  <c:v>144.07899154810983</c:v>
                </c:pt>
                <c:pt idx="9">
                  <c:v>146.14621532450676</c:v>
                </c:pt>
                <c:pt idx="10">
                  <c:v>146.17277568301859</c:v>
                </c:pt>
                <c:pt idx="11">
                  <c:v>145.18540905556694</c:v>
                </c:pt>
                <c:pt idx="12">
                  <c:v>146.49026004521878</c:v>
                </c:pt>
                <c:pt idx="13">
                  <c:v>146.04076471854489</c:v>
                </c:pt>
                <c:pt idx="14">
                  <c:v>147.58581949359481</c:v>
                </c:pt>
                <c:pt idx="15">
                  <c:v>147.35155269353734</c:v>
                </c:pt>
                <c:pt idx="16">
                  <c:v>149.99531196993644</c:v>
                </c:pt>
                <c:pt idx="17">
                  <c:v>146.47404023906452</c:v>
                </c:pt>
                <c:pt idx="18">
                  <c:v>145.02202064536053</c:v>
                </c:pt>
                <c:pt idx="19">
                  <c:v>144.44582686216276</c:v>
                </c:pt>
              </c:numCache>
            </c:numRef>
          </c:val>
          <c:smooth val="0"/>
          <c:extLst>
            <c:ext xmlns:c16="http://schemas.microsoft.com/office/drawing/2014/chart" uri="{C3380CC4-5D6E-409C-BE32-E72D297353CC}">
              <c16:uniqueId val="{00000000-5EAD-4F54-864E-075A44360B28}"/>
            </c:ext>
          </c:extLst>
        </c:ser>
        <c:ser>
          <c:idx val="1"/>
          <c:order val="1"/>
          <c:tx>
            <c:strRef>
              <c:f>'Real ex.rates EMS-EMU to DM'!$C$2</c:f>
              <c:strCache>
                <c:ptCount val="1"/>
                <c:pt idx="0">
                  <c:v>1 DM=…Lit</c:v>
                </c:pt>
              </c:strCache>
            </c:strRef>
          </c:tx>
          <c:spPr>
            <a:ln w="28575" cap="rnd">
              <a:solidFill>
                <a:schemeClr val="accent2"/>
              </a:solidFill>
              <a:round/>
            </a:ln>
            <a:effectLst/>
          </c:spPr>
          <c:marker>
            <c:symbol val="none"/>
          </c:marker>
          <c:cat>
            <c:strRef>
              <c:f>'Real ex.rates EMS-EMU to DM'!$A$27:$A$46</c:f>
              <c:strCache>
                <c:ptCount val="2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strCache>
            </c:strRef>
          </c:cat>
          <c:val>
            <c:numRef>
              <c:f>'Real ex.rates EMS-EMU to DM'!$C$27:$C$46</c:f>
              <c:numCache>
                <c:formatCode>0.0</c:formatCode>
                <c:ptCount val="20"/>
                <c:pt idx="0">
                  <c:v>100</c:v>
                </c:pt>
                <c:pt idx="1">
                  <c:v>103.92068988896762</c:v>
                </c:pt>
                <c:pt idx="2">
                  <c:v>111.00182154691123</c:v>
                </c:pt>
                <c:pt idx="3">
                  <c:v>122.97218207018197</c:v>
                </c:pt>
                <c:pt idx="4">
                  <c:v>131.24459196475726</c:v>
                </c:pt>
                <c:pt idx="5">
                  <c:v>136.15151525723607</c:v>
                </c:pt>
                <c:pt idx="6">
                  <c:v>143.07395412532659</c:v>
                </c:pt>
                <c:pt idx="7">
                  <c:v>151.5558061052721</c:v>
                </c:pt>
                <c:pt idx="8">
                  <c:v>159.12648049025449</c:v>
                </c:pt>
                <c:pt idx="9">
                  <c:v>163.52535189620713</c:v>
                </c:pt>
                <c:pt idx="10">
                  <c:v>160.98588487380755</c:v>
                </c:pt>
                <c:pt idx="11">
                  <c:v>163.56744646616553</c:v>
                </c:pt>
                <c:pt idx="12">
                  <c:v>164.89005089146917</c:v>
                </c:pt>
                <c:pt idx="13">
                  <c:v>174.13230946601851</c:v>
                </c:pt>
                <c:pt idx="14">
                  <c:v>209.7043218800757</c:v>
                </c:pt>
                <c:pt idx="15">
                  <c:v>219.23049582313126</c:v>
                </c:pt>
                <c:pt idx="16">
                  <c:v>250.75940952330825</c:v>
                </c:pt>
                <c:pt idx="17">
                  <c:v>226.15380891067812</c:v>
                </c:pt>
                <c:pt idx="18">
                  <c:v>216.67477811664284</c:v>
                </c:pt>
                <c:pt idx="19">
                  <c:v>217.74443174875361</c:v>
                </c:pt>
              </c:numCache>
            </c:numRef>
          </c:val>
          <c:smooth val="0"/>
          <c:extLst>
            <c:ext xmlns:c16="http://schemas.microsoft.com/office/drawing/2014/chart" uri="{C3380CC4-5D6E-409C-BE32-E72D297353CC}">
              <c16:uniqueId val="{00000001-5EAD-4F54-864E-075A44360B28}"/>
            </c:ext>
          </c:extLst>
        </c:ser>
        <c:ser>
          <c:idx val="2"/>
          <c:order val="2"/>
          <c:tx>
            <c:strRef>
              <c:f>'Real ex.rates EMS-EMU to DM'!$D$2</c:f>
              <c:strCache>
                <c:ptCount val="1"/>
                <c:pt idx="0">
                  <c:v>1 DM=…hfl</c:v>
                </c:pt>
              </c:strCache>
            </c:strRef>
          </c:tx>
          <c:spPr>
            <a:ln w="28575" cap="rnd">
              <a:solidFill>
                <a:schemeClr val="accent3"/>
              </a:solidFill>
              <a:round/>
            </a:ln>
            <a:effectLst/>
          </c:spPr>
          <c:marker>
            <c:symbol val="none"/>
          </c:marker>
          <c:cat>
            <c:strRef>
              <c:f>'Real ex.rates EMS-EMU to DM'!$A$27:$A$46</c:f>
              <c:strCache>
                <c:ptCount val="2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strCache>
            </c:strRef>
          </c:cat>
          <c:val>
            <c:numRef>
              <c:f>'Real ex.rates EMS-EMU to DM'!$D$27:$D$46</c:f>
              <c:numCache>
                <c:formatCode>0.0</c:formatCode>
                <c:ptCount val="20"/>
                <c:pt idx="0">
                  <c:v>100</c:v>
                </c:pt>
                <c:pt idx="1">
                  <c:v>99.910341427658039</c:v>
                </c:pt>
                <c:pt idx="2">
                  <c:v>100.90174028565382</c:v>
                </c:pt>
                <c:pt idx="3">
                  <c:v>100.52887461994027</c:v>
                </c:pt>
                <c:pt idx="4">
                  <c:v>102.11521561067111</c:v>
                </c:pt>
                <c:pt idx="5">
                  <c:v>103.02907687915004</c:v>
                </c:pt>
                <c:pt idx="6">
                  <c:v>103.06687102170386</c:v>
                </c:pt>
                <c:pt idx="7">
                  <c:v>103.07724783523025</c:v>
                </c:pt>
                <c:pt idx="8">
                  <c:v>102.97216940898335</c:v>
                </c:pt>
                <c:pt idx="9">
                  <c:v>102.85732022803111</c:v>
                </c:pt>
                <c:pt idx="10">
                  <c:v>103.08367312731839</c:v>
                </c:pt>
                <c:pt idx="11">
                  <c:v>102.95718177313779</c:v>
                </c:pt>
                <c:pt idx="12">
                  <c:v>102.97741349083888</c:v>
                </c:pt>
                <c:pt idx="13">
                  <c:v>102.88798601060059</c:v>
                </c:pt>
                <c:pt idx="14">
                  <c:v>102.64355315827396</c:v>
                </c:pt>
                <c:pt idx="15">
                  <c:v>102.49256155137689</c:v>
                </c:pt>
                <c:pt idx="16">
                  <c:v>102.37125228551545</c:v>
                </c:pt>
                <c:pt idx="17">
                  <c:v>102.38410196301902</c:v>
                </c:pt>
                <c:pt idx="18">
                  <c:v>102.83459016937542</c:v>
                </c:pt>
                <c:pt idx="19">
                  <c:v>103.00176150210061</c:v>
                </c:pt>
              </c:numCache>
            </c:numRef>
          </c:val>
          <c:smooth val="0"/>
          <c:extLst>
            <c:ext xmlns:c16="http://schemas.microsoft.com/office/drawing/2014/chart" uri="{C3380CC4-5D6E-409C-BE32-E72D297353CC}">
              <c16:uniqueId val="{00000002-5EAD-4F54-864E-075A44360B28}"/>
            </c:ext>
          </c:extLst>
        </c:ser>
        <c:ser>
          <c:idx val="3"/>
          <c:order val="3"/>
          <c:tx>
            <c:strRef>
              <c:f>'Real ex.rates EMS-EMU to DM'!$E$2</c:f>
              <c:strCache>
                <c:ptCount val="1"/>
                <c:pt idx="0">
                  <c:v>1 DM=…Pes.</c:v>
                </c:pt>
              </c:strCache>
            </c:strRef>
          </c:tx>
          <c:spPr>
            <a:ln w="28575" cap="rnd">
              <a:solidFill>
                <a:schemeClr val="accent4"/>
              </a:solidFill>
              <a:round/>
            </a:ln>
            <a:effectLst/>
          </c:spPr>
          <c:marker>
            <c:symbol val="none"/>
          </c:marker>
          <c:cat>
            <c:strRef>
              <c:f>'Real ex.rates EMS-EMU to DM'!$A$27:$A$46</c:f>
              <c:strCache>
                <c:ptCount val="2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strCache>
            </c:strRef>
          </c:cat>
          <c:val>
            <c:numRef>
              <c:f>'Real ex.rates EMS-EMU to DM'!$E$27:$E$46</c:f>
              <c:numCache>
                <c:formatCode>0.0</c:formatCode>
                <c:ptCount val="20"/>
                <c:pt idx="0">
                  <c:v>100</c:v>
                </c:pt>
                <c:pt idx="1">
                  <c:v>107.73690711779081</c:v>
                </c:pt>
                <c:pt idx="2">
                  <c:v>111.46541061763288</c:v>
                </c:pt>
                <c:pt idx="3">
                  <c:v>123.55262830134231</c:v>
                </c:pt>
                <c:pt idx="4">
                  <c:v>153.3606748137581</c:v>
                </c:pt>
                <c:pt idx="5">
                  <c:v>154.18704338674897</c:v>
                </c:pt>
                <c:pt idx="6">
                  <c:v>157.77071388068109</c:v>
                </c:pt>
                <c:pt idx="7">
                  <c:v>176.17046126293391</c:v>
                </c:pt>
                <c:pt idx="8">
                  <c:v>187.52438798758743</c:v>
                </c:pt>
                <c:pt idx="9">
                  <c:v>181.03844931770473</c:v>
                </c:pt>
                <c:pt idx="10">
                  <c:v>171.86292564139626</c:v>
                </c:pt>
                <c:pt idx="11">
                  <c:v>172.20150457607147</c:v>
                </c:pt>
                <c:pt idx="12">
                  <c:v>170.92314094776563</c:v>
                </c:pt>
                <c:pt idx="13">
                  <c:v>179.00651537559131</c:v>
                </c:pt>
                <c:pt idx="14">
                  <c:v>210.11534325069064</c:v>
                </c:pt>
                <c:pt idx="15">
                  <c:v>225.30275124865491</c:v>
                </c:pt>
                <c:pt idx="16">
                  <c:v>237.45405261214182</c:v>
                </c:pt>
                <c:pt idx="17">
                  <c:v>229.74321096153471</c:v>
                </c:pt>
                <c:pt idx="18">
                  <c:v>230.51741157954999</c:v>
                </c:pt>
                <c:pt idx="19">
                  <c:v>231.72461148550894</c:v>
                </c:pt>
              </c:numCache>
            </c:numRef>
          </c:val>
          <c:smooth val="0"/>
          <c:extLst>
            <c:ext xmlns:c16="http://schemas.microsoft.com/office/drawing/2014/chart" uri="{C3380CC4-5D6E-409C-BE32-E72D297353CC}">
              <c16:uniqueId val="{00000003-5EAD-4F54-864E-075A44360B28}"/>
            </c:ext>
          </c:extLst>
        </c:ser>
        <c:ser>
          <c:idx val="4"/>
          <c:order val="4"/>
          <c:tx>
            <c:strRef>
              <c:f>'Real ex.rates EMS-EMU to DM'!$F$2</c:f>
              <c:strCache>
                <c:ptCount val="1"/>
                <c:pt idx="0">
                  <c:v>1 DM =…bfr</c:v>
                </c:pt>
              </c:strCache>
            </c:strRef>
          </c:tx>
          <c:spPr>
            <a:ln w="28575" cap="rnd">
              <a:solidFill>
                <a:schemeClr val="accent5"/>
              </a:solidFill>
              <a:round/>
            </a:ln>
            <a:effectLst/>
          </c:spPr>
          <c:marker>
            <c:symbol val="none"/>
          </c:marker>
          <c:cat>
            <c:strRef>
              <c:f>'Real ex.rates EMS-EMU to DM'!$A$27:$A$46</c:f>
              <c:strCache>
                <c:ptCount val="2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strCache>
            </c:strRef>
          </c:cat>
          <c:val>
            <c:numRef>
              <c:f>'Real ex.rates EMS-EMU to DM'!$F$27:$F$46</c:f>
              <c:numCache>
                <c:formatCode>0.0</c:formatCode>
                <c:ptCount val="20"/>
                <c:pt idx="0">
                  <c:v>100</c:v>
                </c:pt>
                <c:pt idx="1">
                  <c:v>100.55132162189015</c:v>
                </c:pt>
                <c:pt idx="2">
                  <c:v>102.72412943080253</c:v>
                </c:pt>
                <c:pt idx="3">
                  <c:v>117.70308527897822</c:v>
                </c:pt>
                <c:pt idx="4">
                  <c:v>125.13920109298292</c:v>
                </c:pt>
                <c:pt idx="5">
                  <c:v>126.8506964952832</c:v>
                </c:pt>
                <c:pt idx="6">
                  <c:v>126.05789319294973</c:v>
                </c:pt>
                <c:pt idx="7">
                  <c:v>128.62022261942803</c:v>
                </c:pt>
                <c:pt idx="8">
                  <c:v>129.86654751962931</c:v>
                </c:pt>
                <c:pt idx="9">
                  <c:v>130.86164680027485</c:v>
                </c:pt>
                <c:pt idx="10">
                  <c:v>130.96546809930985</c:v>
                </c:pt>
                <c:pt idx="11">
                  <c:v>129.24516288481888</c:v>
                </c:pt>
                <c:pt idx="12">
                  <c:v>128.68525342553312</c:v>
                </c:pt>
                <c:pt idx="13">
                  <c:v>128.66008893702713</c:v>
                </c:pt>
                <c:pt idx="14">
                  <c:v>130.66276309136458</c:v>
                </c:pt>
                <c:pt idx="15">
                  <c:v>128.84854464230636</c:v>
                </c:pt>
                <c:pt idx="16">
                  <c:v>128.63688126617279</c:v>
                </c:pt>
                <c:pt idx="17">
                  <c:v>128.6293614164768</c:v>
                </c:pt>
                <c:pt idx="18">
                  <c:v>129.01326493957711</c:v>
                </c:pt>
                <c:pt idx="19">
                  <c:v>128.97154273228549</c:v>
                </c:pt>
              </c:numCache>
            </c:numRef>
          </c:val>
          <c:smooth val="0"/>
          <c:extLst>
            <c:ext xmlns:c16="http://schemas.microsoft.com/office/drawing/2014/chart" uri="{C3380CC4-5D6E-409C-BE32-E72D297353CC}">
              <c16:uniqueId val="{00000004-5EAD-4F54-864E-075A44360B28}"/>
            </c:ext>
          </c:extLst>
        </c:ser>
        <c:ser>
          <c:idx val="5"/>
          <c:order val="5"/>
          <c:tx>
            <c:strRef>
              <c:f>'Real ex.rates EMS-EMU to DM'!$G$2</c:f>
              <c:strCache>
                <c:ptCount val="1"/>
                <c:pt idx="0">
                  <c:v>1 DM= …PEsc.</c:v>
                </c:pt>
              </c:strCache>
            </c:strRef>
          </c:tx>
          <c:spPr>
            <a:ln w="28575" cap="rnd">
              <a:solidFill>
                <a:schemeClr val="accent6"/>
              </a:solidFill>
              <a:round/>
            </a:ln>
            <a:effectLst/>
          </c:spPr>
          <c:marker>
            <c:symbol val="none"/>
          </c:marker>
          <c:cat>
            <c:strRef>
              <c:f>'Real ex.rates EMS-EMU to DM'!$A$27:$A$46</c:f>
              <c:strCache>
                <c:ptCount val="2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strCache>
            </c:strRef>
          </c:cat>
          <c:val>
            <c:numRef>
              <c:f>'Real ex.rates EMS-EMU to DM'!$G$27:$G$46</c:f>
              <c:numCache>
                <c:formatCode>0.0</c:formatCode>
                <c:ptCount val="20"/>
                <c:pt idx="0">
                  <c:v>100</c:v>
                </c:pt>
                <c:pt idx="1">
                  <c:v>103.15213592843004</c:v>
                </c:pt>
                <c:pt idx="2">
                  <c:v>102.18837041784528</c:v>
                </c:pt>
                <c:pt idx="3">
                  <c:v>123.36464523545617</c:v>
                </c:pt>
                <c:pt idx="4">
                  <c:v>163.77113158131311</c:v>
                </c:pt>
                <c:pt idx="5">
                  <c:v>194.40999687563124</c:v>
                </c:pt>
                <c:pt idx="6">
                  <c:v>218.95800781147022</c:v>
                </c:pt>
                <c:pt idx="7">
                  <c:v>258.42085706938047</c:v>
                </c:pt>
                <c:pt idx="8">
                  <c:v>294.06058314209622</c:v>
                </c:pt>
                <c:pt idx="9">
                  <c:v>307.49218044704753</c:v>
                </c:pt>
                <c:pt idx="10">
                  <c:v>313.64686540774676</c:v>
                </c:pt>
                <c:pt idx="11">
                  <c:v>330.52535885049355</c:v>
                </c:pt>
                <c:pt idx="12">
                  <c:v>326.43749460274944</c:v>
                </c:pt>
                <c:pt idx="13">
                  <c:v>323.92306360564766</c:v>
                </c:pt>
                <c:pt idx="14">
                  <c:v>364.30420158155226</c:v>
                </c:pt>
                <c:pt idx="15">
                  <c:v>383.05179384734095</c:v>
                </c:pt>
                <c:pt idx="16">
                  <c:v>391.8273601409694</c:v>
                </c:pt>
                <c:pt idx="17">
                  <c:v>383.85478917761498</c:v>
                </c:pt>
                <c:pt idx="18">
                  <c:v>378.65842619595128</c:v>
                </c:pt>
                <c:pt idx="19">
                  <c:v>383.53706454757554</c:v>
                </c:pt>
              </c:numCache>
            </c:numRef>
          </c:val>
          <c:smooth val="0"/>
          <c:extLst>
            <c:ext xmlns:c16="http://schemas.microsoft.com/office/drawing/2014/chart" uri="{C3380CC4-5D6E-409C-BE32-E72D297353CC}">
              <c16:uniqueId val="{00000005-5EAD-4F54-864E-075A44360B28}"/>
            </c:ext>
          </c:extLst>
        </c:ser>
        <c:ser>
          <c:idx val="6"/>
          <c:order val="6"/>
          <c:tx>
            <c:strRef>
              <c:f>'Real ex.rates EMS-EMU to DM'!$H$2</c:f>
              <c:strCache>
                <c:ptCount val="1"/>
                <c:pt idx="0">
                  <c:v>1 DM=… Ö.Schi.</c:v>
                </c:pt>
              </c:strCache>
            </c:strRef>
          </c:tx>
          <c:spPr>
            <a:ln w="28575" cap="rnd">
              <a:solidFill>
                <a:schemeClr val="accent1">
                  <a:lumMod val="60000"/>
                </a:schemeClr>
              </a:solidFill>
              <a:round/>
            </a:ln>
            <a:effectLst/>
          </c:spPr>
          <c:marker>
            <c:symbol val="none"/>
          </c:marker>
          <c:cat>
            <c:strRef>
              <c:f>'Real ex.rates EMS-EMU to DM'!$A$27:$A$46</c:f>
              <c:strCache>
                <c:ptCount val="2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strCache>
            </c:strRef>
          </c:cat>
          <c:val>
            <c:numRef>
              <c:f>'Real ex.rates EMS-EMU to DM'!$H$27:$H$46</c:f>
              <c:numCache>
                <c:formatCode>0.0</c:formatCode>
                <c:ptCount val="20"/>
                <c:pt idx="0">
                  <c:v>100</c:v>
                </c:pt>
                <c:pt idx="1">
                  <c:v>97.610896002333519</c:v>
                </c:pt>
                <c:pt idx="2">
                  <c:v>96.575257282102015</c:v>
                </c:pt>
                <c:pt idx="3">
                  <c:v>96.288735896750538</c:v>
                </c:pt>
                <c:pt idx="4">
                  <c:v>96.421488227201806</c:v>
                </c:pt>
                <c:pt idx="5">
                  <c:v>96.351928187202873</c:v>
                </c:pt>
                <c:pt idx="6">
                  <c:v>96.320599000002332</c:v>
                </c:pt>
                <c:pt idx="7">
                  <c:v>96.356679346689504</c:v>
                </c:pt>
                <c:pt idx="8">
                  <c:v>96.410476761774717</c:v>
                </c:pt>
                <c:pt idx="9">
                  <c:v>96.388092460185675</c:v>
                </c:pt>
                <c:pt idx="10">
                  <c:v>96.442137616991289</c:v>
                </c:pt>
                <c:pt idx="11">
                  <c:v>96.429191842115415</c:v>
                </c:pt>
                <c:pt idx="12">
                  <c:v>96.425705493481857</c:v>
                </c:pt>
                <c:pt idx="13">
                  <c:v>96.451969310282621</c:v>
                </c:pt>
                <c:pt idx="14">
                  <c:v>96.413608882555351</c:v>
                </c:pt>
                <c:pt idx="15">
                  <c:v>96.42094738518071</c:v>
                </c:pt>
                <c:pt idx="16">
                  <c:v>96.428896275150706</c:v>
                </c:pt>
                <c:pt idx="17">
                  <c:v>96.428330816571346</c:v>
                </c:pt>
                <c:pt idx="18">
                  <c:v>96.426357628495566</c:v>
                </c:pt>
                <c:pt idx="19">
                  <c:v>96.406872997630217</c:v>
                </c:pt>
              </c:numCache>
            </c:numRef>
          </c:val>
          <c:smooth val="0"/>
          <c:extLst>
            <c:ext xmlns:c16="http://schemas.microsoft.com/office/drawing/2014/chart" uri="{C3380CC4-5D6E-409C-BE32-E72D297353CC}">
              <c16:uniqueId val="{00000006-5EAD-4F54-864E-075A44360B28}"/>
            </c:ext>
          </c:extLst>
        </c:ser>
        <c:ser>
          <c:idx val="7"/>
          <c:order val="7"/>
          <c:tx>
            <c:strRef>
              <c:f>'Real ex.rates EMS-EMU to DM'!$I$2</c:f>
              <c:strCache>
                <c:ptCount val="1"/>
                <c:pt idx="0">
                  <c:v>1 DM = … Fin.</c:v>
                </c:pt>
              </c:strCache>
            </c:strRef>
          </c:tx>
          <c:spPr>
            <a:ln w="28575" cap="rnd">
              <a:solidFill>
                <a:schemeClr val="accent2">
                  <a:lumMod val="60000"/>
                </a:schemeClr>
              </a:solidFill>
              <a:round/>
            </a:ln>
            <a:effectLst/>
          </c:spPr>
          <c:marker>
            <c:symbol val="none"/>
          </c:marker>
          <c:cat>
            <c:strRef>
              <c:f>'Real ex.rates EMS-EMU to DM'!$A$27:$A$46</c:f>
              <c:strCache>
                <c:ptCount val="2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strCache>
            </c:strRef>
          </c:cat>
          <c:val>
            <c:numRef>
              <c:f>'Real ex.rates EMS-EMU to DM'!$I$27:$I$46</c:f>
              <c:numCache>
                <c:formatCode>0.0</c:formatCode>
                <c:ptCount val="20"/>
                <c:pt idx="0">
                  <c:v>100</c:v>
                </c:pt>
                <c:pt idx="1">
                  <c:v>96.508747110184842</c:v>
                </c:pt>
                <c:pt idx="2">
                  <c:v>89.879358013621214</c:v>
                </c:pt>
                <c:pt idx="3">
                  <c:v>93.483419680608876</c:v>
                </c:pt>
                <c:pt idx="4">
                  <c:v>102.71328443067809</c:v>
                </c:pt>
                <c:pt idx="5">
                  <c:v>99.429596669181691</c:v>
                </c:pt>
                <c:pt idx="6">
                  <c:v>99.322748655573562</c:v>
                </c:pt>
                <c:pt idx="7">
                  <c:v>110.2584714392121</c:v>
                </c:pt>
                <c:pt idx="8">
                  <c:v>115.52360357932766</c:v>
                </c:pt>
                <c:pt idx="9">
                  <c:v>112.56281994071382</c:v>
                </c:pt>
                <c:pt idx="10">
                  <c:v>107.75724150598359</c:v>
                </c:pt>
                <c:pt idx="11">
                  <c:v>111.70246465608051</c:v>
                </c:pt>
                <c:pt idx="12">
                  <c:v>115.00591609906179</c:v>
                </c:pt>
                <c:pt idx="13">
                  <c:v>135.55847097139838</c:v>
                </c:pt>
                <c:pt idx="14">
                  <c:v>163.15412545599978</c:v>
                </c:pt>
                <c:pt idx="15">
                  <c:v>152.11261032060639</c:v>
                </c:pt>
                <c:pt idx="16">
                  <c:v>144.1154364894374</c:v>
                </c:pt>
                <c:pt idx="17">
                  <c:v>143.95361224806459</c:v>
                </c:pt>
                <c:pt idx="18">
                  <c:v>141.22522535947019</c:v>
                </c:pt>
                <c:pt idx="19">
                  <c:v>143.28835525441059</c:v>
                </c:pt>
              </c:numCache>
            </c:numRef>
          </c:val>
          <c:smooth val="0"/>
          <c:extLst>
            <c:ext xmlns:c16="http://schemas.microsoft.com/office/drawing/2014/chart" uri="{C3380CC4-5D6E-409C-BE32-E72D297353CC}">
              <c16:uniqueId val="{00000007-5EAD-4F54-864E-075A44360B28}"/>
            </c:ext>
          </c:extLst>
        </c:ser>
        <c:ser>
          <c:idx val="8"/>
          <c:order val="8"/>
          <c:tx>
            <c:strRef>
              <c:f>Tabelle2!#REF!</c:f>
              <c:strCache>
                <c:ptCount val="1"/>
                <c:pt idx="0">
                  <c:v>#REF!</c:v>
                </c:pt>
              </c:strCache>
            </c:strRef>
          </c:tx>
          <c:spPr>
            <a:ln w="28575" cap="rnd">
              <a:solidFill>
                <a:schemeClr val="accent3">
                  <a:lumMod val="60000"/>
                </a:schemeClr>
              </a:solidFill>
              <a:round/>
            </a:ln>
            <a:effectLst/>
          </c:spPr>
          <c:marker>
            <c:symbol val="none"/>
          </c:marker>
          <c:cat>
            <c:strRef>
              <c:f>'Real ex.rates EMS-EMU to DM'!$A$27:$A$46</c:f>
              <c:strCache>
                <c:ptCount val="2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strCache>
            </c:strRef>
          </c:cat>
          <c:val>
            <c:numRef>
              <c:f>Tabelle2!#REF!</c:f>
              <c:numCache>
                <c:formatCode>General</c:formatCode>
                <c:ptCount val="1"/>
                <c:pt idx="0">
                  <c:v>1</c:v>
                </c:pt>
              </c:numCache>
            </c:numRef>
          </c:val>
          <c:smooth val="0"/>
          <c:extLst>
            <c:ext xmlns:c16="http://schemas.microsoft.com/office/drawing/2014/chart" uri="{C3380CC4-5D6E-409C-BE32-E72D297353CC}">
              <c16:uniqueId val="{00000008-5EAD-4F54-864E-075A44360B28}"/>
            </c:ext>
          </c:extLst>
        </c:ser>
        <c:ser>
          <c:idx val="9"/>
          <c:order val="9"/>
          <c:tx>
            <c:strRef>
              <c:f>'Real ex.rates EMS-EMU to DM'!$J$2</c:f>
              <c:strCache>
                <c:ptCount val="1"/>
                <c:pt idx="0">
                  <c:v>1 DM = … Lux. Fr.</c:v>
                </c:pt>
              </c:strCache>
            </c:strRef>
          </c:tx>
          <c:spPr>
            <a:ln w="28575" cap="rnd">
              <a:solidFill>
                <a:schemeClr val="accent4">
                  <a:lumMod val="60000"/>
                </a:schemeClr>
              </a:solidFill>
              <a:round/>
            </a:ln>
            <a:effectLst/>
          </c:spPr>
          <c:marker>
            <c:symbol val="none"/>
          </c:marker>
          <c:cat>
            <c:strRef>
              <c:f>'Real ex.rates EMS-EMU to DM'!$A$27:$A$46</c:f>
              <c:strCache>
                <c:ptCount val="2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strCache>
            </c:strRef>
          </c:cat>
          <c:val>
            <c:numRef>
              <c:f>'Real ex.rates EMS-EMU to DM'!$J$27:$J$46</c:f>
              <c:numCache>
                <c:formatCode>0.0</c:formatCode>
                <c:ptCount val="20"/>
                <c:pt idx="0">
                  <c:v>100</c:v>
                </c:pt>
                <c:pt idx="1">
                  <c:v>100.55009620439841</c:v>
                </c:pt>
                <c:pt idx="2">
                  <c:v>102.69309972620746</c:v>
                </c:pt>
                <c:pt idx="3">
                  <c:v>117.65198051174819</c:v>
                </c:pt>
                <c:pt idx="4">
                  <c:v>125.14828812558028</c:v>
                </c:pt>
                <c:pt idx="5">
                  <c:v>126.84428228362823</c:v>
                </c:pt>
                <c:pt idx="6">
                  <c:v>126.09325181452773</c:v>
                </c:pt>
                <c:pt idx="7">
                  <c:v>128.64750052700026</c:v>
                </c:pt>
                <c:pt idx="8">
                  <c:v>129.85602019932227</c:v>
                </c:pt>
                <c:pt idx="9">
                  <c:v>130.90970714880862</c:v>
                </c:pt>
                <c:pt idx="10">
                  <c:v>131.10126331136735</c:v>
                </c:pt>
                <c:pt idx="11">
                  <c:v>129.30485004596244</c:v>
                </c:pt>
                <c:pt idx="12">
                  <c:v>128.73317705296651</c:v>
                </c:pt>
                <c:pt idx="13">
                  <c:v>128.65668705433293</c:v>
                </c:pt>
                <c:pt idx="14">
                  <c:v>130.80532553436285</c:v>
                </c:pt>
                <c:pt idx="15">
                  <c:v>128.97331238338728</c:v>
                </c:pt>
                <c:pt idx="16">
                  <c:v>128.61731993333257</c:v>
                </c:pt>
                <c:pt idx="17">
                  <c:v>128.63957814208118</c:v>
                </c:pt>
                <c:pt idx="18">
                  <c:v>128.99693820197993</c:v>
                </c:pt>
                <c:pt idx="19">
                  <c:v>129.00231634979562</c:v>
                </c:pt>
              </c:numCache>
            </c:numRef>
          </c:val>
          <c:smooth val="0"/>
          <c:extLst>
            <c:ext xmlns:c16="http://schemas.microsoft.com/office/drawing/2014/chart" uri="{C3380CC4-5D6E-409C-BE32-E72D297353CC}">
              <c16:uniqueId val="{00000009-5EAD-4F54-864E-075A44360B28}"/>
            </c:ext>
          </c:extLst>
        </c:ser>
        <c:dLbls>
          <c:showLegendKey val="0"/>
          <c:showVal val="0"/>
          <c:showCatName val="0"/>
          <c:showSerName val="0"/>
          <c:showPercent val="0"/>
          <c:showBubbleSize val="0"/>
        </c:dLbls>
        <c:smooth val="0"/>
        <c:axId val="636269768"/>
        <c:axId val="636270160"/>
      </c:lineChart>
      <c:catAx>
        <c:axId val="636269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6270160"/>
        <c:crosses val="autoZero"/>
        <c:auto val="1"/>
        <c:lblAlgn val="ctr"/>
        <c:lblOffset val="100"/>
        <c:noMultiLvlLbl val="0"/>
      </c:catAx>
      <c:valAx>
        <c:axId val="6362701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6269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Real Exchange Rates EWS (Price Quotation</a:t>
            </a:r>
            <a:r>
              <a:rPr lang="de-DE" baseline="0"/>
              <a:t> from a German Perspective)</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spPr>
            <a:ln w="28575" cap="rnd">
              <a:solidFill>
                <a:schemeClr val="accent1"/>
              </a:solidFill>
              <a:round/>
            </a:ln>
            <a:effectLst/>
          </c:spPr>
          <c:marker>
            <c:symbol val="none"/>
          </c:marker>
          <c:val>
            <c:numRef>
              <c:f>'Real ex.rates EMS-EMU to DM'!$AG$27:$AG$46</c:f>
              <c:numCache>
                <c:formatCode>0.0</c:formatCode>
                <c:ptCount val="20"/>
                <c:pt idx="0">
                  <c:v>100</c:v>
                </c:pt>
                <c:pt idx="1">
                  <c:v>107.52883099676886</c:v>
                </c:pt>
                <c:pt idx="2">
                  <c:v>110.78624399504078</c:v>
                </c:pt>
                <c:pt idx="3">
                  <c:v>104.64211325800959</c:v>
                </c:pt>
                <c:pt idx="4">
                  <c:v>100.65175874555483</c:v>
                </c:pt>
                <c:pt idx="5">
                  <c:v>102.85974275909365</c:v>
                </c:pt>
                <c:pt idx="6">
                  <c:v>107.26677340020238</c:v>
                </c:pt>
                <c:pt idx="7">
                  <c:v>105.37948470155905</c:v>
                </c:pt>
                <c:pt idx="8">
                  <c:v>103.57673951380283</c:v>
                </c:pt>
                <c:pt idx="9">
                  <c:v>103.55015338435381</c:v>
                </c:pt>
                <c:pt idx="10">
                  <c:v>104.25432033664595</c:v>
                </c:pt>
                <c:pt idx="11">
                  <c:v>105.47212753774259</c:v>
                </c:pt>
                <c:pt idx="12">
                  <c:v>103.69512726841074</c:v>
                </c:pt>
                <c:pt idx="13">
                  <c:v>101.34779863470639</c:v>
                </c:pt>
                <c:pt idx="14">
                  <c:v>98.011693521529835</c:v>
                </c:pt>
                <c:pt idx="15">
                  <c:v>97.175699224528842</c:v>
                </c:pt>
                <c:pt idx="16">
                  <c:v>95.547693949257678</c:v>
                </c:pt>
                <c:pt idx="17">
                  <c:v>98.358896023376786</c:v>
                </c:pt>
                <c:pt idx="18">
                  <c:v>98.627005161536403</c:v>
                </c:pt>
                <c:pt idx="19">
                  <c:v>98.765242848504798</c:v>
                </c:pt>
              </c:numCache>
            </c:numRef>
          </c:val>
          <c:smooth val="0"/>
          <c:extLst>
            <c:ext xmlns:c16="http://schemas.microsoft.com/office/drawing/2014/chart" uri="{C3380CC4-5D6E-409C-BE32-E72D297353CC}">
              <c16:uniqueId val="{00000000-3009-44C9-814C-CA50F6A56E05}"/>
            </c:ext>
          </c:extLst>
        </c:ser>
        <c:ser>
          <c:idx val="1"/>
          <c:order val="1"/>
          <c:spPr>
            <a:ln w="28575" cap="rnd">
              <a:solidFill>
                <a:schemeClr val="accent2"/>
              </a:solidFill>
              <a:round/>
            </a:ln>
            <a:effectLst/>
          </c:spPr>
          <c:marker>
            <c:symbol val="none"/>
          </c:marker>
          <c:val>
            <c:numRef>
              <c:f>'Real ex.rates EMS-EMU to DM'!$AH$27:$AH$46</c:f>
              <c:numCache>
                <c:formatCode>0.0</c:formatCode>
                <c:ptCount val="20"/>
                <c:pt idx="0">
                  <c:v>100</c:v>
                </c:pt>
                <c:pt idx="1">
                  <c:v>110.48513750471471</c:v>
                </c:pt>
                <c:pt idx="2">
                  <c:v>114.74420995455299</c:v>
                </c:pt>
                <c:pt idx="3">
                  <c:v>114.63619610835585</c:v>
                </c:pt>
                <c:pt idx="4">
                  <c:v>119.21631507490447</c:v>
                </c:pt>
                <c:pt idx="5">
                  <c:v>124.33353543044544</c:v>
                </c:pt>
                <c:pt idx="6">
                  <c:v>126.5944120761512</c:v>
                </c:pt>
                <c:pt idx="7">
                  <c:v>126.63310726157565</c:v>
                </c:pt>
                <c:pt idx="8">
                  <c:v>126.01903922096425</c:v>
                </c:pt>
                <c:pt idx="9">
                  <c:v>127.21116022949164</c:v>
                </c:pt>
                <c:pt idx="10">
                  <c:v>133.59205768533167</c:v>
                </c:pt>
                <c:pt idx="11">
                  <c:v>136.29774713758243</c:v>
                </c:pt>
                <c:pt idx="12">
                  <c:v>138.06714342198134</c:v>
                </c:pt>
                <c:pt idx="13">
                  <c:v>131.00491086341015</c:v>
                </c:pt>
                <c:pt idx="14">
                  <c:v>108.94106284165733</c:v>
                </c:pt>
                <c:pt idx="15">
                  <c:v>105.58609217613484</c:v>
                </c:pt>
                <c:pt idx="16">
                  <c:v>95.513581707477201</c:v>
                </c:pt>
                <c:pt idx="17">
                  <c:v>108.57505519213406</c:v>
                </c:pt>
                <c:pt idx="18">
                  <c:v>113.44029310205465</c:v>
                </c:pt>
                <c:pt idx="19">
                  <c:v>114.05077269080645</c:v>
                </c:pt>
              </c:numCache>
            </c:numRef>
          </c:val>
          <c:smooth val="0"/>
          <c:extLst>
            <c:ext xmlns:c16="http://schemas.microsoft.com/office/drawing/2014/chart" uri="{C3380CC4-5D6E-409C-BE32-E72D297353CC}">
              <c16:uniqueId val="{00000001-3009-44C9-814C-CA50F6A56E05}"/>
            </c:ext>
          </c:extLst>
        </c:ser>
        <c:ser>
          <c:idx val="2"/>
          <c:order val="2"/>
          <c:spPr>
            <a:ln w="28575" cap="rnd">
              <a:solidFill>
                <a:schemeClr val="accent3"/>
              </a:solidFill>
              <a:round/>
            </a:ln>
            <a:effectLst/>
          </c:spPr>
          <c:marker>
            <c:symbol val="none"/>
          </c:marker>
          <c:val>
            <c:numRef>
              <c:f>'Real ex.rates EMS-EMU to DM'!$AI$27:$AI$46</c:f>
              <c:numCache>
                <c:formatCode>0.0</c:formatCode>
                <c:ptCount val="20"/>
                <c:pt idx="0">
                  <c:v>100</c:v>
                </c:pt>
                <c:pt idx="1">
                  <c:v>101.10771502191159</c:v>
                </c:pt>
                <c:pt idx="2">
                  <c:v>100.48585481568723</c:v>
                </c:pt>
                <c:pt idx="3">
                  <c:v>101.50070779895404</c:v>
                </c:pt>
                <c:pt idx="4">
                  <c:v>99.389368317152574</c:v>
                </c:pt>
                <c:pt idx="5">
                  <c:v>99.369534436633074</c:v>
                </c:pt>
                <c:pt idx="6">
                  <c:v>99.520290442242199</c:v>
                </c:pt>
                <c:pt idx="7">
                  <c:v>99.722268491821424</c:v>
                </c:pt>
                <c:pt idx="8">
                  <c:v>98.886914521837838</c:v>
                </c:pt>
                <c:pt idx="9">
                  <c:v>98.473209931172931</c:v>
                </c:pt>
                <c:pt idx="10">
                  <c:v>96.63332858246531</c:v>
                </c:pt>
                <c:pt idx="11">
                  <c:v>96.523700229110716</c:v>
                </c:pt>
                <c:pt idx="12">
                  <c:v>95.680333114816335</c:v>
                </c:pt>
                <c:pt idx="13">
                  <c:v>94.055824562155365</c:v>
                </c:pt>
                <c:pt idx="14">
                  <c:v>92.573878986504297</c:v>
                </c:pt>
                <c:pt idx="15">
                  <c:v>92.808184490505255</c:v>
                </c:pt>
                <c:pt idx="16">
                  <c:v>93.116469483663877</c:v>
                </c:pt>
                <c:pt idx="17">
                  <c:v>93.714221497236565</c:v>
                </c:pt>
                <c:pt idx="18">
                  <c:v>93.459172489949935</c:v>
                </c:pt>
                <c:pt idx="19">
                  <c:v>94.276476951255404</c:v>
                </c:pt>
              </c:numCache>
            </c:numRef>
          </c:val>
          <c:smooth val="0"/>
          <c:extLst>
            <c:ext xmlns:c16="http://schemas.microsoft.com/office/drawing/2014/chart" uri="{C3380CC4-5D6E-409C-BE32-E72D297353CC}">
              <c16:uniqueId val="{00000002-3009-44C9-814C-CA50F6A56E05}"/>
            </c:ext>
          </c:extLst>
        </c:ser>
        <c:ser>
          <c:idx val="3"/>
          <c:order val="3"/>
          <c:spPr>
            <a:ln w="28575" cap="rnd">
              <a:solidFill>
                <a:schemeClr val="accent4"/>
              </a:solidFill>
              <a:round/>
            </a:ln>
            <a:effectLst/>
          </c:spPr>
          <c:marker>
            <c:symbol val="none"/>
          </c:marker>
          <c:val>
            <c:numRef>
              <c:f>'Real ex.rates EMS-EMU to DM'!$AJ$27:$AJ$46</c:f>
              <c:numCache>
                <c:formatCode>0.0</c:formatCode>
                <c:ptCount val="20"/>
                <c:pt idx="0">
                  <c:v>100</c:v>
                </c:pt>
                <c:pt idx="1">
                  <c:v>101.7279773842036</c:v>
                </c:pt>
                <c:pt idx="2">
                  <c:v>105.91158354486714</c:v>
                </c:pt>
                <c:pt idx="3">
                  <c:v>103.87939099517831</c:v>
                </c:pt>
                <c:pt idx="4">
                  <c:v>90.883967105210502</c:v>
                </c:pt>
                <c:pt idx="5">
                  <c:v>98.230649795608855</c:v>
                </c:pt>
                <c:pt idx="6">
                  <c:v>102.34649764310888</c:v>
                </c:pt>
                <c:pt idx="7">
                  <c:v>99.847545453413062</c:v>
                </c:pt>
                <c:pt idx="8">
                  <c:v>98.478783206873828</c:v>
                </c:pt>
                <c:pt idx="9">
                  <c:v>105.59584345880172</c:v>
                </c:pt>
                <c:pt idx="10">
                  <c:v>115.57419748993489</c:v>
                </c:pt>
                <c:pt idx="11">
                  <c:v>119.86816975833025</c:v>
                </c:pt>
                <c:pt idx="12">
                  <c:v>122.95508438559301</c:v>
                </c:pt>
                <c:pt idx="13">
                  <c:v>118.37232270441638</c:v>
                </c:pt>
                <c:pt idx="14">
                  <c:v>100.93780857787829</c:v>
                </c:pt>
                <c:pt idx="15">
                  <c:v>95.990248674122228</c:v>
                </c:pt>
                <c:pt idx="16">
                  <c:v>93.735643983587963</c:v>
                </c:pt>
                <c:pt idx="17">
                  <c:v>98.895827976714187</c:v>
                </c:pt>
                <c:pt idx="18">
                  <c:v>98.594342606909478</c:v>
                </c:pt>
                <c:pt idx="19">
                  <c:v>98.977953564981235</c:v>
                </c:pt>
              </c:numCache>
            </c:numRef>
          </c:val>
          <c:smooth val="0"/>
          <c:extLst>
            <c:ext xmlns:c16="http://schemas.microsoft.com/office/drawing/2014/chart" uri="{C3380CC4-5D6E-409C-BE32-E72D297353CC}">
              <c16:uniqueId val="{00000003-3009-44C9-814C-CA50F6A56E05}"/>
            </c:ext>
          </c:extLst>
        </c:ser>
        <c:ser>
          <c:idx val="4"/>
          <c:order val="4"/>
          <c:spPr>
            <a:ln w="28575" cap="rnd">
              <a:solidFill>
                <a:schemeClr val="accent5"/>
              </a:solidFill>
              <a:round/>
            </a:ln>
            <a:effectLst/>
          </c:spPr>
          <c:marker>
            <c:symbol val="none"/>
          </c:marker>
          <c:val>
            <c:numRef>
              <c:f>'Real ex.rates EMS-EMU to DM'!$AK$27:$AK$46</c:f>
              <c:numCache>
                <c:formatCode>0.0</c:formatCode>
                <c:ptCount val="20"/>
                <c:pt idx="0">
                  <c:v>100</c:v>
                </c:pt>
                <c:pt idx="1">
                  <c:v>100.59073791210496</c:v>
                </c:pt>
                <c:pt idx="2">
                  <c:v>99.651195298695512</c:v>
                </c:pt>
                <c:pt idx="3">
                  <c:v>89.84989860409317</c:v>
                </c:pt>
                <c:pt idx="4">
                  <c:v>88.084664190888844</c:v>
                </c:pt>
                <c:pt idx="5">
                  <c:v>90.236074585714803</c:v>
                </c:pt>
                <c:pt idx="6">
                  <c:v>93.29683678272103</c:v>
                </c:pt>
                <c:pt idx="7">
                  <c:v>92.741778326966397</c:v>
                </c:pt>
                <c:pt idx="8">
                  <c:v>93.046015340765777</c:v>
                </c:pt>
                <c:pt idx="9">
                  <c:v>92.235277820009514</c:v>
                </c:pt>
                <c:pt idx="10">
                  <c:v>92.454917634813356</c:v>
                </c:pt>
                <c:pt idx="11">
                  <c:v>94.371402848778018</c:v>
                </c:pt>
                <c:pt idx="12">
                  <c:v>94.024353446667334</c:v>
                </c:pt>
                <c:pt idx="13">
                  <c:v>91.689347669145604</c:v>
                </c:pt>
                <c:pt idx="14">
                  <c:v>88.797515228477579</c:v>
                </c:pt>
                <c:pt idx="15">
                  <c:v>89.771141403108473</c:v>
                </c:pt>
                <c:pt idx="16">
                  <c:v>89.708265338480146</c:v>
                </c:pt>
                <c:pt idx="17">
                  <c:v>90.268236588404463</c:v>
                </c:pt>
                <c:pt idx="18">
                  <c:v>89.724868178274107</c:v>
                </c:pt>
                <c:pt idx="19">
                  <c:v>89.78775110463603</c:v>
                </c:pt>
              </c:numCache>
            </c:numRef>
          </c:val>
          <c:smooth val="0"/>
          <c:extLst>
            <c:ext xmlns:c16="http://schemas.microsoft.com/office/drawing/2014/chart" uri="{C3380CC4-5D6E-409C-BE32-E72D297353CC}">
              <c16:uniqueId val="{00000004-3009-44C9-814C-CA50F6A56E05}"/>
            </c:ext>
          </c:extLst>
        </c:ser>
        <c:ser>
          <c:idx val="5"/>
          <c:order val="5"/>
          <c:spPr>
            <a:ln w="28575" cap="rnd">
              <a:solidFill>
                <a:schemeClr val="accent6"/>
              </a:solidFill>
              <a:round/>
            </a:ln>
            <a:effectLst/>
          </c:spPr>
          <c:marker>
            <c:symbol val="none"/>
          </c:marker>
          <c:val>
            <c:numRef>
              <c:f>'Real ex.rates EMS-EMU to DM'!$AL$27:$AL$46</c:f>
              <c:numCache>
                <c:formatCode>0.0</c:formatCode>
                <c:ptCount val="20"/>
                <c:pt idx="0">
                  <c:v>100</c:v>
                </c:pt>
                <c:pt idx="1">
                  <c:v>106.53040960341202</c:v>
                </c:pt>
                <c:pt idx="2">
                  <c:v>120.37346757246401</c:v>
                </c:pt>
                <c:pt idx="3">
                  <c:v>115.28505945400072</c:v>
                </c:pt>
                <c:pt idx="4">
                  <c:v>104.25217528697468</c:v>
                </c:pt>
                <c:pt idx="5">
                  <c:v>110.10129088926817</c:v>
                </c:pt>
                <c:pt idx="6">
                  <c:v>114.41835395770923</c:v>
                </c:pt>
                <c:pt idx="7">
                  <c:v>109.04161949056044</c:v>
                </c:pt>
                <c:pt idx="8">
                  <c:v>104.79669846459973</c:v>
                </c:pt>
                <c:pt idx="9">
                  <c:v>108.95461447040779</c:v>
                </c:pt>
                <c:pt idx="10">
                  <c:v>117.11132539723781</c:v>
                </c:pt>
                <c:pt idx="11">
                  <c:v>122.96308029013639</c:v>
                </c:pt>
                <c:pt idx="12">
                  <c:v>133.83933601986215</c:v>
                </c:pt>
                <c:pt idx="13">
                  <c:v>140.65854386660979</c:v>
                </c:pt>
                <c:pt idx="14">
                  <c:v>127.83167511245679</c:v>
                </c:pt>
                <c:pt idx="15">
                  <c:v>124.80411496734605</c:v>
                </c:pt>
                <c:pt idx="16">
                  <c:v>125.02797252269731</c:v>
                </c:pt>
                <c:pt idx="17">
                  <c:v>129.66180815873071</c:v>
                </c:pt>
                <c:pt idx="18">
                  <c:v>131.95369920841748</c:v>
                </c:pt>
                <c:pt idx="19">
                  <c:v>132.42029771645446</c:v>
                </c:pt>
              </c:numCache>
            </c:numRef>
          </c:val>
          <c:smooth val="0"/>
          <c:extLst>
            <c:ext xmlns:c16="http://schemas.microsoft.com/office/drawing/2014/chart" uri="{C3380CC4-5D6E-409C-BE32-E72D297353CC}">
              <c16:uniqueId val="{00000005-3009-44C9-814C-CA50F6A56E05}"/>
            </c:ext>
          </c:extLst>
        </c:ser>
        <c:ser>
          <c:idx val="6"/>
          <c:order val="6"/>
          <c:spPr>
            <a:ln w="28575" cap="rnd">
              <a:solidFill>
                <a:schemeClr val="accent1">
                  <a:lumMod val="60000"/>
                </a:schemeClr>
              </a:solidFill>
              <a:round/>
            </a:ln>
            <a:effectLst/>
          </c:spPr>
          <c:marker>
            <c:symbol val="none"/>
          </c:marker>
          <c:val>
            <c:numRef>
              <c:f>'Real ex.rates EMS-EMU to DM'!$AM$27:$AM$46</c:f>
              <c:numCache>
                <c:formatCode>0.0</c:formatCode>
                <c:ptCount val="20"/>
                <c:pt idx="0">
                  <c:v>100</c:v>
                </c:pt>
                <c:pt idx="1">
                  <c:v>103.30965595855248</c:v>
                </c:pt>
                <c:pt idx="2">
                  <c:v>104.86799284991888</c:v>
                </c:pt>
                <c:pt idx="3">
                  <c:v>105.37490976028184</c:v>
                </c:pt>
                <c:pt idx="4">
                  <c:v>105.27644887015994</c:v>
                </c:pt>
                <c:pt idx="5">
                  <c:v>108.70357318946948</c:v>
                </c:pt>
                <c:pt idx="6">
                  <c:v>109.93563783326468</c:v>
                </c:pt>
                <c:pt idx="7">
                  <c:v>111.91349898806185</c:v>
                </c:pt>
                <c:pt idx="8">
                  <c:v>113.13640963652793</c:v>
                </c:pt>
                <c:pt idx="9">
                  <c:v>113.87960466582048</c:v>
                </c:pt>
                <c:pt idx="10">
                  <c:v>113.58078385474593</c:v>
                </c:pt>
                <c:pt idx="11">
                  <c:v>114.22144376692083</c:v>
                </c:pt>
                <c:pt idx="12">
                  <c:v>113.44655268066452</c:v>
                </c:pt>
                <c:pt idx="13">
                  <c:v>112.2970884930657</c:v>
                </c:pt>
                <c:pt idx="14">
                  <c:v>111.43551365250562</c:v>
                </c:pt>
                <c:pt idx="15">
                  <c:v>111.70952223625908</c:v>
                </c:pt>
                <c:pt idx="16">
                  <c:v>112.29030775187785</c:v>
                </c:pt>
                <c:pt idx="17">
                  <c:v>112.74616169677438</c:v>
                </c:pt>
                <c:pt idx="18">
                  <c:v>112.04792187690724</c:v>
                </c:pt>
                <c:pt idx="19">
                  <c:v>112.08309655084581</c:v>
                </c:pt>
              </c:numCache>
            </c:numRef>
          </c:val>
          <c:smooth val="0"/>
          <c:extLst>
            <c:ext xmlns:c16="http://schemas.microsoft.com/office/drawing/2014/chart" uri="{C3380CC4-5D6E-409C-BE32-E72D297353CC}">
              <c16:uniqueId val="{00000006-3009-44C9-814C-CA50F6A56E05}"/>
            </c:ext>
          </c:extLst>
        </c:ser>
        <c:dLbls>
          <c:showLegendKey val="0"/>
          <c:showVal val="0"/>
          <c:showCatName val="0"/>
          <c:showSerName val="0"/>
          <c:showPercent val="0"/>
          <c:showBubbleSize val="0"/>
        </c:dLbls>
        <c:smooth val="0"/>
        <c:axId val="636270944"/>
        <c:axId val="636271336"/>
      </c:lineChart>
      <c:catAx>
        <c:axId val="6362709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6271336"/>
        <c:crosses val="autoZero"/>
        <c:auto val="1"/>
        <c:lblAlgn val="ctr"/>
        <c:lblOffset val="100"/>
        <c:noMultiLvlLbl val="0"/>
      </c:catAx>
      <c:valAx>
        <c:axId val="6362713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6270944"/>
        <c:crosses val="autoZero"/>
        <c:crossBetween val="between"/>
      </c:valAx>
      <c:spPr>
        <a:noFill/>
        <a:ln>
          <a:noFill/>
        </a:ln>
        <a:effectLst/>
      </c:spPr>
    </c:plotArea>
    <c:legend>
      <c:legendPos val="b"/>
      <c:layout>
        <c:manualLayout>
          <c:xMode val="edge"/>
          <c:yMode val="edge"/>
          <c:x val="2.5429436705027143E-3"/>
          <c:y val="0.69514793329817604"/>
          <c:w val="0.52108862012551738"/>
          <c:h val="9.35806316072308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Real</a:t>
            </a:r>
            <a:r>
              <a:rPr lang="de-DE" baseline="0"/>
              <a:t> Exchange Rates vis-à.vis Germany during EMU (Price Quotation from a German Perspective)</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spPr>
            <a:ln w="28575" cap="rnd">
              <a:solidFill>
                <a:schemeClr val="accent1"/>
              </a:solidFill>
              <a:round/>
            </a:ln>
            <a:effectLst/>
          </c:spPr>
          <c:marker>
            <c:symbol val="none"/>
          </c:marker>
          <c:val>
            <c:numRef>
              <c:f>'Real ex.rates EMS-EMU to DM'!$AG$72:$AG$90</c:f>
              <c:numCache>
                <c:formatCode>0.0</c:formatCode>
                <c:ptCount val="19"/>
                <c:pt idx="0">
                  <c:v>100</c:v>
                </c:pt>
                <c:pt idx="1">
                  <c:v>100.23234516937103</c:v>
                </c:pt>
                <c:pt idx="2">
                  <c:v>99.889264286010231</c:v>
                </c:pt>
                <c:pt idx="3">
                  <c:v>100.38428007872275</c:v>
                </c:pt>
                <c:pt idx="4">
                  <c:v>101.4416826691225</c:v>
                </c:pt>
                <c:pt idx="5">
                  <c:v>101.91698642813492</c:v>
                </c:pt>
                <c:pt idx="6">
                  <c:v>102.11667011784411</c:v>
                </c:pt>
                <c:pt idx="7">
                  <c:v>102.214884004602</c:v>
                </c:pt>
                <c:pt idx="8">
                  <c:v>101.40520257380692</c:v>
                </c:pt>
                <c:pt idx="9">
                  <c:v>101.58748273669964</c:v>
                </c:pt>
                <c:pt idx="10">
                  <c:v>101.35950476763691</c:v>
                </c:pt>
                <c:pt idx="11">
                  <c:v>101.78789960823751</c:v>
                </c:pt>
                <c:pt idx="12">
                  <c:v>101.82422211684489</c:v>
                </c:pt>
                <c:pt idx="13">
                  <c:v>101.77002433129287</c:v>
                </c:pt>
                <c:pt idx="14">
                  <c:v>101.12734216830302</c:v>
                </c:pt>
                <c:pt idx="15">
                  <c:v>100.72743180535366</c:v>
                </c:pt>
                <c:pt idx="16">
                  <c:v>100.52954771446947</c:v>
                </c:pt>
                <c:pt idx="17">
                  <c:v>100.22938923370621</c:v>
                </c:pt>
                <c:pt idx="18">
                  <c:v>99.534218764261254</c:v>
                </c:pt>
              </c:numCache>
            </c:numRef>
          </c:val>
          <c:smooth val="0"/>
          <c:extLst>
            <c:ext xmlns:c16="http://schemas.microsoft.com/office/drawing/2014/chart" uri="{C3380CC4-5D6E-409C-BE32-E72D297353CC}">
              <c16:uniqueId val="{00000000-D36F-4AC2-A995-A69B274DFCA6}"/>
            </c:ext>
          </c:extLst>
        </c:ser>
        <c:ser>
          <c:idx val="1"/>
          <c:order val="1"/>
          <c:spPr>
            <a:ln w="28575" cap="rnd">
              <a:solidFill>
                <a:schemeClr val="accent2"/>
              </a:solidFill>
              <a:round/>
            </a:ln>
            <a:effectLst/>
          </c:spPr>
          <c:marker>
            <c:symbol val="none"/>
          </c:marker>
          <c:val>
            <c:numRef>
              <c:f>'Real ex.rates EMS-EMU to DM'!$AH$72:$AH$90</c:f>
              <c:numCache>
                <c:formatCode>0.0</c:formatCode>
                <c:ptCount val="19"/>
                <c:pt idx="0">
                  <c:v>100</c:v>
                </c:pt>
                <c:pt idx="1">
                  <c:v>101.08183566065074</c:v>
                </c:pt>
                <c:pt idx="2">
                  <c:v>101.87605686678913</c:v>
                </c:pt>
                <c:pt idx="3">
                  <c:v>102.92526189310193</c:v>
                </c:pt>
                <c:pt idx="4">
                  <c:v>104.59425838211394</c:v>
                </c:pt>
                <c:pt idx="5">
                  <c:v>105.15084264559862</c:v>
                </c:pt>
                <c:pt idx="6">
                  <c:v>105.60478319934219</c:v>
                </c:pt>
                <c:pt idx="7">
                  <c:v>106.13855379411299</c:v>
                </c:pt>
                <c:pt idx="8">
                  <c:v>105.6523634166973</c:v>
                </c:pt>
                <c:pt idx="9">
                  <c:v>106.39301175905761</c:v>
                </c:pt>
                <c:pt idx="10">
                  <c:v>106.88304729986487</c:v>
                </c:pt>
                <c:pt idx="11">
                  <c:v>107.3288601636188</c:v>
                </c:pt>
                <c:pt idx="12">
                  <c:v>108.07062913452353</c:v>
                </c:pt>
                <c:pt idx="13">
                  <c:v>109.16488258123343</c:v>
                </c:pt>
                <c:pt idx="14">
                  <c:v>108.85866637648233</c:v>
                </c:pt>
                <c:pt idx="15">
                  <c:v>108.1404529725539</c:v>
                </c:pt>
                <c:pt idx="16">
                  <c:v>107.92938229542015</c:v>
                </c:pt>
                <c:pt idx="17">
                  <c:v>107.3092257372812</c:v>
                </c:pt>
                <c:pt idx="18">
                  <c:v>106.76983881370279</c:v>
                </c:pt>
              </c:numCache>
            </c:numRef>
          </c:val>
          <c:smooth val="0"/>
          <c:extLst>
            <c:ext xmlns:c16="http://schemas.microsoft.com/office/drawing/2014/chart" uri="{C3380CC4-5D6E-409C-BE32-E72D297353CC}">
              <c16:uniqueId val="{00000001-D36F-4AC2-A995-A69B274DFCA6}"/>
            </c:ext>
          </c:extLst>
        </c:ser>
        <c:ser>
          <c:idx val="2"/>
          <c:order val="2"/>
          <c:spPr>
            <a:ln w="28575" cap="rnd">
              <a:solidFill>
                <a:schemeClr val="accent3"/>
              </a:solidFill>
              <a:round/>
            </a:ln>
            <a:effectLst/>
          </c:spPr>
          <c:marker>
            <c:symbol val="none"/>
          </c:marker>
          <c:val>
            <c:numRef>
              <c:f>'Real ex.rates EMS-EMU to DM'!$AI$72:$AI$90</c:f>
              <c:numCache>
                <c:formatCode>0.0</c:formatCode>
                <c:ptCount val="19"/>
                <c:pt idx="0">
                  <c:v>100</c:v>
                </c:pt>
                <c:pt idx="1">
                  <c:v>100.90718807162354</c:v>
                </c:pt>
                <c:pt idx="2">
                  <c:v>103.05624231618474</c:v>
                </c:pt>
                <c:pt idx="3">
                  <c:v>104.95306804201508</c:v>
                </c:pt>
                <c:pt idx="4">
                  <c:v>106.05187127503679</c:v>
                </c:pt>
                <c:pt idx="5">
                  <c:v>105.63243538373442</c:v>
                </c:pt>
                <c:pt idx="6">
                  <c:v>105.77933647133887</c:v>
                </c:pt>
                <c:pt idx="7">
                  <c:v>105.28372079149722</c:v>
                </c:pt>
                <c:pt idx="8">
                  <c:v>104.57926351969948</c:v>
                </c:pt>
                <c:pt idx="9">
                  <c:v>104.43468539352693</c:v>
                </c:pt>
                <c:pt idx="10">
                  <c:v>105.34776292987537</c:v>
                </c:pt>
                <c:pt idx="11">
                  <c:v>105.526458863787</c:v>
                </c:pt>
                <c:pt idx="12">
                  <c:v>105.80134642000959</c:v>
                </c:pt>
                <c:pt idx="13">
                  <c:v>106.26502523709469</c:v>
                </c:pt>
                <c:pt idx="14">
                  <c:v>107.31420091258195</c:v>
                </c:pt>
                <c:pt idx="15">
                  <c:v>107.38783545098774</c:v>
                </c:pt>
                <c:pt idx="16">
                  <c:v>107.77976090998158</c:v>
                </c:pt>
                <c:pt idx="17">
                  <c:v>107.60096837128086</c:v>
                </c:pt>
                <c:pt idx="18">
                  <c:v>107.22396876011845</c:v>
                </c:pt>
              </c:numCache>
            </c:numRef>
          </c:val>
          <c:smooth val="0"/>
          <c:extLst>
            <c:ext xmlns:c16="http://schemas.microsoft.com/office/drawing/2014/chart" uri="{C3380CC4-5D6E-409C-BE32-E72D297353CC}">
              <c16:uniqueId val="{00000002-D36F-4AC2-A995-A69B274DFCA6}"/>
            </c:ext>
          </c:extLst>
        </c:ser>
        <c:ser>
          <c:idx val="3"/>
          <c:order val="3"/>
          <c:spPr>
            <a:ln w="28575" cap="rnd">
              <a:solidFill>
                <a:schemeClr val="accent4"/>
              </a:solidFill>
              <a:round/>
            </a:ln>
            <a:effectLst/>
          </c:spPr>
          <c:marker>
            <c:symbol val="none"/>
          </c:marker>
          <c:val>
            <c:numRef>
              <c:f>'Real ex.rates EMS-EMU to DM'!$AJ$72:$AJ$90</c:f>
              <c:numCache>
                <c:formatCode>0.0</c:formatCode>
                <c:ptCount val="19"/>
                <c:pt idx="0">
                  <c:v>100</c:v>
                </c:pt>
                <c:pt idx="1">
                  <c:v>101.96494790919427</c:v>
                </c:pt>
                <c:pt idx="2">
                  <c:v>103.57062824080752</c:v>
                </c:pt>
                <c:pt idx="3">
                  <c:v>105.2504551643235</c:v>
                </c:pt>
                <c:pt idx="4">
                  <c:v>107.33913599705522</c:v>
                </c:pt>
                <c:pt idx="5">
                  <c:v>108.78924704186078</c:v>
                </c:pt>
                <c:pt idx="6">
                  <c:v>110.74070292831695</c:v>
                </c:pt>
                <c:pt idx="7">
                  <c:v>112.85347017751266</c:v>
                </c:pt>
                <c:pt idx="8">
                  <c:v>113.39258303045222</c:v>
                </c:pt>
                <c:pt idx="9">
                  <c:v>114.99165875832252</c:v>
                </c:pt>
                <c:pt idx="10">
                  <c:v>114.30301776558041</c:v>
                </c:pt>
                <c:pt idx="11">
                  <c:v>115.08996357193632</c:v>
                </c:pt>
                <c:pt idx="12">
                  <c:v>116.35386343521913</c:v>
                </c:pt>
                <c:pt idx="13">
                  <c:v>116.85289897840727</c:v>
                </c:pt>
                <c:pt idx="14">
                  <c:v>116.7421805689125</c:v>
                </c:pt>
                <c:pt idx="15">
                  <c:v>115.51853264600076</c:v>
                </c:pt>
                <c:pt idx="16">
                  <c:v>114.67158254371475</c:v>
                </c:pt>
                <c:pt idx="17">
                  <c:v>113.88868850007586</c:v>
                </c:pt>
                <c:pt idx="18">
                  <c:v>114.13291195636232</c:v>
                </c:pt>
              </c:numCache>
            </c:numRef>
          </c:val>
          <c:smooth val="0"/>
          <c:extLst>
            <c:ext xmlns:c16="http://schemas.microsoft.com/office/drawing/2014/chart" uri="{C3380CC4-5D6E-409C-BE32-E72D297353CC}">
              <c16:uniqueId val="{00000003-D36F-4AC2-A995-A69B274DFCA6}"/>
            </c:ext>
          </c:extLst>
        </c:ser>
        <c:ser>
          <c:idx val="4"/>
          <c:order val="4"/>
          <c:spPr>
            <a:ln w="28575" cap="rnd">
              <a:solidFill>
                <a:schemeClr val="accent5"/>
              </a:solidFill>
              <a:round/>
            </a:ln>
            <a:effectLst/>
          </c:spPr>
          <c:marker>
            <c:symbol val="none"/>
          </c:marker>
          <c:val>
            <c:numRef>
              <c:f>'Real ex.rates EMS-EMU to DM'!$AK$72:$AK$90</c:f>
              <c:numCache>
                <c:formatCode>0.0</c:formatCode>
                <c:ptCount val="19"/>
                <c:pt idx="0">
                  <c:v>100</c:v>
                </c:pt>
                <c:pt idx="1">
                  <c:v>101.0885710933066</c:v>
                </c:pt>
                <c:pt idx="2">
                  <c:v>101.5697112796109</c:v>
                </c:pt>
                <c:pt idx="3">
                  <c:v>101.79444840036631</c:v>
                </c:pt>
                <c:pt idx="4">
                  <c:v>102.35336311505199</c:v>
                </c:pt>
                <c:pt idx="5">
                  <c:v>102.78782895383236</c:v>
                </c:pt>
                <c:pt idx="6">
                  <c:v>104.03743687451681</c:v>
                </c:pt>
                <c:pt idx="7">
                  <c:v>104.25639263240103</c:v>
                </c:pt>
                <c:pt idx="8">
                  <c:v>103.7720111240066</c:v>
                </c:pt>
                <c:pt idx="9">
                  <c:v>105.65381079110668</c:v>
                </c:pt>
                <c:pt idx="10">
                  <c:v>105.26844621945072</c:v>
                </c:pt>
                <c:pt idx="11">
                  <c:v>106.39865006678181</c:v>
                </c:pt>
                <c:pt idx="12">
                  <c:v>107.91726781839539</c:v>
                </c:pt>
                <c:pt idx="13">
                  <c:v>108.79658519195041</c:v>
                </c:pt>
                <c:pt idx="14">
                  <c:v>108.37682534202942</c:v>
                </c:pt>
                <c:pt idx="15">
                  <c:v>107.76807193770581</c:v>
                </c:pt>
                <c:pt idx="16">
                  <c:v>108.11964847902078</c:v>
                </c:pt>
                <c:pt idx="17">
                  <c:v>109.72341693680632</c:v>
                </c:pt>
                <c:pt idx="18">
                  <c:v>110.14193051658354</c:v>
                </c:pt>
              </c:numCache>
            </c:numRef>
          </c:val>
          <c:smooth val="0"/>
          <c:extLst>
            <c:ext xmlns:c16="http://schemas.microsoft.com/office/drawing/2014/chart" uri="{C3380CC4-5D6E-409C-BE32-E72D297353CC}">
              <c16:uniqueId val="{00000004-D36F-4AC2-A995-A69B274DFCA6}"/>
            </c:ext>
          </c:extLst>
        </c:ser>
        <c:ser>
          <c:idx val="5"/>
          <c:order val="5"/>
          <c:spPr>
            <a:ln w="28575" cap="rnd">
              <a:solidFill>
                <a:schemeClr val="accent6"/>
              </a:solidFill>
              <a:round/>
            </a:ln>
            <a:effectLst/>
          </c:spPr>
          <c:marker>
            <c:symbol val="none"/>
          </c:marker>
          <c:val>
            <c:numRef>
              <c:f>'Real ex.rates EMS-EMU to DM'!$AL$72:$AL$90</c:f>
              <c:numCache>
                <c:formatCode>0.0</c:formatCode>
                <c:ptCount val="19"/>
                <c:pt idx="0">
                  <c:v>100</c:v>
                </c:pt>
                <c:pt idx="1">
                  <c:v>101.39270340295047</c:v>
                </c:pt>
                <c:pt idx="2">
                  <c:v>103.76491904498373</c:v>
                </c:pt>
                <c:pt idx="3">
                  <c:v>105.99483404446363</c:v>
                </c:pt>
                <c:pt idx="4">
                  <c:v>108.28686997405346</c:v>
                </c:pt>
                <c:pt idx="5">
                  <c:v>109.03206011905175</c:v>
                </c:pt>
                <c:pt idx="6">
                  <c:v>109.81614118590795</c:v>
                </c:pt>
                <c:pt idx="7">
                  <c:v>111.47049134798689</c:v>
                </c:pt>
                <c:pt idx="8">
                  <c:v>111.64006948377833</c:v>
                </c:pt>
                <c:pt idx="9">
                  <c:v>111.59669148187146</c:v>
                </c:pt>
                <c:pt idx="10">
                  <c:v>110.31925768708967</c:v>
                </c:pt>
                <c:pt idx="11">
                  <c:v>110.64525391288672</c:v>
                </c:pt>
                <c:pt idx="12">
                  <c:v>112.35556494379453</c:v>
                </c:pt>
                <c:pt idx="13">
                  <c:v>113.19799341263777</c:v>
                </c:pt>
                <c:pt idx="14">
                  <c:v>111.82595749059543</c:v>
                </c:pt>
                <c:pt idx="15">
                  <c:v>110.51278318275027</c:v>
                </c:pt>
                <c:pt idx="16">
                  <c:v>110.79228743827882</c:v>
                </c:pt>
                <c:pt idx="17">
                  <c:v>110.92905494926315</c:v>
                </c:pt>
                <c:pt idx="18">
                  <c:v>110.52638978427503</c:v>
                </c:pt>
              </c:numCache>
            </c:numRef>
          </c:val>
          <c:smooth val="0"/>
          <c:extLst>
            <c:ext xmlns:c16="http://schemas.microsoft.com/office/drawing/2014/chart" uri="{C3380CC4-5D6E-409C-BE32-E72D297353CC}">
              <c16:uniqueId val="{00000005-D36F-4AC2-A995-A69B274DFCA6}"/>
            </c:ext>
          </c:extLst>
        </c:ser>
        <c:ser>
          <c:idx val="6"/>
          <c:order val="6"/>
          <c:spPr>
            <a:ln w="28575" cap="rnd">
              <a:solidFill>
                <a:schemeClr val="accent1">
                  <a:lumMod val="60000"/>
                </a:schemeClr>
              </a:solidFill>
              <a:round/>
            </a:ln>
            <a:effectLst/>
          </c:spPr>
          <c:marker>
            <c:symbol val="none"/>
          </c:marker>
          <c:val>
            <c:numRef>
              <c:f>'Real ex.rates EMS-EMU to DM'!$AM$72:$AM$90</c:f>
              <c:numCache>
                <c:formatCode>0.0</c:formatCode>
                <c:ptCount val="19"/>
                <c:pt idx="0">
                  <c:v>100</c:v>
                </c:pt>
                <c:pt idx="1">
                  <c:v>100.8917526012205</c:v>
                </c:pt>
                <c:pt idx="2">
                  <c:v>101.5507615212754</c:v>
                </c:pt>
                <c:pt idx="3">
                  <c:v>101.94081349757649</c:v>
                </c:pt>
                <c:pt idx="4">
                  <c:v>102.26503019445468</c:v>
                </c:pt>
                <c:pt idx="5">
                  <c:v>102.66282882842373</c:v>
                </c:pt>
                <c:pt idx="6">
                  <c:v>103.42332327099737</c:v>
                </c:pt>
                <c:pt idx="7">
                  <c:v>103.28497170029837</c:v>
                </c:pt>
                <c:pt idx="8">
                  <c:v>103.15393539203954</c:v>
                </c:pt>
                <c:pt idx="9">
                  <c:v>103.74451144204353</c:v>
                </c:pt>
                <c:pt idx="10">
                  <c:v>103.94470426504058</c:v>
                </c:pt>
                <c:pt idx="11">
                  <c:v>104.67437448184394</c:v>
                </c:pt>
                <c:pt idx="12">
                  <c:v>105.91663036182189</c:v>
                </c:pt>
                <c:pt idx="13">
                  <c:v>106.41209447083556</c:v>
                </c:pt>
                <c:pt idx="14">
                  <c:v>106.93148361729472</c:v>
                </c:pt>
                <c:pt idx="15">
                  <c:v>107.6722252676368</c:v>
                </c:pt>
                <c:pt idx="16">
                  <c:v>108.38349372973384</c:v>
                </c:pt>
                <c:pt idx="17">
                  <c:v>108.82382681971352</c:v>
                </c:pt>
                <c:pt idx="18">
                  <c:v>109.19109339785982</c:v>
                </c:pt>
              </c:numCache>
            </c:numRef>
          </c:val>
          <c:smooth val="0"/>
          <c:extLst>
            <c:ext xmlns:c16="http://schemas.microsoft.com/office/drawing/2014/chart" uri="{C3380CC4-5D6E-409C-BE32-E72D297353CC}">
              <c16:uniqueId val="{00000006-D36F-4AC2-A995-A69B274DFCA6}"/>
            </c:ext>
          </c:extLst>
        </c:ser>
        <c:dLbls>
          <c:showLegendKey val="0"/>
          <c:showVal val="0"/>
          <c:showCatName val="0"/>
          <c:showSerName val="0"/>
          <c:showPercent val="0"/>
          <c:showBubbleSize val="0"/>
        </c:dLbls>
        <c:smooth val="0"/>
        <c:axId val="636272120"/>
        <c:axId val="636272512"/>
      </c:lineChart>
      <c:catAx>
        <c:axId val="636272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6272512"/>
        <c:crosses val="autoZero"/>
        <c:auto val="1"/>
        <c:lblAlgn val="ctr"/>
        <c:lblOffset val="100"/>
        <c:noMultiLvlLbl val="0"/>
      </c:catAx>
      <c:valAx>
        <c:axId val="6362725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6272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Real Exchange Rate ECU_US</a:t>
            </a:r>
            <a:r>
              <a:rPr lang="en-US" b="1" baseline="0">
                <a:solidFill>
                  <a:sysClr val="windowText" lastClr="000000"/>
                </a:solidFill>
              </a:rPr>
              <a:t>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'Tab.1 - Real ECU_USD'!$G$1</c:f>
              <c:strCache>
                <c:ptCount val="1"/>
                <c:pt idx="0">
                  <c:v>Real Exchange Rate (quantity quotation for Europe)      (=(1/e)*P-EMS/P-US; =C*E/D)</c:v>
                </c:pt>
              </c:strCache>
            </c:strRef>
          </c:tx>
          <c:spPr>
            <a:ln w="15875" cap="rnd">
              <a:solidFill>
                <a:schemeClr val="tx1"/>
              </a:solidFill>
              <a:round/>
            </a:ln>
            <a:effectLst/>
          </c:spPr>
          <c:marker>
            <c:symbol val="none"/>
          </c:marker>
          <c:cat>
            <c:strRef>
              <c:f>'Tab.1 - Real ECU_USD'!$A$2:$A$21</c:f>
              <c:strCache>
                <c:ptCount val="2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strCache>
            </c:strRef>
          </c:cat>
          <c:val>
            <c:numRef>
              <c:f>'Tab.1 - Real ECU_USD'!$G$2:$G$21</c:f>
              <c:numCache>
                <c:formatCode>0.000000</c:formatCode>
                <c:ptCount val="20"/>
                <c:pt idx="0">
                  <c:v>1.4751600756745409</c:v>
                </c:pt>
                <c:pt idx="1">
                  <c:v>1.448587134186039</c:v>
                </c:pt>
                <c:pt idx="2">
                  <c:v>1.1625291509245617</c:v>
                </c:pt>
                <c:pt idx="3">
                  <c:v>1.0556840837925701</c:v>
                </c:pt>
                <c:pt idx="4">
                  <c:v>0.99802084385223544</c:v>
                </c:pt>
                <c:pt idx="5">
                  <c:v>0.90018650558538649</c:v>
                </c:pt>
                <c:pt idx="6">
                  <c:v>0.87913137858872259</c:v>
                </c:pt>
                <c:pt idx="7">
                  <c:v>1.1345938837595504</c:v>
                </c:pt>
                <c:pt idx="8">
                  <c:v>1.3081378916432946</c:v>
                </c:pt>
                <c:pt idx="9">
                  <c:v>1.3169540734452103</c:v>
                </c:pt>
                <c:pt idx="10">
                  <c:v>1.181900980618606</c:v>
                </c:pt>
                <c:pt idx="11">
                  <c:v>1.3418786156263549</c:v>
                </c:pt>
                <c:pt idx="12">
                  <c:v>1.3043744887204312</c:v>
                </c:pt>
                <c:pt idx="13">
                  <c:v>1.3570288044201499</c:v>
                </c:pt>
                <c:pt idx="14">
                  <c:v>1.2279140452204889</c:v>
                </c:pt>
                <c:pt idx="15">
                  <c:v>1.250344823167822</c:v>
                </c:pt>
                <c:pt idx="16">
                  <c:v>1.37898885127821</c:v>
                </c:pt>
                <c:pt idx="17">
                  <c:v>1.3370710228597529</c:v>
                </c:pt>
                <c:pt idx="18">
                  <c:v>1.1870855512494014</c:v>
                </c:pt>
                <c:pt idx="19">
                  <c:v>1.1623622487266323</c:v>
                </c:pt>
              </c:numCache>
            </c:numRef>
          </c:val>
          <c:smooth val="0"/>
          <c:extLst>
            <c:ext xmlns:c16="http://schemas.microsoft.com/office/drawing/2014/chart" uri="{C3380CC4-5D6E-409C-BE32-E72D297353CC}">
              <c16:uniqueId val="{00000000-57DE-4529-80D7-EF226B5C0D69}"/>
            </c:ext>
          </c:extLst>
        </c:ser>
        <c:dLbls>
          <c:showLegendKey val="0"/>
          <c:showVal val="0"/>
          <c:showCatName val="0"/>
          <c:showSerName val="0"/>
          <c:showPercent val="0"/>
          <c:showBubbleSize val="0"/>
        </c:dLbls>
        <c:smooth val="0"/>
        <c:axId val="674114760"/>
        <c:axId val="674109512"/>
      </c:lineChart>
      <c:catAx>
        <c:axId val="674114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74109512"/>
        <c:crosses val="autoZero"/>
        <c:auto val="1"/>
        <c:lblAlgn val="ctr"/>
        <c:lblOffset val="100"/>
        <c:noMultiLvlLbl val="0"/>
      </c:catAx>
      <c:valAx>
        <c:axId val="674109512"/>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74114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b="1">
                <a:solidFill>
                  <a:sysClr val="windowText" lastClr="000000"/>
                </a:solidFill>
              </a:rPr>
              <a:t>Real Exchange Rate</a:t>
            </a:r>
            <a:r>
              <a:rPr lang="en-US" b="1" baseline="0">
                <a:solidFill>
                  <a:sysClr val="windowText" lastClr="000000"/>
                </a:solidFill>
              </a:rPr>
              <a:t> EURO_USD</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lineChart>
        <c:grouping val="standard"/>
        <c:varyColors val="0"/>
        <c:ser>
          <c:idx val="1"/>
          <c:order val="0"/>
          <c:tx>
            <c:strRef>
              <c:f>'Tab.1 - Real EURO_USD'!$G$2</c:f>
              <c:strCache>
                <c:ptCount val="1"/>
                <c:pt idx="0">
                  <c:v>Real Exchange Rate</c:v>
                </c:pt>
              </c:strCache>
            </c:strRef>
          </c:tx>
          <c:spPr>
            <a:ln w="28575" cap="rnd">
              <a:solidFill>
                <a:schemeClr val="tx1"/>
              </a:solidFill>
              <a:round/>
            </a:ln>
            <a:effectLst/>
          </c:spPr>
          <c:marker>
            <c:symbol val="none"/>
          </c:marker>
          <c:cat>
            <c:strRef>
              <c:f>'Tab.1 - Real EURO_USD'!$A$3:$A$21</c:f>
              <c:strCach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strCache>
            </c:strRef>
          </c:cat>
          <c:val>
            <c:numRef>
              <c:f>'Tab.1 - Real EURO_USD'!$G$3:$G$21</c:f>
              <c:numCache>
                <c:formatCode>0.000000</c:formatCode>
                <c:ptCount val="19"/>
                <c:pt idx="0">
                  <c:v>1.1157919642085306</c:v>
                </c:pt>
                <c:pt idx="1">
                  <c:v>0.95502170198338876</c:v>
                </c:pt>
                <c:pt idx="2">
                  <c:v>0.92178070188068961</c:v>
                </c:pt>
                <c:pt idx="3">
                  <c:v>0.97955307803613334</c:v>
                </c:pt>
                <c:pt idx="4">
                  <c:v>1.1696683921446651</c:v>
                </c:pt>
                <c:pt idx="5">
                  <c:v>1.2794508868376782</c:v>
                </c:pt>
                <c:pt idx="6">
                  <c:v>1.2646200750486085</c:v>
                </c:pt>
                <c:pt idx="7">
                  <c:v>1.2635047685676593</c:v>
                </c:pt>
                <c:pt idx="8">
                  <c:v>1.3694624889915168</c:v>
                </c:pt>
                <c:pt idx="9">
                  <c:v>1.4616605271229448</c:v>
                </c:pt>
                <c:pt idx="10">
                  <c:v>1.3951821925469867</c:v>
                </c:pt>
                <c:pt idx="11">
                  <c:v>1.3257000000000001</c:v>
                </c:pt>
                <c:pt idx="12">
                  <c:v>1.3860008655170297</c:v>
                </c:pt>
                <c:pt idx="13">
                  <c:v>1.28472261801773</c:v>
                </c:pt>
                <c:pt idx="14">
                  <c:v>1.326572532750548</c:v>
                </c:pt>
                <c:pt idx="15">
                  <c:v>1.3114301009905001</c:v>
                </c:pt>
                <c:pt idx="16">
                  <c:v>1.0942745976052413</c:v>
                </c:pt>
                <c:pt idx="17">
                  <c:v>1.0806964959483887</c:v>
                </c:pt>
                <c:pt idx="18">
                  <c:v>1.0965440267553557</c:v>
                </c:pt>
              </c:numCache>
            </c:numRef>
          </c:val>
          <c:smooth val="0"/>
          <c:extLst>
            <c:ext xmlns:c16="http://schemas.microsoft.com/office/drawing/2014/chart" uri="{C3380CC4-5D6E-409C-BE32-E72D297353CC}">
              <c16:uniqueId val="{00000000-A7C7-43FB-B63A-A1014F177E07}"/>
            </c:ext>
          </c:extLst>
        </c:ser>
        <c:dLbls>
          <c:showLegendKey val="0"/>
          <c:showVal val="0"/>
          <c:showCatName val="0"/>
          <c:showSerName val="0"/>
          <c:showPercent val="0"/>
          <c:showBubbleSize val="0"/>
        </c:dLbls>
        <c:smooth val="0"/>
        <c:axId val="401807416"/>
        <c:axId val="596626792"/>
      </c:lineChart>
      <c:catAx>
        <c:axId val="401807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6626792"/>
        <c:crosses val="autoZero"/>
        <c:auto val="1"/>
        <c:lblAlgn val="ctr"/>
        <c:lblOffset val="100"/>
        <c:noMultiLvlLbl val="0"/>
      </c:catAx>
      <c:valAx>
        <c:axId val="596626792"/>
        <c:scaling>
          <c:orientation val="minMax"/>
        </c:scaling>
        <c:delete val="0"/>
        <c:axPos val="l"/>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1807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Real Exchange Rate DM_USD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'Tab. 1 - Real DM_USD'!$F$2</c:f>
              <c:strCache>
                <c:ptCount val="1"/>
                <c:pt idx="0">
                  <c:v>Real Exchange Rate of the deutschmark</c:v>
                </c:pt>
              </c:strCache>
            </c:strRef>
          </c:tx>
          <c:spPr>
            <a:ln w="19050" cap="rnd">
              <a:solidFill>
                <a:schemeClr val="tx1"/>
              </a:solidFill>
              <a:round/>
            </a:ln>
            <a:effectLst/>
          </c:spPr>
          <c:marker>
            <c:symbol val="none"/>
          </c:marker>
          <c:cat>
            <c:numRef>
              <c:f>'Tab. 1 - Real DM_USD'!$A$3:$A$22</c:f>
              <c:numCache>
                <c:formatCode>0</c:formatCode>
                <c:ptCount val="2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numCache>
            </c:numRef>
          </c:cat>
          <c:val>
            <c:numRef>
              <c:f>'Tab. 1 - Real DM_USD'!$F$3:$F$22</c:f>
              <c:numCache>
                <c:formatCode>0.00</c:formatCode>
                <c:ptCount val="20"/>
                <c:pt idx="0">
                  <c:v>0.81107453503989624</c:v>
                </c:pt>
                <c:pt idx="1">
                  <c:v>0.75929581174243699</c:v>
                </c:pt>
                <c:pt idx="2">
                  <c:v>0.58865040512182265</c:v>
                </c:pt>
                <c:pt idx="3">
                  <c:v>0.54343357998979358</c:v>
                </c:pt>
                <c:pt idx="4">
                  <c:v>0.51695099125556654</c:v>
                </c:pt>
                <c:pt idx="5">
                  <c:v>0.45521517711273296</c:v>
                </c:pt>
                <c:pt idx="6">
                  <c:v>0.43407946945321318</c:v>
                </c:pt>
                <c:pt idx="7">
                  <c:v>0.57695457102372605</c:v>
                </c:pt>
                <c:pt idx="8">
                  <c:v>0.67388341157959197</c:v>
                </c:pt>
                <c:pt idx="9">
                  <c:v>0.67122368659739384</c:v>
                </c:pt>
                <c:pt idx="10">
                  <c:v>0.61499751341316766</c:v>
                </c:pt>
                <c:pt idx="11">
                  <c:v>0.69689248097136614</c:v>
                </c:pt>
                <c:pt idx="12">
                  <c:v>0.67774729546552626</c:v>
                </c:pt>
                <c:pt idx="13">
                  <c:v>0.73361925657554461</c:v>
                </c:pt>
                <c:pt idx="14">
                  <c:v>0.70336883288704666</c:v>
                </c:pt>
                <c:pt idx="15">
                  <c:v>0.7177470699360643</c:v>
                </c:pt>
                <c:pt idx="16">
                  <c:v>0.80362846034410829</c:v>
                </c:pt>
                <c:pt idx="17">
                  <c:v>0.75429246504497383</c:v>
                </c:pt>
                <c:pt idx="18">
                  <c:v>0.65208858980950679</c:v>
                </c:pt>
                <c:pt idx="19">
                  <c:v>0.6386321096940184</c:v>
                </c:pt>
              </c:numCache>
            </c:numRef>
          </c:val>
          <c:smooth val="0"/>
          <c:extLst>
            <c:ext xmlns:c16="http://schemas.microsoft.com/office/drawing/2014/chart" uri="{C3380CC4-5D6E-409C-BE32-E72D297353CC}">
              <c16:uniqueId val="{00000000-5710-470F-9229-006AE2A28B95}"/>
            </c:ext>
          </c:extLst>
        </c:ser>
        <c:dLbls>
          <c:showLegendKey val="0"/>
          <c:showVal val="0"/>
          <c:showCatName val="0"/>
          <c:showSerName val="0"/>
          <c:showPercent val="0"/>
          <c:showBubbleSize val="0"/>
        </c:dLbls>
        <c:smooth val="0"/>
        <c:axId val="726435976"/>
        <c:axId val="726436632"/>
      </c:lineChart>
      <c:catAx>
        <c:axId val="72643597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de-DE"/>
          </a:p>
        </c:txPr>
        <c:crossAx val="726436632"/>
        <c:crosses val="autoZero"/>
        <c:auto val="1"/>
        <c:lblAlgn val="ctr"/>
        <c:lblOffset val="100"/>
        <c:noMultiLvlLbl val="0"/>
      </c:catAx>
      <c:valAx>
        <c:axId val="72643663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de-DE"/>
          </a:p>
        </c:txPr>
        <c:crossAx val="726435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1"/>
          <c:tx>
            <c:strRef>
              <c:f>'Real ex.r.ECU-DM-€ to $'!$D$1</c:f>
              <c:strCache>
                <c:ptCount val="1"/>
                <c:pt idx="0">
                  <c:v>Real Exchange Rate U.S. Dollar per ECU (left axis)</c:v>
                </c:pt>
              </c:strCache>
            </c:strRef>
          </c:tx>
          <c:spPr>
            <a:ln w="15875" cap="rnd">
              <a:solidFill>
                <a:schemeClr val="tx1"/>
              </a:solidFill>
              <a:round/>
            </a:ln>
            <a:effectLst/>
          </c:spPr>
          <c:marker>
            <c:symbol val="none"/>
          </c:marker>
          <c:cat>
            <c:numRef>
              <c:f>'Real ex.r.ECU-DM-€ to $'!$A$2:$A$21</c:f>
              <c:numCache>
                <c:formatCode>0</c:formatCode>
                <c:ptCount val="2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numCache>
            </c:numRef>
          </c:cat>
          <c:val>
            <c:numRef>
              <c:f>'Real ex.r.ECU-DM-€ to $'!$D$2:$D$21</c:f>
              <c:numCache>
                <c:formatCode>0.00</c:formatCode>
                <c:ptCount val="20"/>
                <c:pt idx="0">
                  <c:v>1.4751600756745409</c:v>
                </c:pt>
                <c:pt idx="1">
                  <c:v>1.448587134186039</c:v>
                </c:pt>
                <c:pt idx="2">
                  <c:v>1.1625291509245617</c:v>
                </c:pt>
                <c:pt idx="3">
                  <c:v>1.0556840837925701</c:v>
                </c:pt>
                <c:pt idx="4">
                  <c:v>0.99802084385223544</c:v>
                </c:pt>
                <c:pt idx="5">
                  <c:v>0.90018650558538649</c:v>
                </c:pt>
                <c:pt idx="6">
                  <c:v>0.87913137858872259</c:v>
                </c:pt>
                <c:pt idx="7">
                  <c:v>1.1345938837595504</c:v>
                </c:pt>
                <c:pt idx="8">
                  <c:v>1.3081378916432946</c:v>
                </c:pt>
                <c:pt idx="9">
                  <c:v>1.3169540734452103</c:v>
                </c:pt>
                <c:pt idx="10">
                  <c:v>1.181900980618606</c:v>
                </c:pt>
                <c:pt idx="11">
                  <c:v>1.3418786156263549</c:v>
                </c:pt>
                <c:pt idx="12">
                  <c:v>1.3043744887204312</c:v>
                </c:pt>
                <c:pt idx="13">
                  <c:v>1.3570288044201499</c:v>
                </c:pt>
                <c:pt idx="14">
                  <c:v>1.2279140452204889</c:v>
                </c:pt>
                <c:pt idx="15">
                  <c:v>1.250344823167822</c:v>
                </c:pt>
                <c:pt idx="16">
                  <c:v>1.37898885127821</c:v>
                </c:pt>
                <c:pt idx="17">
                  <c:v>1.3370710228597529</c:v>
                </c:pt>
                <c:pt idx="18">
                  <c:v>1.1870855512494014</c:v>
                </c:pt>
                <c:pt idx="19">
                  <c:v>1.1623622487266323</c:v>
                </c:pt>
              </c:numCache>
            </c:numRef>
          </c:val>
          <c:smooth val="0"/>
          <c:extLst>
            <c:ext xmlns:c16="http://schemas.microsoft.com/office/drawing/2014/chart" uri="{C3380CC4-5D6E-409C-BE32-E72D297353CC}">
              <c16:uniqueId val="{00000000-DD78-4962-AAEC-CADA1BCEE001}"/>
            </c:ext>
          </c:extLst>
        </c:ser>
        <c:dLbls>
          <c:showLegendKey val="0"/>
          <c:showVal val="0"/>
          <c:showCatName val="0"/>
          <c:showSerName val="0"/>
          <c:showPercent val="0"/>
          <c:showBubbleSize val="0"/>
        </c:dLbls>
        <c:marker val="1"/>
        <c:smooth val="0"/>
        <c:axId val="561330648"/>
        <c:axId val="561333272"/>
      </c:lineChart>
      <c:lineChart>
        <c:grouping val="standard"/>
        <c:varyColors val="0"/>
        <c:ser>
          <c:idx val="0"/>
          <c:order val="0"/>
          <c:tx>
            <c:strRef>
              <c:f>'Real ex.r.ECU-DM-€ to $'!$B$1</c:f>
              <c:strCache>
                <c:ptCount val="1"/>
                <c:pt idx="0">
                  <c:v>Real Exchange Rate U.S. Dollar per DM (right axis)</c:v>
                </c:pt>
              </c:strCache>
            </c:strRef>
          </c:tx>
          <c:spPr>
            <a:ln w="15875" cap="rnd">
              <a:solidFill>
                <a:schemeClr val="tx1"/>
              </a:solidFill>
              <a:prstDash val="dash"/>
              <a:round/>
            </a:ln>
            <a:effectLst/>
          </c:spPr>
          <c:marker>
            <c:symbol val="none"/>
          </c:marker>
          <c:cat>
            <c:numRef>
              <c:f>'Real ex.r.ECU-DM-€ to $'!$A$2:$A$21</c:f>
              <c:numCache>
                <c:formatCode>0</c:formatCode>
                <c:ptCount val="2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numCache>
            </c:numRef>
          </c:cat>
          <c:val>
            <c:numRef>
              <c:f>'Real ex.r.ECU-DM-€ to $'!$B$2:$B$21</c:f>
              <c:numCache>
                <c:formatCode>0.00</c:formatCode>
                <c:ptCount val="20"/>
                <c:pt idx="0">
                  <c:v>0.81107453503989624</c:v>
                </c:pt>
                <c:pt idx="1">
                  <c:v>0.75929581174243699</c:v>
                </c:pt>
                <c:pt idx="2">
                  <c:v>0.58865040512182265</c:v>
                </c:pt>
                <c:pt idx="3">
                  <c:v>0.54343357998979358</c:v>
                </c:pt>
                <c:pt idx="4">
                  <c:v>0.51695099125556654</c:v>
                </c:pt>
                <c:pt idx="5">
                  <c:v>0.45521517711273296</c:v>
                </c:pt>
                <c:pt idx="6">
                  <c:v>0.43407946945321318</c:v>
                </c:pt>
                <c:pt idx="7">
                  <c:v>0.57695457102372605</c:v>
                </c:pt>
                <c:pt idx="8">
                  <c:v>0.67388341157959197</c:v>
                </c:pt>
                <c:pt idx="9">
                  <c:v>0.67122368659739384</c:v>
                </c:pt>
                <c:pt idx="10">
                  <c:v>0.61499751341316766</c:v>
                </c:pt>
                <c:pt idx="11">
                  <c:v>0.69689248097136614</c:v>
                </c:pt>
                <c:pt idx="12">
                  <c:v>0.67774729546552626</c:v>
                </c:pt>
                <c:pt idx="13">
                  <c:v>0.73361925657554461</c:v>
                </c:pt>
                <c:pt idx="14">
                  <c:v>0.70336883288704666</c:v>
                </c:pt>
                <c:pt idx="15">
                  <c:v>0.7177470699360643</c:v>
                </c:pt>
                <c:pt idx="16">
                  <c:v>0.80362846034410829</c:v>
                </c:pt>
                <c:pt idx="17">
                  <c:v>0.75429246504497383</c:v>
                </c:pt>
                <c:pt idx="18">
                  <c:v>0.65208858980950679</c:v>
                </c:pt>
                <c:pt idx="19">
                  <c:v>0.6386321096940184</c:v>
                </c:pt>
              </c:numCache>
            </c:numRef>
          </c:val>
          <c:smooth val="0"/>
          <c:extLst>
            <c:ext xmlns:c16="http://schemas.microsoft.com/office/drawing/2014/chart" uri="{C3380CC4-5D6E-409C-BE32-E72D297353CC}">
              <c16:uniqueId val="{00000001-DD78-4962-AAEC-CADA1BCEE001}"/>
            </c:ext>
          </c:extLst>
        </c:ser>
        <c:dLbls>
          <c:showLegendKey val="0"/>
          <c:showVal val="0"/>
          <c:showCatName val="0"/>
          <c:showSerName val="0"/>
          <c:showPercent val="0"/>
          <c:showBubbleSize val="0"/>
        </c:dLbls>
        <c:marker val="1"/>
        <c:smooth val="0"/>
        <c:axId val="513116664"/>
        <c:axId val="513116336"/>
      </c:lineChart>
      <c:catAx>
        <c:axId val="561330648"/>
        <c:scaling>
          <c:orientation val="minMax"/>
        </c:scaling>
        <c:delete val="0"/>
        <c:axPos val="b"/>
        <c:numFmt formatCode="0" sourceLinked="1"/>
        <c:majorTickMark val="out"/>
        <c:minorTickMark val="none"/>
        <c:tickLblPos val="nextTo"/>
        <c:spPr>
          <a:noFill/>
          <a:ln w="158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561333272"/>
        <c:crosses val="autoZero"/>
        <c:auto val="1"/>
        <c:lblAlgn val="ctr"/>
        <c:lblOffset val="100"/>
        <c:noMultiLvlLbl val="0"/>
      </c:catAx>
      <c:valAx>
        <c:axId val="561333272"/>
        <c:scaling>
          <c:orientation val="minMax"/>
          <c:min val="0.60000000000000009"/>
        </c:scaling>
        <c:delete val="0"/>
        <c:axPos val="l"/>
        <c:numFmt formatCode="0.00" sourceLinked="1"/>
        <c:majorTickMark val="out"/>
        <c:minorTickMark val="none"/>
        <c:tickLblPos val="nextTo"/>
        <c:spPr>
          <a:noFill/>
          <a:ln w="158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561330648"/>
        <c:crosses val="autoZero"/>
        <c:crossBetween val="between"/>
      </c:valAx>
      <c:valAx>
        <c:axId val="513116336"/>
        <c:scaling>
          <c:orientation val="minMax"/>
          <c:min val="0.30000000000000004"/>
        </c:scaling>
        <c:delete val="0"/>
        <c:axPos val="r"/>
        <c:numFmt formatCode="0.00" sourceLinked="1"/>
        <c:majorTickMark val="out"/>
        <c:minorTickMark val="none"/>
        <c:tickLblPos val="nextTo"/>
        <c:spPr>
          <a:noFill/>
          <a:ln w="158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513116664"/>
        <c:crosses val="max"/>
        <c:crossBetween val="between"/>
      </c:valAx>
      <c:catAx>
        <c:axId val="513116664"/>
        <c:scaling>
          <c:orientation val="minMax"/>
        </c:scaling>
        <c:delete val="1"/>
        <c:axPos val="b"/>
        <c:numFmt formatCode="0" sourceLinked="1"/>
        <c:majorTickMark val="out"/>
        <c:minorTickMark val="none"/>
        <c:tickLblPos val="nextTo"/>
        <c:crossAx val="513116336"/>
        <c:crosses val="autoZero"/>
        <c:auto val="1"/>
        <c:lblAlgn val="ctr"/>
        <c:lblOffset val="100"/>
        <c:noMultiLvlLbl val="0"/>
      </c:catAx>
      <c:spPr>
        <a:no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legendEntry>
      <c:layout>
        <c:manualLayout>
          <c:xMode val="edge"/>
          <c:yMode val="edge"/>
          <c:x val="1.137231846019247E-2"/>
          <c:y val="0.86425924947301047"/>
          <c:w val="0.98258869641294821"/>
          <c:h val="0.1178436588043944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'Real ex.r.ECU-DM-€ to $'!$C$1</c:f>
              <c:strCache>
                <c:ptCount val="1"/>
                <c:pt idx="0">
                  <c:v>Real Exchange Rate U.S. Dollar per EURO</c:v>
                </c:pt>
              </c:strCache>
            </c:strRef>
          </c:tx>
          <c:spPr>
            <a:ln w="15875" cap="rnd">
              <a:solidFill>
                <a:schemeClr val="tx1"/>
              </a:solidFill>
              <a:round/>
            </a:ln>
            <a:effectLst/>
          </c:spPr>
          <c:marker>
            <c:symbol val="none"/>
          </c:marker>
          <c:cat>
            <c:strRef>
              <c:f>'Real ex.r.ECU-DM-€ to $'!$A$22:$A$40</c:f>
              <c:strCach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strCache>
            </c:strRef>
          </c:cat>
          <c:val>
            <c:numRef>
              <c:f>'Real ex.r.ECU-DM-€ to $'!$C$22:$C$40</c:f>
              <c:numCache>
                <c:formatCode>0.00</c:formatCode>
                <c:ptCount val="19"/>
                <c:pt idx="0">
                  <c:v>1.1157919642085306</c:v>
                </c:pt>
                <c:pt idx="1">
                  <c:v>0.95502170198338876</c:v>
                </c:pt>
                <c:pt idx="2">
                  <c:v>0.92178070188068961</c:v>
                </c:pt>
                <c:pt idx="3">
                  <c:v>0.97955307803613334</c:v>
                </c:pt>
                <c:pt idx="4">
                  <c:v>1.1696683921446651</c:v>
                </c:pt>
                <c:pt idx="5">
                  <c:v>1.2794508868376782</c:v>
                </c:pt>
                <c:pt idx="6">
                  <c:v>1.2646200750486085</c:v>
                </c:pt>
                <c:pt idx="7">
                  <c:v>1.2635047685676593</c:v>
                </c:pt>
                <c:pt idx="8">
                  <c:v>1.3694624889915168</c:v>
                </c:pt>
                <c:pt idx="9">
                  <c:v>1.4616605271229448</c:v>
                </c:pt>
                <c:pt idx="10">
                  <c:v>1.3951821925469867</c:v>
                </c:pt>
                <c:pt idx="11">
                  <c:v>1.3257000000000001</c:v>
                </c:pt>
                <c:pt idx="12">
                  <c:v>1.3860008655170297</c:v>
                </c:pt>
                <c:pt idx="13">
                  <c:v>1.28472261801773</c:v>
                </c:pt>
                <c:pt idx="14">
                  <c:v>1.326572532750548</c:v>
                </c:pt>
                <c:pt idx="15">
                  <c:v>1.3114301009905001</c:v>
                </c:pt>
                <c:pt idx="16">
                  <c:v>1.0942745976052413</c:v>
                </c:pt>
                <c:pt idx="17">
                  <c:v>1.0806964959483887</c:v>
                </c:pt>
                <c:pt idx="18">
                  <c:v>1.0965440267553557</c:v>
                </c:pt>
              </c:numCache>
            </c:numRef>
          </c:val>
          <c:smooth val="0"/>
          <c:extLst>
            <c:ext xmlns:c16="http://schemas.microsoft.com/office/drawing/2014/chart" uri="{C3380CC4-5D6E-409C-BE32-E72D297353CC}">
              <c16:uniqueId val="{00000000-D94D-4211-914C-B168282669E7}"/>
            </c:ext>
          </c:extLst>
        </c:ser>
        <c:dLbls>
          <c:showLegendKey val="0"/>
          <c:showVal val="0"/>
          <c:showCatName val="0"/>
          <c:showSerName val="0"/>
          <c:showPercent val="0"/>
          <c:showBubbleSize val="0"/>
        </c:dLbls>
        <c:smooth val="0"/>
        <c:axId val="561331632"/>
        <c:axId val="561330976"/>
      </c:lineChart>
      <c:catAx>
        <c:axId val="561331632"/>
        <c:scaling>
          <c:orientation val="minMax"/>
        </c:scaling>
        <c:delete val="0"/>
        <c:axPos val="b"/>
        <c:numFmt formatCode="General" sourceLinked="1"/>
        <c:majorTickMark val="out"/>
        <c:minorTickMark val="none"/>
        <c:tickLblPos val="nextTo"/>
        <c:spPr>
          <a:noFill/>
          <a:ln w="158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561330976"/>
        <c:crosses val="autoZero"/>
        <c:auto val="1"/>
        <c:lblAlgn val="ctr"/>
        <c:lblOffset val="100"/>
        <c:noMultiLvlLbl val="0"/>
      </c:catAx>
      <c:valAx>
        <c:axId val="561330976"/>
        <c:scaling>
          <c:orientation val="minMax"/>
          <c:min val="0.60000000000000009"/>
        </c:scaling>
        <c:delete val="0"/>
        <c:axPos val="l"/>
        <c:numFmt formatCode="0.00" sourceLinked="1"/>
        <c:majorTickMark val="out"/>
        <c:minorTickMark val="none"/>
        <c:tickLblPos val="nextTo"/>
        <c:spPr>
          <a:noFill/>
          <a:ln w="158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561331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e-DE">
                <a:solidFill>
                  <a:sysClr val="windowText" lastClr="000000"/>
                </a:solidFill>
              </a:rPr>
              <a:t>Average</a:t>
            </a:r>
            <a:r>
              <a:rPr lang="de-DE" baseline="0">
                <a:solidFill>
                  <a:sysClr val="windowText" lastClr="000000"/>
                </a:solidFill>
              </a:rPr>
              <a:t> ECS-EA inflation rates (changing composition): 1979-2017</a:t>
            </a:r>
          </a:p>
          <a:p>
            <a:pPr>
              <a:defRPr>
                <a:solidFill>
                  <a:sysClr val="windowText" lastClr="000000"/>
                </a:solidFill>
              </a:defRPr>
            </a:pPr>
            <a:r>
              <a:rPr lang="de-DE" sz="1400" b="0" i="0" u="none" strike="noStrike" baseline="0">
                <a:effectLst/>
              </a:rPr>
              <a:t>Dotted lines indicate +1/-1-standard deviations</a:t>
            </a:r>
            <a:endParaRPr lang="de-DE">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lineChart>
        <c:grouping val="standard"/>
        <c:varyColors val="0"/>
        <c:ser>
          <c:idx val="0"/>
          <c:order val="0"/>
          <c:tx>
            <c:strRef>
              <c:f>'Tab.1-Average Inflation'!$E$4</c:f>
              <c:strCache>
                <c:ptCount val="1"/>
                <c:pt idx="0">
                  <c:v>Average inflation + 1 std</c:v>
                </c:pt>
              </c:strCache>
            </c:strRef>
          </c:tx>
          <c:spPr>
            <a:ln w="28575" cap="rnd">
              <a:solidFill>
                <a:schemeClr val="tx1"/>
              </a:solidFill>
              <a:prstDash val="sysDot"/>
              <a:round/>
            </a:ln>
            <a:effectLst/>
          </c:spPr>
          <c:marker>
            <c:symbol val="none"/>
          </c:marker>
          <c:cat>
            <c:numRef>
              <c:f>'Tab.1-Average Inflation'!$F$3:$AR$3</c:f>
              <c:numCache>
                <c:formatCode>General</c:formatCode>
                <c:ptCount val="39"/>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numCache>
            </c:numRef>
          </c:cat>
          <c:val>
            <c:numRef>
              <c:f>'Tab.1-Average Inflation'!$F$4:$AR$4</c:f>
              <c:numCache>
                <c:formatCode>0.00</c:formatCode>
                <c:ptCount val="39"/>
                <c:pt idx="0">
                  <c:v>12.2536522044803</c:v>
                </c:pt>
                <c:pt idx="1">
                  <c:v>16.954587568612034</c:v>
                </c:pt>
                <c:pt idx="2">
                  <c:v>16.939187399654422</c:v>
                </c:pt>
                <c:pt idx="3">
                  <c:v>14.742716048352387</c:v>
                </c:pt>
                <c:pt idx="4">
                  <c:v>11.575545476433216</c:v>
                </c:pt>
                <c:pt idx="5">
                  <c:v>8.9235668092483493</c:v>
                </c:pt>
                <c:pt idx="6">
                  <c:v>9.9636043949460689</c:v>
                </c:pt>
                <c:pt idx="7">
                  <c:v>4.2919767636754456</c:v>
                </c:pt>
                <c:pt idx="8">
                  <c:v>3.9483877745791629</c:v>
                </c:pt>
                <c:pt idx="9">
                  <c:v>3.9050443159027854</c:v>
                </c:pt>
                <c:pt idx="10">
                  <c:v>6.1399929840019816</c:v>
                </c:pt>
                <c:pt idx="11">
                  <c:v>5.3964318887075891</c:v>
                </c:pt>
                <c:pt idx="12">
                  <c:v>5.7908392185667799</c:v>
                </c:pt>
                <c:pt idx="13">
                  <c:v>6.278462640741564</c:v>
                </c:pt>
                <c:pt idx="14">
                  <c:v>4.6244424831937065</c:v>
                </c:pt>
                <c:pt idx="15">
                  <c:v>3.9252936688214159</c:v>
                </c:pt>
                <c:pt idx="16">
                  <c:v>3.3694168926957619</c:v>
                </c:pt>
                <c:pt idx="17">
                  <c:v>2.7530644772105295</c:v>
                </c:pt>
                <c:pt idx="18">
                  <c:v>1.8832197874602885</c:v>
                </c:pt>
                <c:pt idx="19">
                  <c:v>2.656730747994823</c:v>
                </c:pt>
                <c:pt idx="20">
                  <c:v>2.1043581309580501</c:v>
                </c:pt>
                <c:pt idx="21">
                  <c:v>3.856756034999723</c:v>
                </c:pt>
                <c:pt idx="22">
                  <c:v>4.0720104496713727</c:v>
                </c:pt>
                <c:pt idx="23">
                  <c:v>3.7684214006889718</c:v>
                </c:pt>
                <c:pt idx="24">
                  <c:v>3.3029479775024431</c:v>
                </c:pt>
                <c:pt idx="25">
                  <c:v>2.9607512022950995</c:v>
                </c:pt>
                <c:pt idx="26">
                  <c:v>3.1460894136610409</c:v>
                </c:pt>
                <c:pt idx="27">
                  <c:v>3.0639056857086433</c:v>
                </c:pt>
                <c:pt idx="28">
                  <c:v>2.9560439185185756</c:v>
                </c:pt>
                <c:pt idx="29">
                  <c:v>4.6208750543435277</c:v>
                </c:pt>
                <c:pt idx="30">
                  <c:v>1.2796369160891579</c:v>
                </c:pt>
                <c:pt idx="31">
                  <c:v>2.9470283652540958</c:v>
                </c:pt>
                <c:pt idx="32">
                  <c:v>3.9413947275026984</c:v>
                </c:pt>
                <c:pt idx="33">
                  <c:v>3.4556737325159275</c:v>
                </c:pt>
                <c:pt idx="34">
                  <c:v>2.2738786651509613</c:v>
                </c:pt>
                <c:pt idx="35">
                  <c:v>0.95986005976504374</c:v>
                </c:pt>
                <c:pt idx="36">
                  <c:v>0.58157423974350975</c:v>
                </c:pt>
                <c:pt idx="37">
                  <c:v>0.89246642091357609</c:v>
                </c:pt>
                <c:pt idx="38">
                  <c:v>2.6289372648170271</c:v>
                </c:pt>
              </c:numCache>
            </c:numRef>
          </c:val>
          <c:smooth val="0"/>
          <c:extLst xmlns:c15="http://schemas.microsoft.com/office/drawing/2012/chart">
            <c:ext xmlns:c16="http://schemas.microsoft.com/office/drawing/2014/chart" uri="{C3380CC4-5D6E-409C-BE32-E72D297353CC}">
              <c16:uniqueId val="{00000003-12F1-465B-92E2-197EE3B16FFB}"/>
            </c:ext>
          </c:extLst>
        </c:ser>
        <c:ser>
          <c:idx val="3"/>
          <c:order val="1"/>
          <c:tx>
            <c:strRef>
              <c:f>'Tab.1-Average Inflation'!$E$5</c:f>
              <c:strCache>
                <c:ptCount val="1"/>
                <c:pt idx="0">
                  <c:v>Average</c:v>
                </c:pt>
              </c:strCache>
            </c:strRef>
          </c:tx>
          <c:spPr>
            <a:ln w="12700" cap="rnd">
              <a:solidFill>
                <a:schemeClr val="tx1"/>
              </a:solidFill>
              <a:prstDash val="solid"/>
              <a:round/>
            </a:ln>
            <a:effectLst/>
          </c:spPr>
          <c:marker>
            <c:symbol val="none"/>
          </c:marker>
          <c:cat>
            <c:numRef>
              <c:f>'Tab.1-Average Inflation'!$F$3:$AR$3</c:f>
              <c:numCache>
                <c:formatCode>General</c:formatCode>
                <c:ptCount val="39"/>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numCache>
            </c:numRef>
          </c:cat>
          <c:val>
            <c:numRef>
              <c:f>'Tab.1-Average Inflation'!$F$5:$AR$5</c:f>
              <c:numCache>
                <c:formatCode>0.00</c:formatCode>
                <c:ptCount val="39"/>
                <c:pt idx="0">
                  <c:v>8.1875</c:v>
                </c:pt>
                <c:pt idx="1">
                  <c:v>11.180499999999999</c:v>
                </c:pt>
                <c:pt idx="2">
                  <c:v>11.703375000000001</c:v>
                </c:pt>
                <c:pt idx="3">
                  <c:v>10.626125</c:v>
                </c:pt>
                <c:pt idx="4">
                  <c:v>7.9885000000000002</c:v>
                </c:pt>
                <c:pt idx="5">
                  <c:v>6.396749999999999</c:v>
                </c:pt>
                <c:pt idx="6">
                  <c:v>6.1201249999999989</c:v>
                </c:pt>
                <c:pt idx="7">
                  <c:v>2.3698571428571427</c:v>
                </c:pt>
                <c:pt idx="8">
                  <c:v>1.9797500000000001</c:v>
                </c:pt>
                <c:pt idx="9">
                  <c:v>2.3522500000000002</c:v>
                </c:pt>
                <c:pt idx="10">
                  <c:v>4.3064444444444447</c:v>
                </c:pt>
                <c:pt idx="11">
                  <c:v>3.5316666666666667</c:v>
                </c:pt>
                <c:pt idx="12">
                  <c:v>4.1517999999999997</c:v>
                </c:pt>
                <c:pt idx="13">
                  <c:v>4.213181818181817</c:v>
                </c:pt>
                <c:pt idx="14">
                  <c:v>3.063333333333333</c:v>
                </c:pt>
                <c:pt idx="15">
                  <c:v>2.7949999999999999</c:v>
                </c:pt>
                <c:pt idx="16">
                  <c:v>2.2860999999999998</c:v>
                </c:pt>
                <c:pt idx="17">
                  <c:v>2.0365000000000002</c:v>
                </c:pt>
                <c:pt idx="18">
                  <c:v>1.5562727272727275</c:v>
                </c:pt>
                <c:pt idx="19">
                  <c:v>1.6292499999999999</c:v>
                </c:pt>
                <c:pt idx="20">
                  <c:v>1.2</c:v>
                </c:pt>
                <c:pt idx="21">
                  <c:v>2.2000000000000002</c:v>
                </c:pt>
                <c:pt idx="22">
                  <c:v>2.4</c:v>
                </c:pt>
                <c:pt idx="23">
                  <c:v>2.2999999999999998</c:v>
                </c:pt>
                <c:pt idx="24">
                  <c:v>2.1</c:v>
                </c:pt>
                <c:pt idx="25">
                  <c:v>2.2000000000000002</c:v>
                </c:pt>
                <c:pt idx="26">
                  <c:v>2.2000000000000002</c:v>
                </c:pt>
                <c:pt idx="27">
                  <c:v>2.2000000000000002</c:v>
                </c:pt>
                <c:pt idx="28">
                  <c:v>2.2000000000000002</c:v>
                </c:pt>
                <c:pt idx="29">
                  <c:v>3.3</c:v>
                </c:pt>
                <c:pt idx="30">
                  <c:v>0.3</c:v>
                </c:pt>
                <c:pt idx="31">
                  <c:v>1.6</c:v>
                </c:pt>
                <c:pt idx="32">
                  <c:v>2.7</c:v>
                </c:pt>
                <c:pt idx="33">
                  <c:v>2.5</c:v>
                </c:pt>
                <c:pt idx="34">
                  <c:v>1.3</c:v>
                </c:pt>
                <c:pt idx="35">
                  <c:v>0.4</c:v>
                </c:pt>
                <c:pt idx="36">
                  <c:v>0</c:v>
                </c:pt>
                <c:pt idx="37">
                  <c:v>0.2</c:v>
                </c:pt>
                <c:pt idx="38">
                  <c:v>1.5</c:v>
                </c:pt>
              </c:numCache>
            </c:numRef>
          </c:val>
          <c:smooth val="0"/>
          <c:extLst>
            <c:ext xmlns:c16="http://schemas.microsoft.com/office/drawing/2014/chart" uri="{C3380CC4-5D6E-409C-BE32-E72D297353CC}">
              <c16:uniqueId val="{00000002-12F1-465B-92E2-197EE3B16FFB}"/>
            </c:ext>
          </c:extLst>
        </c:ser>
        <c:ser>
          <c:idx val="1"/>
          <c:order val="2"/>
          <c:tx>
            <c:strRef>
              <c:f>'Tab.1-Average Inflation'!$E$6</c:f>
              <c:strCache>
                <c:ptCount val="1"/>
                <c:pt idx="0">
                  <c:v>Average inflation - 1 std</c:v>
                </c:pt>
              </c:strCache>
            </c:strRef>
          </c:tx>
          <c:spPr>
            <a:ln w="28575" cap="rnd">
              <a:solidFill>
                <a:schemeClr val="tx1"/>
              </a:solidFill>
              <a:prstDash val="sysDot"/>
              <a:round/>
            </a:ln>
            <a:effectLst/>
          </c:spPr>
          <c:marker>
            <c:symbol val="none"/>
          </c:marker>
          <c:cat>
            <c:numRef>
              <c:f>'Tab.1-Average Inflation'!$F$3:$AR$3</c:f>
              <c:numCache>
                <c:formatCode>General</c:formatCode>
                <c:ptCount val="39"/>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numCache>
            </c:numRef>
          </c:cat>
          <c:val>
            <c:numRef>
              <c:f>'Tab.1-Average Inflation'!$F$6:$AR$6</c:f>
              <c:numCache>
                <c:formatCode>0.00</c:formatCode>
                <c:ptCount val="39"/>
                <c:pt idx="0">
                  <c:v>4.6307198455771381</c:v>
                </c:pt>
                <c:pt idx="1">
                  <c:v>5.9310335016545599</c:v>
                </c:pt>
                <c:pt idx="2">
                  <c:v>6.9364931371732794</c:v>
                </c:pt>
                <c:pt idx="3">
                  <c:v>6.5648837014057788</c:v>
                </c:pt>
                <c:pt idx="4">
                  <c:v>4.2025431975223544</c:v>
                </c:pt>
                <c:pt idx="5">
                  <c:v>3.7025053122419691</c:v>
                </c:pt>
                <c:pt idx="6">
                  <c:v>2.2214152807259602</c:v>
                </c:pt>
                <c:pt idx="7">
                  <c:v>0.52742941388636799</c:v>
                </c:pt>
                <c:pt idx="8">
                  <c:v>-5.6948185308795196E-2</c:v>
                </c:pt>
                <c:pt idx="9">
                  <c:v>0.93347297567636311</c:v>
                </c:pt>
                <c:pt idx="10">
                  <c:v>2.5647608441011149</c:v>
                </c:pt>
                <c:pt idx="11">
                  <c:v>1.5638378069043239</c:v>
                </c:pt>
                <c:pt idx="12">
                  <c:v>2.5685285912319413</c:v>
                </c:pt>
                <c:pt idx="13">
                  <c:v>2.3421621120283311</c:v>
                </c:pt>
                <c:pt idx="14">
                  <c:v>1.4940831228689289</c:v>
                </c:pt>
                <c:pt idx="15">
                  <c:v>1.6553912424921473</c:v>
                </c:pt>
                <c:pt idx="16">
                  <c:v>1.3873210029436018</c:v>
                </c:pt>
                <c:pt idx="17">
                  <c:v>1.3166690073453924</c:v>
                </c:pt>
                <c:pt idx="18">
                  <c:v>1.2721600776706607</c:v>
                </c:pt>
                <c:pt idx="19">
                  <c:v>0.72195799083848766</c:v>
                </c:pt>
                <c:pt idx="20">
                  <c:v>0.89938615233975783</c:v>
                </c:pt>
                <c:pt idx="21">
                  <c:v>1.8386558480065243</c:v>
                </c:pt>
                <c:pt idx="22">
                  <c:v>2.1130708399562517</c:v>
                </c:pt>
                <c:pt idx="23">
                  <c:v>1.8858726912198471</c:v>
                </c:pt>
                <c:pt idx="24">
                  <c:v>1.6928421870933557</c:v>
                </c:pt>
                <c:pt idx="25">
                  <c:v>1.3296088538540338</c:v>
                </c:pt>
                <c:pt idx="26">
                  <c:v>1.4307604389612609</c:v>
                </c:pt>
                <c:pt idx="27">
                  <c:v>1.7055199879646583</c:v>
                </c:pt>
                <c:pt idx="28">
                  <c:v>1.7649074919426793</c:v>
                </c:pt>
                <c:pt idx="29">
                  <c:v>2.8150521261010026</c:v>
                </c:pt>
                <c:pt idx="30">
                  <c:v>-0.50697980217272054</c:v>
                </c:pt>
                <c:pt idx="31">
                  <c:v>0.34784512108810839</c:v>
                </c:pt>
                <c:pt idx="32">
                  <c:v>2.0997738171638023</c:v>
                </c:pt>
                <c:pt idx="33">
                  <c:v>2.0166437644007096</c:v>
                </c:pt>
                <c:pt idx="34">
                  <c:v>0.35715617294020541</c:v>
                </c:pt>
                <c:pt idx="35">
                  <c:v>-0.32078242903913357</c:v>
                </c:pt>
                <c:pt idx="36">
                  <c:v>-0.7373357455209919</c:v>
                </c:pt>
                <c:pt idx="37">
                  <c:v>-0.37651885593077317</c:v>
                </c:pt>
                <c:pt idx="38">
                  <c:v>0.72724798774076393</c:v>
                </c:pt>
              </c:numCache>
            </c:numRef>
          </c:val>
          <c:smooth val="0"/>
          <c:extLst>
            <c:ext xmlns:c16="http://schemas.microsoft.com/office/drawing/2014/chart" uri="{C3380CC4-5D6E-409C-BE32-E72D297353CC}">
              <c16:uniqueId val="{00000000-4D79-48BD-9558-69F6A1B77365}"/>
            </c:ext>
          </c:extLst>
        </c:ser>
        <c:dLbls>
          <c:showLegendKey val="0"/>
          <c:showVal val="0"/>
          <c:showCatName val="0"/>
          <c:showSerName val="0"/>
          <c:showPercent val="0"/>
          <c:showBubbleSize val="0"/>
        </c:dLbls>
        <c:smooth val="0"/>
        <c:axId val="637478264"/>
        <c:axId val="637478656"/>
        <c:extLst/>
      </c:lineChart>
      <c:catAx>
        <c:axId val="63747826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de-DE"/>
          </a:p>
        </c:txPr>
        <c:crossAx val="637478656"/>
        <c:crosses val="autoZero"/>
        <c:auto val="1"/>
        <c:lblAlgn val="ctr"/>
        <c:lblOffset val="100"/>
        <c:noMultiLvlLbl val="0"/>
      </c:catAx>
      <c:valAx>
        <c:axId val="637478656"/>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DE">
                    <a:solidFill>
                      <a:sysClr val="windowText" lastClr="000000"/>
                    </a:solidFill>
                  </a:rPr>
                  <a:t>Average inflation rates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6374782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DM </a:t>
            </a:r>
            <a:r>
              <a:rPr lang="de-DE" sz="1400" b="0" i="0" u="none" strike="noStrike" baseline="0">
                <a:solidFill>
                  <a:sysClr val="windowText" lastClr="000000"/>
                </a:solidFill>
                <a:effectLst/>
              </a:rPr>
              <a:t>real effective exchange rate </a:t>
            </a:r>
            <a:r>
              <a:rPr lang="de-DE" sz="1400" b="0" i="0" u="none" strike="noStrike" kern="1200" spc="0" baseline="0">
                <a:solidFill>
                  <a:sysClr val="windowText" lastClr="000000"/>
                </a:solidFill>
                <a:effectLst/>
                <a:latin typeface="+mn-lt"/>
                <a:ea typeface="+mn-ea"/>
                <a:cs typeface="+mn-cs"/>
              </a:rPr>
              <a:t>(2010=100</a:t>
            </a:r>
            <a:r>
              <a:rPr lang="de-DE" sz="1400" b="0" i="0" u="none" strike="noStrike" baseline="0">
                <a:solidFill>
                  <a:sysClr val="windowText" lastClr="000000"/>
                </a:solidFill>
                <a:effectLst/>
              </a:rPr>
              <a:t>)</a:t>
            </a:r>
            <a:r>
              <a:rPr lang="de-DE" sz="1400" b="0" i="0" u="none" strike="noStrike" baseline="0">
                <a:solidFill>
                  <a:sysClr val="windowText" lastClr="000000"/>
                </a:solidFill>
              </a:rPr>
              <a:t> </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lineChart>
        <c:grouping val="standard"/>
        <c:varyColors val="0"/>
        <c:ser>
          <c:idx val="0"/>
          <c:order val="0"/>
          <c:tx>
            <c:strRef>
              <c:f>'DM REER'!$B$4</c:f>
              <c:strCache>
                <c:ptCount val="1"/>
                <c:pt idx="0">
                  <c:v>Germany</c:v>
                </c:pt>
              </c:strCache>
            </c:strRef>
          </c:tx>
          <c:spPr>
            <a:ln w="22225" cap="rnd">
              <a:solidFill>
                <a:schemeClr val="tx1"/>
              </a:solidFill>
              <a:round/>
            </a:ln>
            <a:effectLst/>
          </c:spPr>
          <c:marker>
            <c:symbol val="none"/>
          </c:marker>
          <c:cat>
            <c:numRef>
              <c:f>'DM REER'!$A$8:$A$67</c:f>
              <c:numCache>
                <c:formatCode>[$-409]mmm\-yy;@</c:formatCode>
                <c:ptCount val="60"/>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pt idx="12">
                  <c:v>34700</c:v>
                </c:pt>
                <c:pt idx="13">
                  <c:v>34731</c:v>
                </c:pt>
                <c:pt idx="14">
                  <c:v>34759</c:v>
                </c:pt>
                <c:pt idx="15">
                  <c:v>34790</c:v>
                </c:pt>
                <c:pt idx="16">
                  <c:v>34820</c:v>
                </c:pt>
                <c:pt idx="17">
                  <c:v>34851</c:v>
                </c:pt>
                <c:pt idx="18">
                  <c:v>34881</c:v>
                </c:pt>
                <c:pt idx="19">
                  <c:v>34912</c:v>
                </c:pt>
                <c:pt idx="20">
                  <c:v>34943</c:v>
                </c:pt>
                <c:pt idx="21">
                  <c:v>34973</c:v>
                </c:pt>
                <c:pt idx="22">
                  <c:v>35004</c:v>
                </c:pt>
                <c:pt idx="23">
                  <c:v>35034</c:v>
                </c:pt>
                <c:pt idx="24">
                  <c:v>35065</c:v>
                </c:pt>
                <c:pt idx="25">
                  <c:v>35096</c:v>
                </c:pt>
                <c:pt idx="26">
                  <c:v>35125</c:v>
                </c:pt>
                <c:pt idx="27">
                  <c:v>35156</c:v>
                </c:pt>
                <c:pt idx="28">
                  <c:v>35186</c:v>
                </c:pt>
                <c:pt idx="29">
                  <c:v>35217</c:v>
                </c:pt>
                <c:pt idx="30">
                  <c:v>35247</c:v>
                </c:pt>
                <c:pt idx="31">
                  <c:v>35278</c:v>
                </c:pt>
                <c:pt idx="32">
                  <c:v>35309</c:v>
                </c:pt>
                <c:pt idx="33">
                  <c:v>35339</c:v>
                </c:pt>
                <c:pt idx="34">
                  <c:v>35370</c:v>
                </c:pt>
                <c:pt idx="35">
                  <c:v>35400</c:v>
                </c:pt>
                <c:pt idx="36">
                  <c:v>35431</c:v>
                </c:pt>
                <c:pt idx="37">
                  <c:v>35462</c:v>
                </c:pt>
                <c:pt idx="38">
                  <c:v>35490</c:v>
                </c:pt>
                <c:pt idx="39">
                  <c:v>35521</c:v>
                </c:pt>
                <c:pt idx="40">
                  <c:v>35551</c:v>
                </c:pt>
                <c:pt idx="41">
                  <c:v>35582</c:v>
                </c:pt>
                <c:pt idx="42">
                  <c:v>35612</c:v>
                </c:pt>
                <c:pt idx="43">
                  <c:v>35643</c:v>
                </c:pt>
                <c:pt idx="44">
                  <c:v>35674</c:v>
                </c:pt>
                <c:pt idx="45">
                  <c:v>35704</c:v>
                </c:pt>
                <c:pt idx="46">
                  <c:v>35735</c:v>
                </c:pt>
                <c:pt idx="47">
                  <c:v>35765</c:v>
                </c:pt>
                <c:pt idx="48">
                  <c:v>35796</c:v>
                </c:pt>
                <c:pt idx="49">
                  <c:v>35827</c:v>
                </c:pt>
                <c:pt idx="50">
                  <c:v>35855</c:v>
                </c:pt>
                <c:pt idx="51">
                  <c:v>35886</c:v>
                </c:pt>
                <c:pt idx="52">
                  <c:v>35916</c:v>
                </c:pt>
                <c:pt idx="53">
                  <c:v>35947</c:v>
                </c:pt>
                <c:pt idx="54">
                  <c:v>35977</c:v>
                </c:pt>
                <c:pt idx="55">
                  <c:v>36008</c:v>
                </c:pt>
                <c:pt idx="56">
                  <c:v>36039</c:v>
                </c:pt>
                <c:pt idx="57">
                  <c:v>36069</c:v>
                </c:pt>
                <c:pt idx="58">
                  <c:v>36100</c:v>
                </c:pt>
                <c:pt idx="59">
                  <c:v>36130</c:v>
                </c:pt>
              </c:numCache>
            </c:numRef>
          </c:cat>
          <c:val>
            <c:numRef>
              <c:f>'DM REER'!$B$8:$B$67</c:f>
              <c:numCache>
                <c:formatCode>#,##0.00</c:formatCode>
                <c:ptCount val="60"/>
                <c:pt idx="0">
                  <c:v>111.42</c:v>
                </c:pt>
                <c:pt idx="1">
                  <c:v>111.8</c:v>
                </c:pt>
                <c:pt idx="2">
                  <c:v>113.27</c:v>
                </c:pt>
                <c:pt idx="3">
                  <c:v>112.88</c:v>
                </c:pt>
                <c:pt idx="4">
                  <c:v>113.91</c:v>
                </c:pt>
                <c:pt idx="5">
                  <c:v>114.24</c:v>
                </c:pt>
                <c:pt idx="6">
                  <c:v>115.95</c:v>
                </c:pt>
                <c:pt idx="7">
                  <c:v>116.26</c:v>
                </c:pt>
                <c:pt idx="8">
                  <c:v>115.46</c:v>
                </c:pt>
                <c:pt idx="9">
                  <c:v>116</c:v>
                </c:pt>
                <c:pt idx="10">
                  <c:v>115.3</c:v>
                </c:pt>
                <c:pt idx="11">
                  <c:v>114.7</c:v>
                </c:pt>
                <c:pt idx="12">
                  <c:v>116.18</c:v>
                </c:pt>
                <c:pt idx="13">
                  <c:v>117.63</c:v>
                </c:pt>
                <c:pt idx="14">
                  <c:v>121.69</c:v>
                </c:pt>
                <c:pt idx="15">
                  <c:v>121.44</c:v>
                </c:pt>
                <c:pt idx="16">
                  <c:v>119.4</c:v>
                </c:pt>
                <c:pt idx="17">
                  <c:v>119.12</c:v>
                </c:pt>
                <c:pt idx="18">
                  <c:v>119.54</c:v>
                </c:pt>
                <c:pt idx="19">
                  <c:v>116.9</c:v>
                </c:pt>
                <c:pt idx="20">
                  <c:v>115.9</c:v>
                </c:pt>
                <c:pt idx="21">
                  <c:v>117.48</c:v>
                </c:pt>
                <c:pt idx="22">
                  <c:v>117.03</c:v>
                </c:pt>
                <c:pt idx="23">
                  <c:v>116.34</c:v>
                </c:pt>
                <c:pt idx="24">
                  <c:v>115.21</c:v>
                </c:pt>
                <c:pt idx="25">
                  <c:v>115.48</c:v>
                </c:pt>
                <c:pt idx="26">
                  <c:v>114.37</c:v>
                </c:pt>
                <c:pt idx="27">
                  <c:v>112.52</c:v>
                </c:pt>
                <c:pt idx="28">
                  <c:v>111.47</c:v>
                </c:pt>
                <c:pt idx="29">
                  <c:v>111.67</c:v>
                </c:pt>
                <c:pt idx="30">
                  <c:v>112.82</c:v>
                </c:pt>
                <c:pt idx="31">
                  <c:v>113.47</c:v>
                </c:pt>
                <c:pt idx="32">
                  <c:v>112.19</c:v>
                </c:pt>
                <c:pt idx="33">
                  <c:v>110.78</c:v>
                </c:pt>
                <c:pt idx="34">
                  <c:v>110.93</c:v>
                </c:pt>
                <c:pt idx="35">
                  <c:v>110.04</c:v>
                </c:pt>
                <c:pt idx="36">
                  <c:v>109.07</c:v>
                </c:pt>
                <c:pt idx="37">
                  <c:v>108.01</c:v>
                </c:pt>
                <c:pt idx="38">
                  <c:v>107.31</c:v>
                </c:pt>
                <c:pt idx="39">
                  <c:v>106.15</c:v>
                </c:pt>
                <c:pt idx="40">
                  <c:v>106.3</c:v>
                </c:pt>
                <c:pt idx="41">
                  <c:v>105.56</c:v>
                </c:pt>
                <c:pt idx="42">
                  <c:v>103.98</c:v>
                </c:pt>
                <c:pt idx="43">
                  <c:v>103.3</c:v>
                </c:pt>
                <c:pt idx="44">
                  <c:v>103.9</c:v>
                </c:pt>
                <c:pt idx="45">
                  <c:v>104.45</c:v>
                </c:pt>
                <c:pt idx="46">
                  <c:v>105.15</c:v>
                </c:pt>
                <c:pt idx="47">
                  <c:v>105.37</c:v>
                </c:pt>
                <c:pt idx="48">
                  <c:v>104.6</c:v>
                </c:pt>
                <c:pt idx="49">
                  <c:v>104.55</c:v>
                </c:pt>
                <c:pt idx="50">
                  <c:v>103.41</c:v>
                </c:pt>
                <c:pt idx="51">
                  <c:v>103.58</c:v>
                </c:pt>
                <c:pt idx="52">
                  <c:v>105.31</c:v>
                </c:pt>
                <c:pt idx="53">
                  <c:v>105.4</c:v>
                </c:pt>
                <c:pt idx="54">
                  <c:v>105.48</c:v>
                </c:pt>
                <c:pt idx="55">
                  <c:v>106.23</c:v>
                </c:pt>
                <c:pt idx="56">
                  <c:v>108.72</c:v>
                </c:pt>
                <c:pt idx="57">
                  <c:v>109.73</c:v>
                </c:pt>
                <c:pt idx="58">
                  <c:v>108.2</c:v>
                </c:pt>
                <c:pt idx="59">
                  <c:v>108.85</c:v>
                </c:pt>
              </c:numCache>
            </c:numRef>
          </c:val>
          <c:smooth val="0"/>
          <c:extLst>
            <c:ext xmlns:c16="http://schemas.microsoft.com/office/drawing/2014/chart" uri="{C3380CC4-5D6E-409C-BE32-E72D297353CC}">
              <c16:uniqueId val="{00000000-385D-4A03-BB49-221D045EF9C6}"/>
            </c:ext>
          </c:extLst>
        </c:ser>
        <c:dLbls>
          <c:showLegendKey val="0"/>
          <c:showVal val="0"/>
          <c:showCatName val="0"/>
          <c:showSerName val="0"/>
          <c:showPercent val="0"/>
          <c:showBubbleSize val="0"/>
        </c:dLbls>
        <c:smooth val="0"/>
        <c:axId val="633387424"/>
        <c:axId val="630748048"/>
      </c:lineChart>
      <c:dateAx>
        <c:axId val="633387424"/>
        <c:scaling>
          <c:orientation val="minMax"/>
        </c:scaling>
        <c:delete val="0"/>
        <c:axPos val="b"/>
        <c:numFmt formatCode="[$-409]mmm\-yy;@" sourceLinked="1"/>
        <c:majorTickMark val="out"/>
        <c:minorTickMark val="none"/>
        <c:tickLblPos val="nextTo"/>
        <c:spPr>
          <a:noFill/>
          <a:ln w="1587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0748048"/>
        <c:crosses val="autoZero"/>
        <c:auto val="1"/>
        <c:lblOffset val="100"/>
        <c:baseTimeUnit val="months"/>
        <c:majorUnit val="1"/>
        <c:majorTimeUnit val="months"/>
      </c:dateAx>
      <c:valAx>
        <c:axId val="630748048"/>
        <c:scaling>
          <c:orientation val="minMax"/>
          <c:min val="90"/>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DE">
                    <a:solidFill>
                      <a:sysClr val="windowText" lastClr="000000"/>
                    </a:solidFill>
                  </a:rPr>
                  <a:t>DM</a:t>
                </a:r>
                <a:r>
                  <a:rPr lang="de-DE" baseline="0">
                    <a:solidFill>
                      <a:sysClr val="windowText" lastClr="000000"/>
                    </a:solidFill>
                  </a:rPr>
                  <a:t> r</a:t>
                </a:r>
                <a:r>
                  <a:rPr lang="de-DE">
                    <a:solidFill>
                      <a:sysClr val="windowText" lastClr="000000"/>
                    </a:solidFill>
                  </a:rPr>
                  <a:t>eal effective exchange rate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title>
        <c:numFmt formatCode="#,##0.00" sourceLinked="1"/>
        <c:majorTickMark val="out"/>
        <c:minorTickMark val="none"/>
        <c:tickLblPos val="nextTo"/>
        <c:spPr>
          <a:noFill/>
          <a:ln w="158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33874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0" i="0" baseline="0">
                <a:solidFill>
                  <a:sysClr val="windowText" lastClr="000000"/>
                </a:solidFill>
                <a:effectLst/>
              </a:rPr>
              <a:t>Average current account balances (% of GDP, changing composition): 1979-2018</a:t>
            </a:r>
            <a:endParaRPr lang="de-DE" sz="1100">
              <a:solidFill>
                <a:sysClr val="windowText" lastClr="000000"/>
              </a:solidFill>
              <a:effectLst/>
            </a:endParaRPr>
          </a:p>
          <a:p>
            <a:pPr>
              <a:defRPr/>
            </a:pPr>
            <a:r>
              <a:rPr lang="de-DE" sz="1400" b="0" i="0" baseline="0">
                <a:solidFill>
                  <a:sysClr val="windowText" lastClr="000000"/>
                </a:solidFill>
                <a:effectLst/>
              </a:rPr>
              <a:t>dotted lines indicate +1/-1-standard deviations</a:t>
            </a:r>
            <a:endParaRPr lang="de-DE"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v>Current account in percent of GDP</c:v>
          </c:tx>
          <c:spPr>
            <a:ln w="22225" cap="rnd">
              <a:solidFill>
                <a:schemeClr val="tx1"/>
              </a:solidFill>
              <a:round/>
            </a:ln>
            <a:effectLst/>
          </c:spPr>
          <c:marker>
            <c:symbol val="none"/>
          </c:marker>
          <c:cat>
            <c:numRef>
              <c:f>'Current account bal.'!$B$26:$AO$26</c:f>
              <c:numCache>
                <c:formatCode>General</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f>'Current account bal.'!$B$27:$AO$27</c:f>
              <c:numCache>
                <c:formatCode>General</c:formatCode>
                <c:ptCount val="40"/>
                <c:pt idx="0">
                  <c:v>-0.47999999999999987</c:v>
                </c:pt>
                <c:pt idx="1">
                  <c:v>-3.6900714285714287</c:v>
                </c:pt>
                <c:pt idx="2">
                  <c:v>-3.9447142857142863</c:v>
                </c:pt>
                <c:pt idx="3">
                  <c:v>-2.8629285714285713</c:v>
                </c:pt>
                <c:pt idx="4">
                  <c:v>-1.8869285714285715</c:v>
                </c:pt>
                <c:pt idx="5">
                  <c:v>-1.3380714285714284</c:v>
                </c:pt>
                <c:pt idx="6">
                  <c:v>-1.1214999999999999</c:v>
                </c:pt>
                <c:pt idx="7">
                  <c:v>6.1214285714285707E-2</c:v>
                </c:pt>
                <c:pt idx="8">
                  <c:v>-9.4571428571428626E-2</c:v>
                </c:pt>
                <c:pt idx="9">
                  <c:v>-0.4023571428571428</c:v>
                </c:pt>
                <c:pt idx="10">
                  <c:v>-0.9375</c:v>
                </c:pt>
                <c:pt idx="11">
                  <c:v>-0.85992857142857149</c:v>
                </c:pt>
                <c:pt idx="12">
                  <c:v>-1.1959285714285717</c:v>
                </c:pt>
                <c:pt idx="13">
                  <c:v>9.4500000000000126E-2</c:v>
                </c:pt>
                <c:pt idx="14">
                  <c:v>1.4565555555555554</c:v>
                </c:pt>
                <c:pt idx="15">
                  <c:v>0.87822222222222202</c:v>
                </c:pt>
                <c:pt idx="16">
                  <c:v>0.31447619047619052</c:v>
                </c:pt>
                <c:pt idx="17">
                  <c:v>-0.98157142857142854</c:v>
                </c:pt>
                <c:pt idx="18">
                  <c:v>-0.8944761904761902</c:v>
                </c:pt>
                <c:pt idx="19">
                  <c:v>-1.2476190476190474</c:v>
                </c:pt>
                <c:pt idx="20">
                  <c:v>-0.94914285714285707</c:v>
                </c:pt>
                <c:pt idx="21">
                  <c:v>-1.2734761904761907</c:v>
                </c:pt>
                <c:pt idx="22">
                  <c:v>-1.2513809523809525</c:v>
                </c:pt>
                <c:pt idx="23">
                  <c:v>-0.94357142857142851</c:v>
                </c:pt>
                <c:pt idx="24">
                  <c:v>-1.4238571428571429</c:v>
                </c:pt>
                <c:pt idx="25">
                  <c:v>-1.6884761904761907</c:v>
                </c:pt>
                <c:pt idx="26">
                  <c:v>-2.3507142857142855</c:v>
                </c:pt>
                <c:pt idx="27">
                  <c:v>-3.6348571428571423</c:v>
                </c:pt>
                <c:pt idx="28">
                  <c:v>-4.182666666666667</c:v>
                </c:pt>
                <c:pt idx="29">
                  <c:v>-4.1699523809523811</c:v>
                </c:pt>
                <c:pt idx="30">
                  <c:v>-0.89899999999999991</c:v>
                </c:pt>
                <c:pt idx="31">
                  <c:v>-0.97190476190476205</c:v>
                </c:pt>
                <c:pt idx="32">
                  <c:v>-0.7403333333333334</c:v>
                </c:pt>
                <c:pt idx="33">
                  <c:v>0.33590476190476198</c:v>
                </c:pt>
                <c:pt idx="34">
                  <c:v>1.4240952380952383</c:v>
                </c:pt>
                <c:pt idx="35">
                  <c:v>1.8971428571428572</c:v>
                </c:pt>
                <c:pt idx="36">
                  <c:v>1.7204761904761903</c:v>
                </c:pt>
                <c:pt idx="37">
                  <c:v>1.5712857142857142</c:v>
                </c:pt>
                <c:pt idx="38">
                  <c:v>2.7086666666666668</c:v>
                </c:pt>
                <c:pt idx="39">
                  <c:v>2.5086666666666666</c:v>
                </c:pt>
              </c:numCache>
            </c:numRef>
          </c:val>
          <c:smooth val="0"/>
          <c:extLst>
            <c:ext xmlns:c16="http://schemas.microsoft.com/office/drawing/2014/chart" uri="{C3380CC4-5D6E-409C-BE32-E72D297353CC}">
              <c16:uniqueId val="{00000000-2C2E-4B14-89D7-1EBA83580617}"/>
            </c:ext>
          </c:extLst>
        </c:ser>
        <c:ser>
          <c:idx val="1"/>
          <c:order val="1"/>
          <c:tx>
            <c:v>Curent account in percent of GDP + 1 standard deviation</c:v>
          </c:tx>
          <c:spPr>
            <a:ln w="12700" cap="rnd">
              <a:solidFill>
                <a:schemeClr val="tx1"/>
              </a:solidFill>
              <a:prstDash val="dash"/>
              <a:round/>
            </a:ln>
            <a:effectLst/>
          </c:spPr>
          <c:marker>
            <c:symbol val="none"/>
          </c:marker>
          <c:cat>
            <c:numRef>
              <c:f>'Current account bal.'!$B$26:$AO$26</c:f>
              <c:numCache>
                <c:formatCode>General</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f>'Current account bal.'!$B$28:$AO$28</c:f>
              <c:numCache>
                <c:formatCode>General</c:formatCode>
                <c:ptCount val="40"/>
                <c:pt idx="0">
                  <c:v>1.5511573055772909</c:v>
                </c:pt>
                <c:pt idx="1">
                  <c:v>-0.42373176763409059</c:v>
                </c:pt>
                <c:pt idx="2">
                  <c:v>0.70305394105820529</c:v>
                </c:pt>
                <c:pt idx="3">
                  <c:v>0.90963331794894842</c:v>
                </c:pt>
                <c:pt idx="4">
                  <c:v>1.1860745772910677</c:v>
                </c:pt>
                <c:pt idx="5">
                  <c:v>1.8476168008223333</c:v>
                </c:pt>
                <c:pt idx="6">
                  <c:v>1.9297534602309632</c:v>
                </c:pt>
                <c:pt idx="7">
                  <c:v>2.5227871040147964</c:v>
                </c:pt>
                <c:pt idx="8">
                  <c:v>1.5671163843931792</c:v>
                </c:pt>
                <c:pt idx="9">
                  <c:v>1.6958440802024999</c:v>
                </c:pt>
                <c:pt idx="10">
                  <c:v>1.984235021475131</c:v>
                </c:pt>
                <c:pt idx="11">
                  <c:v>1.5330305788491678</c:v>
                </c:pt>
                <c:pt idx="12">
                  <c:v>1.3591862838116755</c:v>
                </c:pt>
                <c:pt idx="13">
                  <c:v>4.4256021836248562</c:v>
                </c:pt>
                <c:pt idx="14">
                  <c:v>5.5314200144087193</c:v>
                </c:pt>
                <c:pt idx="15">
                  <c:v>3.8321471169936885</c:v>
                </c:pt>
                <c:pt idx="16">
                  <c:v>4.591054936768912</c:v>
                </c:pt>
                <c:pt idx="17">
                  <c:v>4.1182484988884624</c:v>
                </c:pt>
                <c:pt idx="18">
                  <c:v>4.4989305482589019</c:v>
                </c:pt>
                <c:pt idx="19">
                  <c:v>4.0289292783064967</c:v>
                </c:pt>
                <c:pt idx="20">
                  <c:v>4.2131339134092904</c:v>
                </c:pt>
                <c:pt idx="21">
                  <c:v>3.8231688182203349</c:v>
                </c:pt>
                <c:pt idx="22">
                  <c:v>3.6581716649655944</c:v>
                </c:pt>
                <c:pt idx="23">
                  <c:v>4.3271608289628363</c:v>
                </c:pt>
                <c:pt idx="24">
                  <c:v>3.5849137479637481</c:v>
                </c:pt>
                <c:pt idx="25">
                  <c:v>4.5569244685920687</c:v>
                </c:pt>
                <c:pt idx="26">
                  <c:v>3.7052099616484502</c:v>
                </c:pt>
                <c:pt idx="27">
                  <c:v>4.16608585438739</c:v>
                </c:pt>
                <c:pt idx="28">
                  <c:v>3.9237730681739729</c:v>
                </c:pt>
                <c:pt idx="29">
                  <c:v>2.8101969930543609</c:v>
                </c:pt>
                <c:pt idx="30">
                  <c:v>4.5536101307626273</c:v>
                </c:pt>
                <c:pt idx="31">
                  <c:v>4.4515317949443922</c:v>
                </c:pt>
                <c:pt idx="32">
                  <c:v>3.783179506562051</c:v>
                </c:pt>
                <c:pt idx="33">
                  <c:v>4.3732497275823405</c:v>
                </c:pt>
                <c:pt idx="34">
                  <c:v>5.1864169618230838</c:v>
                </c:pt>
                <c:pt idx="35">
                  <c:v>5.9544953165173009</c:v>
                </c:pt>
                <c:pt idx="36">
                  <c:v>5.3012573186001006</c:v>
                </c:pt>
                <c:pt idx="37">
                  <c:v>5.5824871510109251</c:v>
                </c:pt>
                <c:pt idx="38">
                  <c:v>7.5884515695504717</c:v>
                </c:pt>
                <c:pt idx="39">
                  <c:v>6.8230625393273741</c:v>
                </c:pt>
              </c:numCache>
            </c:numRef>
          </c:val>
          <c:smooth val="0"/>
          <c:extLst>
            <c:ext xmlns:c16="http://schemas.microsoft.com/office/drawing/2014/chart" uri="{C3380CC4-5D6E-409C-BE32-E72D297353CC}">
              <c16:uniqueId val="{00000001-2C2E-4B14-89D7-1EBA83580617}"/>
            </c:ext>
          </c:extLst>
        </c:ser>
        <c:ser>
          <c:idx val="2"/>
          <c:order val="2"/>
          <c:tx>
            <c:v>Current account in percent of GDP - 1 standard deviation</c:v>
          </c:tx>
          <c:spPr>
            <a:ln w="12700" cap="rnd">
              <a:solidFill>
                <a:schemeClr val="tx1"/>
              </a:solidFill>
              <a:prstDash val="sysDash"/>
              <a:round/>
            </a:ln>
            <a:effectLst/>
          </c:spPr>
          <c:marker>
            <c:symbol val="none"/>
          </c:marker>
          <c:cat>
            <c:numRef>
              <c:f>'Current account bal.'!$B$26:$AO$26</c:f>
              <c:numCache>
                <c:formatCode>General</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f>'Current account bal.'!$B$29:$AO$29</c:f>
              <c:numCache>
                <c:formatCode>General</c:formatCode>
                <c:ptCount val="40"/>
                <c:pt idx="0">
                  <c:v>-2.5111573055772909</c:v>
                </c:pt>
                <c:pt idx="1">
                  <c:v>-6.9564110895087667</c:v>
                </c:pt>
                <c:pt idx="2">
                  <c:v>-8.5924825124867787</c:v>
                </c:pt>
                <c:pt idx="3">
                  <c:v>-6.635490460806091</c:v>
                </c:pt>
                <c:pt idx="4">
                  <c:v>-4.9599317201482105</c:v>
                </c:pt>
                <c:pt idx="5">
                  <c:v>-4.52375965796519</c:v>
                </c:pt>
                <c:pt idx="6">
                  <c:v>-4.1727534602309628</c:v>
                </c:pt>
                <c:pt idx="7">
                  <c:v>-2.4003585325862251</c:v>
                </c:pt>
                <c:pt idx="8">
                  <c:v>-1.7562592415360363</c:v>
                </c:pt>
                <c:pt idx="9">
                  <c:v>-2.5005583659167856</c:v>
                </c:pt>
                <c:pt idx="10">
                  <c:v>-3.859235021475131</c:v>
                </c:pt>
                <c:pt idx="11">
                  <c:v>-3.252887721706311</c:v>
                </c:pt>
                <c:pt idx="12">
                  <c:v>-3.7510434266688186</c:v>
                </c:pt>
                <c:pt idx="13">
                  <c:v>-4.2366021836248562</c:v>
                </c:pt>
                <c:pt idx="14">
                  <c:v>-2.618308903297609</c:v>
                </c:pt>
                <c:pt idx="15">
                  <c:v>-2.0757026725492445</c:v>
                </c:pt>
                <c:pt idx="16">
                  <c:v>-3.9621025558165313</c:v>
                </c:pt>
                <c:pt idx="17">
                  <c:v>-6.08139135603132</c:v>
                </c:pt>
                <c:pt idx="18">
                  <c:v>-6.2878829292112828</c:v>
                </c:pt>
                <c:pt idx="19">
                  <c:v>-6.524167373544592</c:v>
                </c:pt>
                <c:pt idx="20">
                  <c:v>-6.111419627695005</c:v>
                </c:pt>
                <c:pt idx="21">
                  <c:v>-6.3701211991727167</c:v>
                </c:pt>
                <c:pt idx="22">
                  <c:v>-6.1609335697274989</c:v>
                </c:pt>
                <c:pt idx="23">
                  <c:v>-6.2143036861056933</c:v>
                </c:pt>
                <c:pt idx="24">
                  <c:v>-6.4326280336780339</c:v>
                </c:pt>
                <c:pt idx="25">
                  <c:v>-7.9338768495444505</c:v>
                </c:pt>
                <c:pt idx="26">
                  <c:v>-8.4066385330770217</c:v>
                </c:pt>
                <c:pt idx="27">
                  <c:v>-11.435800140101675</c:v>
                </c:pt>
                <c:pt idx="28">
                  <c:v>-12.289106401507308</c:v>
                </c:pt>
                <c:pt idx="29">
                  <c:v>-11.150101754959124</c:v>
                </c:pt>
                <c:pt idx="30">
                  <c:v>-6.3516101307626274</c:v>
                </c:pt>
                <c:pt idx="31">
                  <c:v>-6.3953413187539159</c:v>
                </c:pt>
                <c:pt idx="32">
                  <c:v>-5.2638461732287176</c:v>
                </c:pt>
                <c:pt idx="33">
                  <c:v>-3.7014402037728167</c:v>
                </c:pt>
                <c:pt idx="34">
                  <c:v>-2.3382264856326076</c:v>
                </c:pt>
                <c:pt idx="35">
                  <c:v>-2.160209602231586</c:v>
                </c:pt>
                <c:pt idx="36">
                  <c:v>-1.8603049376477199</c:v>
                </c:pt>
                <c:pt idx="37">
                  <c:v>-2.4399157224394963</c:v>
                </c:pt>
                <c:pt idx="38">
                  <c:v>-2.1711182362171382</c:v>
                </c:pt>
                <c:pt idx="39">
                  <c:v>-1.8057292059940409</c:v>
                </c:pt>
              </c:numCache>
            </c:numRef>
          </c:val>
          <c:smooth val="0"/>
          <c:extLst>
            <c:ext xmlns:c16="http://schemas.microsoft.com/office/drawing/2014/chart" uri="{C3380CC4-5D6E-409C-BE32-E72D297353CC}">
              <c16:uniqueId val="{00000002-2C2E-4B14-89D7-1EBA83580617}"/>
            </c:ext>
          </c:extLst>
        </c:ser>
        <c:dLbls>
          <c:showLegendKey val="0"/>
          <c:showVal val="0"/>
          <c:showCatName val="0"/>
          <c:showSerName val="0"/>
          <c:showPercent val="0"/>
          <c:showBubbleSize val="0"/>
        </c:dLbls>
        <c:smooth val="0"/>
        <c:axId val="637479440"/>
        <c:axId val="637479832"/>
      </c:lineChart>
      <c:catAx>
        <c:axId val="637479440"/>
        <c:scaling>
          <c:orientation val="minMax"/>
        </c:scaling>
        <c:delete val="0"/>
        <c:axPos val="b"/>
        <c:numFmt formatCode="General" sourceLinked="1"/>
        <c:majorTickMark val="out"/>
        <c:minorTickMark val="none"/>
        <c:tickLblPos val="low"/>
        <c:spPr>
          <a:noFill/>
          <a:ln w="1587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7479832"/>
        <c:crosses val="autoZero"/>
        <c:auto val="1"/>
        <c:lblAlgn val="ctr"/>
        <c:lblOffset val="100"/>
        <c:tickLblSkip val="1"/>
        <c:noMultiLvlLbl val="0"/>
      </c:catAx>
      <c:valAx>
        <c:axId val="637479832"/>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DE">
                    <a:solidFill>
                      <a:sysClr val="windowText" lastClr="000000"/>
                    </a:solidFill>
                  </a:rPr>
                  <a:t>Average current account balance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title>
        <c:numFmt formatCode="General" sourceLinked="1"/>
        <c:majorTickMark val="out"/>
        <c:minorTickMark val="none"/>
        <c:tickLblPos val="nextTo"/>
        <c:spPr>
          <a:noFill/>
          <a:ln w="158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7479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solidFill>
                  <a:sysClr val="windowText" lastClr="000000"/>
                </a:solidFill>
                <a:effectLst/>
              </a:rPr>
              <a:t>US-Euro Foreign Exchange Rate</a:t>
            </a:r>
          </a:p>
          <a:p>
            <a:pPr>
              <a:defRPr/>
            </a:pPr>
            <a:r>
              <a:rPr lang="de-DE" sz="1400" b="0" i="0" u="none" strike="noStrike" baseline="0">
                <a:solidFill>
                  <a:sysClr val="windowText" lastClr="000000"/>
                </a:solidFill>
                <a:effectLst/>
              </a:rPr>
              <a:t> Dashed lines indicate +1/-1-standard deviations</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'EMU - Euro per USD'!$B$4</c:f>
              <c:strCache>
                <c:ptCount val="1"/>
                <c:pt idx="0">
                  <c:v>1 US dollar = … Euro</c:v>
                </c:pt>
              </c:strCache>
            </c:strRef>
          </c:tx>
          <c:spPr>
            <a:ln w="15875" cap="rnd">
              <a:solidFill>
                <a:schemeClr val="tx1"/>
              </a:solidFill>
              <a:round/>
            </a:ln>
            <a:effectLst/>
          </c:spPr>
          <c:marker>
            <c:symbol val="none"/>
          </c:marker>
          <c:cat>
            <c:numRef>
              <c:f>'EMU - Euro per USD'!$A$5:$A$240</c:f>
              <c:numCache>
                <c:formatCode>[$-409]mmm\-yy;@</c:formatCode>
                <c:ptCount val="236"/>
                <c:pt idx="0">
                  <c:v>36161</c:v>
                </c:pt>
                <c:pt idx="1">
                  <c:v>36192</c:v>
                </c:pt>
                <c:pt idx="2">
                  <c:v>36220</c:v>
                </c:pt>
                <c:pt idx="3">
                  <c:v>36251</c:v>
                </c:pt>
                <c:pt idx="4">
                  <c:v>36281</c:v>
                </c:pt>
                <c:pt idx="5">
                  <c:v>36312</c:v>
                </c:pt>
                <c:pt idx="6">
                  <c:v>36342</c:v>
                </c:pt>
                <c:pt idx="7">
                  <c:v>36373</c:v>
                </c:pt>
                <c:pt idx="8">
                  <c:v>36404</c:v>
                </c:pt>
                <c:pt idx="9">
                  <c:v>36434</c:v>
                </c:pt>
                <c:pt idx="10">
                  <c:v>36465</c:v>
                </c:pt>
                <c:pt idx="11">
                  <c:v>36495</c:v>
                </c:pt>
                <c:pt idx="12">
                  <c:v>36526</c:v>
                </c:pt>
                <c:pt idx="13">
                  <c:v>36557</c:v>
                </c:pt>
                <c:pt idx="14">
                  <c:v>36586</c:v>
                </c:pt>
                <c:pt idx="15">
                  <c:v>36617</c:v>
                </c:pt>
                <c:pt idx="16">
                  <c:v>36647</c:v>
                </c:pt>
                <c:pt idx="17">
                  <c:v>36678</c:v>
                </c:pt>
                <c:pt idx="18">
                  <c:v>36708</c:v>
                </c:pt>
                <c:pt idx="19">
                  <c:v>36739</c:v>
                </c:pt>
                <c:pt idx="20">
                  <c:v>36770</c:v>
                </c:pt>
                <c:pt idx="21">
                  <c:v>36800</c:v>
                </c:pt>
                <c:pt idx="22">
                  <c:v>36831</c:v>
                </c:pt>
                <c:pt idx="23">
                  <c:v>36861</c:v>
                </c:pt>
                <c:pt idx="24">
                  <c:v>36892</c:v>
                </c:pt>
                <c:pt idx="25">
                  <c:v>36923</c:v>
                </c:pt>
                <c:pt idx="26">
                  <c:v>36951</c:v>
                </c:pt>
                <c:pt idx="27">
                  <c:v>36982</c:v>
                </c:pt>
                <c:pt idx="28">
                  <c:v>37012</c:v>
                </c:pt>
                <c:pt idx="29">
                  <c:v>37043</c:v>
                </c:pt>
                <c:pt idx="30">
                  <c:v>37073</c:v>
                </c:pt>
                <c:pt idx="31">
                  <c:v>37104</c:v>
                </c:pt>
                <c:pt idx="32">
                  <c:v>37135</c:v>
                </c:pt>
                <c:pt idx="33">
                  <c:v>37165</c:v>
                </c:pt>
                <c:pt idx="34">
                  <c:v>37196</c:v>
                </c:pt>
                <c:pt idx="35">
                  <c:v>37226</c:v>
                </c:pt>
                <c:pt idx="36">
                  <c:v>37257</c:v>
                </c:pt>
                <c:pt idx="37">
                  <c:v>37288</c:v>
                </c:pt>
                <c:pt idx="38">
                  <c:v>37316</c:v>
                </c:pt>
                <c:pt idx="39">
                  <c:v>37347</c:v>
                </c:pt>
                <c:pt idx="40">
                  <c:v>37377</c:v>
                </c:pt>
                <c:pt idx="41">
                  <c:v>37408</c:v>
                </c:pt>
                <c:pt idx="42">
                  <c:v>37438</c:v>
                </c:pt>
                <c:pt idx="43">
                  <c:v>37469</c:v>
                </c:pt>
                <c:pt idx="44">
                  <c:v>37500</c:v>
                </c:pt>
                <c:pt idx="45">
                  <c:v>37530</c:v>
                </c:pt>
                <c:pt idx="46">
                  <c:v>37561</c:v>
                </c:pt>
                <c:pt idx="47">
                  <c:v>37591</c:v>
                </c:pt>
                <c:pt idx="48">
                  <c:v>37622</c:v>
                </c:pt>
                <c:pt idx="49">
                  <c:v>37653</c:v>
                </c:pt>
                <c:pt idx="50">
                  <c:v>37681</c:v>
                </c:pt>
                <c:pt idx="51">
                  <c:v>37712</c:v>
                </c:pt>
                <c:pt idx="52">
                  <c:v>37742</c:v>
                </c:pt>
                <c:pt idx="53">
                  <c:v>37773</c:v>
                </c:pt>
                <c:pt idx="54">
                  <c:v>37803</c:v>
                </c:pt>
                <c:pt idx="55">
                  <c:v>37834</c:v>
                </c:pt>
                <c:pt idx="56">
                  <c:v>37865</c:v>
                </c:pt>
                <c:pt idx="57">
                  <c:v>37895</c:v>
                </c:pt>
                <c:pt idx="58">
                  <c:v>37926</c:v>
                </c:pt>
                <c:pt idx="59">
                  <c:v>37956</c:v>
                </c:pt>
                <c:pt idx="60">
                  <c:v>37987</c:v>
                </c:pt>
                <c:pt idx="61">
                  <c:v>38018</c:v>
                </c:pt>
                <c:pt idx="62">
                  <c:v>38047</c:v>
                </c:pt>
                <c:pt idx="63">
                  <c:v>38078</c:v>
                </c:pt>
                <c:pt idx="64">
                  <c:v>38108</c:v>
                </c:pt>
                <c:pt idx="65">
                  <c:v>38139</c:v>
                </c:pt>
                <c:pt idx="66">
                  <c:v>38169</c:v>
                </c:pt>
                <c:pt idx="67">
                  <c:v>38200</c:v>
                </c:pt>
                <c:pt idx="68">
                  <c:v>38231</c:v>
                </c:pt>
                <c:pt idx="69">
                  <c:v>38261</c:v>
                </c:pt>
                <c:pt idx="70">
                  <c:v>38292</c:v>
                </c:pt>
                <c:pt idx="71">
                  <c:v>38322</c:v>
                </c:pt>
                <c:pt idx="72">
                  <c:v>38353</c:v>
                </c:pt>
                <c:pt idx="73">
                  <c:v>38384</c:v>
                </c:pt>
                <c:pt idx="74">
                  <c:v>38412</c:v>
                </c:pt>
                <c:pt idx="75">
                  <c:v>38443</c:v>
                </c:pt>
                <c:pt idx="76">
                  <c:v>38473</c:v>
                </c:pt>
                <c:pt idx="77">
                  <c:v>38504</c:v>
                </c:pt>
                <c:pt idx="78">
                  <c:v>38534</c:v>
                </c:pt>
                <c:pt idx="79">
                  <c:v>38565</c:v>
                </c:pt>
                <c:pt idx="80">
                  <c:v>38596</c:v>
                </c:pt>
                <c:pt idx="81">
                  <c:v>38626</c:v>
                </c:pt>
                <c:pt idx="82">
                  <c:v>38657</c:v>
                </c:pt>
                <c:pt idx="83">
                  <c:v>38687</c:v>
                </c:pt>
                <c:pt idx="84">
                  <c:v>38718</c:v>
                </c:pt>
                <c:pt idx="85">
                  <c:v>38749</c:v>
                </c:pt>
                <c:pt idx="86">
                  <c:v>38777</c:v>
                </c:pt>
                <c:pt idx="87">
                  <c:v>38808</c:v>
                </c:pt>
                <c:pt idx="88">
                  <c:v>38838</c:v>
                </c:pt>
                <c:pt idx="89">
                  <c:v>38869</c:v>
                </c:pt>
                <c:pt idx="90">
                  <c:v>38899</c:v>
                </c:pt>
                <c:pt idx="91">
                  <c:v>38930</c:v>
                </c:pt>
                <c:pt idx="92">
                  <c:v>38961</c:v>
                </c:pt>
                <c:pt idx="93">
                  <c:v>38991</c:v>
                </c:pt>
                <c:pt idx="94">
                  <c:v>39022</c:v>
                </c:pt>
                <c:pt idx="95">
                  <c:v>39052</c:v>
                </c:pt>
                <c:pt idx="96">
                  <c:v>39083</c:v>
                </c:pt>
                <c:pt idx="97">
                  <c:v>39114</c:v>
                </c:pt>
                <c:pt idx="98">
                  <c:v>39142</c:v>
                </c:pt>
                <c:pt idx="99">
                  <c:v>39173</c:v>
                </c:pt>
                <c:pt idx="100">
                  <c:v>39203</c:v>
                </c:pt>
                <c:pt idx="101">
                  <c:v>39234</c:v>
                </c:pt>
                <c:pt idx="102">
                  <c:v>39264</c:v>
                </c:pt>
                <c:pt idx="103">
                  <c:v>39295</c:v>
                </c:pt>
                <c:pt idx="104">
                  <c:v>39326</c:v>
                </c:pt>
                <c:pt idx="105">
                  <c:v>39356</c:v>
                </c:pt>
                <c:pt idx="106">
                  <c:v>39387</c:v>
                </c:pt>
                <c:pt idx="107">
                  <c:v>39417</c:v>
                </c:pt>
                <c:pt idx="108">
                  <c:v>39448</c:v>
                </c:pt>
                <c:pt idx="109">
                  <c:v>39479</c:v>
                </c:pt>
                <c:pt idx="110">
                  <c:v>39508</c:v>
                </c:pt>
                <c:pt idx="111">
                  <c:v>39539</c:v>
                </c:pt>
                <c:pt idx="112">
                  <c:v>39569</c:v>
                </c:pt>
                <c:pt idx="113">
                  <c:v>39600</c:v>
                </c:pt>
                <c:pt idx="114">
                  <c:v>39630</c:v>
                </c:pt>
                <c:pt idx="115">
                  <c:v>39661</c:v>
                </c:pt>
                <c:pt idx="116">
                  <c:v>39692</c:v>
                </c:pt>
                <c:pt idx="117">
                  <c:v>39722</c:v>
                </c:pt>
                <c:pt idx="118">
                  <c:v>39753</c:v>
                </c:pt>
                <c:pt idx="119">
                  <c:v>39783</c:v>
                </c:pt>
                <c:pt idx="120">
                  <c:v>39814</c:v>
                </c:pt>
                <c:pt idx="121">
                  <c:v>39845</c:v>
                </c:pt>
                <c:pt idx="122">
                  <c:v>39873</c:v>
                </c:pt>
                <c:pt idx="123">
                  <c:v>39904</c:v>
                </c:pt>
                <c:pt idx="124">
                  <c:v>39934</c:v>
                </c:pt>
                <c:pt idx="125">
                  <c:v>39965</c:v>
                </c:pt>
                <c:pt idx="126">
                  <c:v>39995</c:v>
                </c:pt>
                <c:pt idx="127">
                  <c:v>40026</c:v>
                </c:pt>
                <c:pt idx="128">
                  <c:v>40057</c:v>
                </c:pt>
                <c:pt idx="129">
                  <c:v>40087</c:v>
                </c:pt>
                <c:pt idx="130">
                  <c:v>40118</c:v>
                </c:pt>
                <c:pt idx="131">
                  <c:v>40148</c:v>
                </c:pt>
                <c:pt idx="132">
                  <c:v>40179</c:v>
                </c:pt>
                <c:pt idx="133">
                  <c:v>40210</c:v>
                </c:pt>
                <c:pt idx="134">
                  <c:v>40238</c:v>
                </c:pt>
                <c:pt idx="135">
                  <c:v>40269</c:v>
                </c:pt>
                <c:pt idx="136">
                  <c:v>40299</c:v>
                </c:pt>
                <c:pt idx="137">
                  <c:v>40330</c:v>
                </c:pt>
                <c:pt idx="138">
                  <c:v>40360</c:v>
                </c:pt>
                <c:pt idx="139">
                  <c:v>40391</c:v>
                </c:pt>
                <c:pt idx="140">
                  <c:v>40422</c:v>
                </c:pt>
                <c:pt idx="141">
                  <c:v>40452</c:v>
                </c:pt>
                <c:pt idx="142">
                  <c:v>40483</c:v>
                </c:pt>
                <c:pt idx="143">
                  <c:v>40513</c:v>
                </c:pt>
                <c:pt idx="144">
                  <c:v>40544</c:v>
                </c:pt>
                <c:pt idx="145">
                  <c:v>40575</c:v>
                </c:pt>
                <c:pt idx="146">
                  <c:v>40603</c:v>
                </c:pt>
                <c:pt idx="147">
                  <c:v>40634</c:v>
                </c:pt>
                <c:pt idx="148">
                  <c:v>40664</c:v>
                </c:pt>
                <c:pt idx="149">
                  <c:v>40695</c:v>
                </c:pt>
                <c:pt idx="150">
                  <c:v>40725</c:v>
                </c:pt>
                <c:pt idx="151">
                  <c:v>40756</c:v>
                </c:pt>
                <c:pt idx="152">
                  <c:v>40787</c:v>
                </c:pt>
                <c:pt idx="153">
                  <c:v>40817</c:v>
                </c:pt>
                <c:pt idx="154">
                  <c:v>40848</c:v>
                </c:pt>
                <c:pt idx="155">
                  <c:v>40878</c:v>
                </c:pt>
                <c:pt idx="156">
                  <c:v>40909</c:v>
                </c:pt>
                <c:pt idx="157">
                  <c:v>40940</c:v>
                </c:pt>
                <c:pt idx="158">
                  <c:v>40969</c:v>
                </c:pt>
                <c:pt idx="159">
                  <c:v>41000</c:v>
                </c:pt>
                <c:pt idx="160">
                  <c:v>41030</c:v>
                </c:pt>
                <c:pt idx="161">
                  <c:v>41061</c:v>
                </c:pt>
                <c:pt idx="162">
                  <c:v>41091</c:v>
                </c:pt>
                <c:pt idx="163">
                  <c:v>41122</c:v>
                </c:pt>
                <c:pt idx="164">
                  <c:v>41153</c:v>
                </c:pt>
                <c:pt idx="165">
                  <c:v>41183</c:v>
                </c:pt>
                <c:pt idx="166">
                  <c:v>41214</c:v>
                </c:pt>
                <c:pt idx="167">
                  <c:v>41244</c:v>
                </c:pt>
                <c:pt idx="168">
                  <c:v>41275</c:v>
                </c:pt>
                <c:pt idx="169">
                  <c:v>41306</c:v>
                </c:pt>
                <c:pt idx="170">
                  <c:v>41334</c:v>
                </c:pt>
                <c:pt idx="171">
                  <c:v>41365</c:v>
                </c:pt>
                <c:pt idx="172">
                  <c:v>41395</c:v>
                </c:pt>
                <c:pt idx="173">
                  <c:v>41426</c:v>
                </c:pt>
                <c:pt idx="174">
                  <c:v>41456</c:v>
                </c:pt>
                <c:pt idx="175">
                  <c:v>41487</c:v>
                </c:pt>
                <c:pt idx="176">
                  <c:v>41518</c:v>
                </c:pt>
                <c:pt idx="177">
                  <c:v>41548</c:v>
                </c:pt>
                <c:pt idx="178">
                  <c:v>41579</c:v>
                </c:pt>
                <c:pt idx="179">
                  <c:v>41609</c:v>
                </c:pt>
                <c:pt idx="180">
                  <c:v>41640</c:v>
                </c:pt>
                <c:pt idx="181">
                  <c:v>41671</c:v>
                </c:pt>
                <c:pt idx="182">
                  <c:v>41699</c:v>
                </c:pt>
                <c:pt idx="183">
                  <c:v>41730</c:v>
                </c:pt>
                <c:pt idx="184">
                  <c:v>41760</c:v>
                </c:pt>
                <c:pt idx="185">
                  <c:v>41791</c:v>
                </c:pt>
                <c:pt idx="186">
                  <c:v>41821</c:v>
                </c:pt>
                <c:pt idx="187">
                  <c:v>41852</c:v>
                </c:pt>
                <c:pt idx="188">
                  <c:v>41883</c:v>
                </c:pt>
                <c:pt idx="189">
                  <c:v>41913</c:v>
                </c:pt>
                <c:pt idx="190">
                  <c:v>41944</c:v>
                </c:pt>
                <c:pt idx="191">
                  <c:v>41974</c:v>
                </c:pt>
                <c:pt idx="192">
                  <c:v>42005</c:v>
                </c:pt>
                <c:pt idx="193">
                  <c:v>42036</c:v>
                </c:pt>
                <c:pt idx="194">
                  <c:v>42064</c:v>
                </c:pt>
                <c:pt idx="195">
                  <c:v>42095</c:v>
                </c:pt>
                <c:pt idx="196">
                  <c:v>42125</c:v>
                </c:pt>
                <c:pt idx="197">
                  <c:v>42156</c:v>
                </c:pt>
                <c:pt idx="198">
                  <c:v>42186</c:v>
                </c:pt>
                <c:pt idx="199">
                  <c:v>42217</c:v>
                </c:pt>
                <c:pt idx="200">
                  <c:v>42248</c:v>
                </c:pt>
                <c:pt idx="201">
                  <c:v>42278</c:v>
                </c:pt>
                <c:pt idx="202">
                  <c:v>42309</c:v>
                </c:pt>
                <c:pt idx="203">
                  <c:v>42339</c:v>
                </c:pt>
                <c:pt idx="204">
                  <c:v>42370</c:v>
                </c:pt>
                <c:pt idx="205">
                  <c:v>42401</c:v>
                </c:pt>
                <c:pt idx="206">
                  <c:v>42430</c:v>
                </c:pt>
                <c:pt idx="207">
                  <c:v>42461</c:v>
                </c:pt>
                <c:pt idx="208">
                  <c:v>42491</c:v>
                </c:pt>
                <c:pt idx="209">
                  <c:v>42522</c:v>
                </c:pt>
                <c:pt idx="210">
                  <c:v>42552</c:v>
                </c:pt>
                <c:pt idx="211">
                  <c:v>42583</c:v>
                </c:pt>
                <c:pt idx="212">
                  <c:v>42614</c:v>
                </c:pt>
                <c:pt idx="213">
                  <c:v>42644</c:v>
                </c:pt>
                <c:pt idx="214">
                  <c:v>42675</c:v>
                </c:pt>
                <c:pt idx="215">
                  <c:v>42705</c:v>
                </c:pt>
                <c:pt idx="216">
                  <c:v>42736</c:v>
                </c:pt>
                <c:pt idx="217">
                  <c:v>42767</c:v>
                </c:pt>
                <c:pt idx="218">
                  <c:v>42795</c:v>
                </c:pt>
                <c:pt idx="219">
                  <c:v>42826</c:v>
                </c:pt>
                <c:pt idx="220">
                  <c:v>42856</c:v>
                </c:pt>
                <c:pt idx="221">
                  <c:v>42887</c:v>
                </c:pt>
                <c:pt idx="222">
                  <c:v>42917</c:v>
                </c:pt>
                <c:pt idx="223">
                  <c:v>42948</c:v>
                </c:pt>
                <c:pt idx="224">
                  <c:v>42979</c:v>
                </c:pt>
                <c:pt idx="225">
                  <c:v>43009</c:v>
                </c:pt>
                <c:pt idx="226">
                  <c:v>43040</c:v>
                </c:pt>
                <c:pt idx="227">
                  <c:v>43070</c:v>
                </c:pt>
                <c:pt idx="228">
                  <c:v>43101</c:v>
                </c:pt>
                <c:pt idx="229">
                  <c:v>43132</c:v>
                </c:pt>
                <c:pt idx="230">
                  <c:v>43160</c:v>
                </c:pt>
                <c:pt idx="231">
                  <c:v>43191</c:v>
                </c:pt>
                <c:pt idx="232">
                  <c:v>43221</c:v>
                </c:pt>
                <c:pt idx="233">
                  <c:v>43252</c:v>
                </c:pt>
                <c:pt idx="234">
                  <c:v>43282</c:v>
                </c:pt>
                <c:pt idx="235">
                  <c:v>43313</c:v>
                </c:pt>
              </c:numCache>
            </c:numRef>
          </c:cat>
          <c:val>
            <c:numRef>
              <c:f>'EMU - Euro per USD'!$B$5:$B$240</c:f>
              <c:numCache>
                <c:formatCode>#,##0.00</c:formatCode>
                <c:ptCount val="236"/>
                <c:pt idx="0">
                  <c:v>0.86273833146406698</c:v>
                </c:pt>
                <c:pt idx="1">
                  <c:v>0.89261804873694539</c:v>
                </c:pt>
                <c:pt idx="2">
                  <c:v>0.91861106007716331</c:v>
                </c:pt>
                <c:pt idx="3">
                  <c:v>0.93449210354172507</c:v>
                </c:pt>
                <c:pt idx="4">
                  <c:v>0.94073377234242717</c:v>
                </c:pt>
                <c:pt idx="5">
                  <c:v>0.96366965404259408</c:v>
                </c:pt>
                <c:pt idx="6">
                  <c:v>0.96432015429122475</c:v>
                </c:pt>
                <c:pt idx="7">
                  <c:v>0.94295143800094294</c:v>
                </c:pt>
                <c:pt idx="8">
                  <c:v>0.95265313899209292</c:v>
                </c:pt>
                <c:pt idx="9">
                  <c:v>0.9340556697179152</c:v>
                </c:pt>
                <c:pt idx="10">
                  <c:v>0.96824167312161125</c:v>
                </c:pt>
                <c:pt idx="11">
                  <c:v>0.98911968348170143</c:v>
                </c:pt>
                <c:pt idx="12">
                  <c:v>0.98706939097818591</c:v>
                </c:pt>
                <c:pt idx="13">
                  <c:v>1.016880211511084</c:v>
                </c:pt>
                <c:pt idx="14">
                  <c:v>1.0370216737529814</c:v>
                </c:pt>
                <c:pt idx="15">
                  <c:v>1.0583130489998942</c:v>
                </c:pt>
                <c:pt idx="16">
                  <c:v>1.1038745998454575</c:v>
                </c:pt>
                <c:pt idx="17">
                  <c:v>1.0520778537611783</c:v>
                </c:pt>
                <c:pt idx="18">
                  <c:v>1.0654165778819518</c:v>
                </c:pt>
                <c:pt idx="19">
                  <c:v>1.105583195135434</c:v>
                </c:pt>
                <c:pt idx="20">
                  <c:v>1.1500862564692351</c:v>
                </c:pt>
                <c:pt idx="21">
                  <c:v>1.1730205278592374</c:v>
                </c:pt>
                <c:pt idx="22">
                  <c:v>1.1693171188026192</c:v>
                </c:pt>
                <c:pt idx="23">
                  <c:v>1.1132138483802738</c:v>
                </c:pt>
                <c:pt idx="24">
                  <c:v>1.0665529010238908</c:v>
                </c:pt>
                <c:pt idx="25">
                  <c:v>1.0863661053775122</c:v>
                </c:pt>
                <c:pt idx="26">
                  <c:v>1.1009578333149841</c:v>
                </c:pt>
                <c:pt idx="27">
                  <c:v>1.1204481792717087</c:v>
                </c:pt>
                <c:pt idx="28">
                  <c:v>1.1424654404204273</c:v>
                </c:pt>
                <c:pt idx="29">
                  <c:v>1.1723329425556859</c:v>
                </c:pt>
                <c:pt idx="30">
                  <c:v>1.1607661056297156</c:v>
                </c:pt>
                <c:pt idx="31">
                  <c:v>1.1093854004881296</c:v>
                </c:pt>
                <c:pt idx="32">
                  <c:v>1.097213078779899</c:v>
                </c:pt>
                <c:pt idx="33">
                  <c:v>1.1049723756906078</c:v>
                </c:pt>
                <c:pt idx="34">
                  <c:v>1.1257458065968704</c:v>
                </c:pt>
                <c:pt idx="35">
                  <c:v>1.1220825852782765</c:v>
                </c:pt>
                <c:pt idx="36">
                  <c:v>1.1322463768115942</c:v>
                </c:pt>
                <c:pt idx="37">
                  <c:v>1.1485012059262663</c:v>
                </c:pt>
                <c:pt idx="38">
                  <c:v>1.1407711613050422</c:v>
                </c:pt>
                <c:pt idx="39">
                  <c:v>1.1286681715575622</c:v>
                </c:pt>
                <c:pt idx="40">
                  <c:v>1.0905125408942202</c:v>
                </c:pt>
                <c:pt idx="41">
                  <c:v>1.045915699194645</c:v>
                </c:pt>
                <c:pt idx="42">
                  <c:v>1.0065425264217414</c:v>
                </c:pt>
                <c:pt idx="43">
                  <c:v>1.0223903486351089</c:v>
                </c:pt>
                <c:pt idx="44">
                  <c:v>1.0197838058331634</c:v>
                </c:pt>
                <c:pt idx="45">
                  <c:v>1.019160211985324</c:v>
                </c:pt>
                <c:pt idx="46">
                  <c:v>0.99870168780585233</c:v>
                </c:pt>
                <c:pt idx="47">
                  <c:v>0.98096919756719636</c:v>
                </c:pt>
                <c:pt idx="48">
                  <c:v>0.9414422895876482</c:v>
                </c:pt>
                <c:pt idx="49">
                  <c:v>0.92721372276309688</c:v>
                </c:pt>
                <c:pt idx="50">
                  <c:v>0.92618319903676938</c:v>
                </c:pt>
                <c:pt idx="51">
                  <c:v>0.92064076597311728</c:v>
                </c:pt>
                <c:pt idx="52">
                  <c:v>0.86535133264105235</c:v>
                </c:pt>
                <c:pt idx="53">
                  <c:v>0.85660442007880766</c:v>
                </c:pt>
                <c:pt idx="54">
                  <c:v>0.87989441267047952</c:v>
                </c:pt>
                <c:pt idx="55">
                  <c:v>0.89645898700134474</c:v>
                </c:pt>
                <c:pt idx="56">
                  <c:v>0.88754770568918073</c:v>
                </c:pt>
                <c:pt idx="57">
                  <c:v>0.85367935803312278</c:v>
                </c:pt>
                <c:pt idx="58">
                  <c:v>0.85397096498719038</c:v>
                </c:pt>
                <c:pt idx="59">
                  <c:v>0.81314034802406898</c:v>
                </c:pt>
                <c:pt idx="60">
                  <c:v>0.79126444057604051</c:v>
                </c:pt>
                <c:pt idx="61">
                  <c:v>0.79113924050632911</c:v>
                </c:pt>
                <c:pt idx="62">
                  <c:v>0.81559416034581189</c:v>
                </c:pt>
                <c:pt idx="63">
                  <c:v>0.83409792309617148</c:v>
                </c:pt>
                <c:pt idx="64">
                  <c:v>0.83333333333333337</c:v>
                </c:pt>
                <c:pt idx="65">
                  <c:v>0.82331631812942541</c:v>
                </c:pt>
                <c:pt idx="66">
                  <c:v>0.81526169900538081</c:v>
                </c:pt>
                <c:pt idx="67">
                  <c:v>0.82027725371175453</c:v>
                </c:pt>
                <c:pt idx="68">
                  <c:v>0.81806282722513091</c:v>
                </c:pt>
                <c:pt idx="69">
                  <c:v>0.79955225073958591</c:v>
                </c:pt>
                <c:pt idx="70">
                  <c:v>0.76940832499807643</c:v>
                </c:pt>
                <c:pt idx="71">
                  <c:v>0.74593465612412357</c:v>
                </c:pt>
                <c:pt idx="72">
                  <c:v>0.76202087937209473</c:v>
                </c:pt>
                <c:pt idx="73">
                  <c:v>0.76846230692384543</c:v>
                </c:pt>
                <c:pt idx="74">
                  <c:v>0.75843761850587788</c:v>
                </c:pt>
                <c:pt idx="75">
                  <c:v>0.77261840377037783</c:v>
                </c:pt>
                <c:pt idx="76">
                  <c:v>0.78758761912262731</c:v>
                </c:pt>
                <c:pt idx="77">
                  <c:v>0.82270670505964627</c:v>
                </c:pt>
                <c:pt idx="78">
                  <c:v>0.83049580599617978</c:v>
                </c:pt>
                <c:pt idx="79">
                  <c:v>0.81333875559170388</c:v>
                </c:pt>
                <c:pt idx="80">
                  <c:v>0.81739414745790417</c:v>
                </c:pt>
                <c:pt idx="81">
                  <c:v>0.83180835135584763</c:v>
                </c:pt>
                <c:pt idx="82">
                  <c:v>0.84824836712189322</c:v>
                </c:pt>
                <c:pt idx="83">
                  <c:v>0.84309923277969823</c:v>
                </c:pt>
                <c:pt idx="84">
                  <c:v>0.82467425366980052</c:v>
                </c:pt>
                <c:pt idx="85">
                  <c:v>0.83752093802345062</c:v>
                </c:pt>
                <c:pt idx="86">
                  <c:v>0.83139341536415023</c:v>
                </c:pt>
                <c:pt idx="87">
                  <c:v>0.81479670822129879</c:v>
                </c:pt>
                <c:pt idx="88">
                  <c:v>0.78326936633508271</c:v>
                </c:pt>
                <c:pt idx="89">
                  <c:v>0.78982702788089409</c:v>
                </c:pt>
                <c:pt idx="90">
                  <c:v>0.7885813421654444</c:v>
                </c:pt>
                <c:pt idx="91">
                  <c:v>0.78064012490242007</c:v>
                </c:pt>
                <c:pt idx="92">
                  <c:v>0.78603993082848611</c:v>
                </c:pt>
                <c:pt idx="93">
                  <c:v>0.79258143774272805</c:v>
                </c:pt>
                <c:pt idx="94">
                  <c:v>0.7759155803848542</c:v>
                </c:pt>
                <c:pt idx="95">
                  <c:v>0.75728890571753127</c:v>
                </c:pt>
                <c:pt idx="96">
                  <c:v>0.76964519356576622</c:v>
                </c:pt>
                <c:pt idx="97">
                  <c:v>0.76452599388379205</c:v>
                </c:pt>
                <c:pt idx="98">
                  <c:v>0.75494488902310131</c:v>
                </c:pt>
                <c:pt idx="99">
                  <c:v>0.74002812106860061</c:v>
                </c:pt>
                <c:pt idx="100">
                  <c:v>0.73975440153868921</c:v>
                </c:pt>
                <c:pt idx="101">
                  <c:v>0.74510096118023983</c:v>
                </c:pt>
                <c:pt idx="102">
                  <c:v>0.72854436835203262</c:v>
                </c:pt>
                <c:pt idx="103">
                  <c:v>0.73389109056216051</c:v>
                </c:pt>
                <c:pt idx="104">
                  <c:v>0.71890726096333568</c:v>
                </c:pt>
                <c:pt idx="105">
                  <c:v>0.70259256657064573</c:v>
                </c:pt>
                <c:pt idx="106">
                  <c:v>0.68105972893822786</c:v>
                </c:pt>
                <c:pt idx="107">
                  <c:v>0.6868603612885501</c:v>
                </c:pt>
                <c:pt idx="108">
                  <c:v>0.67897881586094511</c:v>
                </c:pt>
                <c:pt idx="109">
                  <c:v>0.67755267972084832</c:v>
                </c:pt>
                <c:pt idx="110">
                  <c:v>0.64432989690721643</c:v>
                </c:pt>
                <c:pt idx="111">
                  <c:v>0.63475942617747882</c:v>
                </c:pt>
                <c:pt idx="112">
                  <c:v>0.64292143500064292</c:v>
                </c:pt>
                <c:pt idx="113">
                  <c:v>0.64259092661611616</c:v>
                </c:pt>
                <c:pt idx="114">
                  <c:v>0.63455803033187386</c:v>
                </c:pt>
                <c:pt idx="115">
                  <c:v>0.66867268472082908</c:v>
                </c:pt>
                <c:pt idx="116">
                  <c:v>0.69725282387393672</c:v>
                </c:pt>
                <c:pt idx="117">
                  <c:v>0.7538067239559777</c:v>
                </c:pt>
                <c:pt idx="118">
                  <c:v>0.78468298807281855</c:v>
                </c:pt>
                <c:pt idx="119">
                  <c:v>0.74013766560580274</c:v>
                </c:pt>
                <c:pt idx="120">
                  <c:v>0.75505889459377828</c:v>
                </c:pt>
                <c:pt idx="121">
                  <c:v>0.7814331483941549</c:v>
                </c:pt>
                <c:pt idx="122">
                  <c:v>0.76628352490421459</c:v>
                </c:pt>
                <c:pt idx="123">
                  <c:v>0.75763315402682019</c:v>
                </c:pt>
                <c:pt idx="124">
                  <c:v>0.73281547706287553</c:v>
                </c:pt>
                <c:pt idx="125">
                  <c:v>0.71357214214357068</c:v>
                </c:pt>
                <c:pt idx="126">
                  <c:v>0.70962248084019297</c:v>
                </c:pt>
                <c:pt idx="127">
                  <c:v>0.70096733492219254</c:v>
                </c:pt>
                <c:pt idx="128">
                  <c:v>0.68610634648370494</c:v>
                </c:pt>
                <c:pt idx="129">
                  <c:v>0.67471830510761754</c:v>
                </c:pt>
                <c:pt idx="130">
                  <c:v>0.67078078883820769</c:v>
                </c:pt>
                <c:pt idx="131">
                  <c:v>0.68591810137869536</c:v>
                </c:pt>
                <c:pt idx="132">
                  <c:v>0.70096733492219254</c:v>
                </c:pt>
                <c:pt idx="133">
                  <c:v>0.73099415204678353</c:v>
                </c:pt>
                <c:pt idx="134">
                  <c:v>0.73691967575534267</c:v>
                </c:pt>
                <c:pt idx="135">
                  <c:v>0.74532309756279358</c:v>
                </c:pt>
                <c:pt idx="136">
                  <c:v>0.79598821937435327</c:v>
                </c:pt>
                <c:pt idx="137">
                  <c:v>0.81812975537920318</c:v>
                </c:pt>
                <c:pt idx="138">
                  <c:v>0.78057918975880114</c:v>
                </c:pt>
                <c:pt idx="139">
                  <c:v>0.77501356273734789</c:v>
                </c:pt>
                <c:pt idx="140">
                  <c:v>0.76318400366328321</c:v>
                </c:pt>
                <c:pt idx="141">
                  <c:v>0.71937270699949651</c:v>
                </c:pt>
                <c:pt idx="142">
                  <c:v>0.73238611395927933</c:v>
                </c:pt>
                <c:pt idx="143">
                  <c:v>0.75637243778836694</c:v>
                </c:pt>
                <c:pt idx="144">
                  <c:v>0.74788721860743401</c:v>
                </c:pt>
                <c:pt idx="145">
                  <c:v>0.73227885178676044</c:v>
                </c:pt>
                <c:pt idx="146">
                  <c:v>0.71326676176890158</c:v>
                </c:pt>
                <c:pt idx="147">
                  <c:v>0.69156293222683263</c:v>
                </c:pt>
                <c:pt idx="148">
                  <c:v>0.69759330310429024</c:v>
                </c:pt>
                <c:pt idx="149">
                  <c:v>0.69429979865305846</c:v>
                </c:pt>
                <c:pt idx="150">
                  <c:v>0.70052539404553416</c:v>
                </c:pt>
                <c:pt idx="151">
                  <c:v>0.69769064396846436</c:v>
                </c:pt>
                <c:pt idx="152">
                  <c:v>0.72743143958681888</c:v>
                </c:pt>
                <c:pt idx="153">
                  <c:v>0.72822604136323921</c:v>
                </c:pt>
                <c:pt idx="154">
                  <c:v>0.73757191326154303</c:v>
                </c:pt>
                <c:pt idx="155">
                  <c:v>0.7601672367920943</c:v>
                </c:pt>
                <c:pt idx="156">
                  <c:v>0.77459333849728895</c:v>
                </c:pt>
                <c:pt idx="157">
                  <c:v>0.75540111799365461</c:v>
                </c:pt>
                <c:pt idx="158">
                  <c:v>0.75711689884918232</c:v>
                </c:pt>
                <c:pt idx="159">
                  <c:v>0.75987841945288748</c:v>
                </c:pt>
                <c:pt idx="160">
                  <c:v>0.78088396064344845</c:v>
                </c:pt>
                <c:pt idx="161">
                  <c:v>0.7973845785822502</c:v>
                </c:pt>
                <c:pt idx="162">
                  <c:v>0.81446489656295817</c:v>
                </c:pt>
                <c:pt idx="163">
                  <c:v>0.80606158310494924</c:v>
                </c:pt>
                <c:pt idx="164">
                  <c:v>0.77609623593325572</c:v>
                </c:pt>
                <c:pt idx="165">
                  <c:v>0.7707723138584861</c:v>
                </c:pt>
                <c:pt idx="166">
                  <c:v>0.77899820830412081</c:v>
                </c:pt>
                <c:pt idx="167">
                  <c:v>0.76225322051985667</c:v>
                </c:pt>
                <c:pt idx="168">
                  <c:v>0.75165363800360796</c:v>
                </c:pt>
                <c:pt idx="169">
                  <c:v>0.749232037161909</c:v>
                </c:pt>
                <c:pt idx="170">
                  <c:v>0.77202192542268211</c:v>
                </c:pt>
                <c:pt idx="171">
                  <c:v>0.76775431861804222</c:v>
                </c:pt>
                <c:pt idx="172">
                  <c:v>0.7702380035430948</c:v>
                </c:pt>
                <c:pt idx="173">
                  <c:v>0.75774797302417207</c:v>
                </c:pt>
                <c:pt idx="174">
                  <c:v>0.76405867970660146</c:v>
                </c:pt>
                <c:pt idx="175">
                  <c:v>0.75108907916478895</c:v>
                </c:pt>
                <c:pt idx="176">
                  <c:v>0.74827895839568992</c:v>
                </c:pt>
                <c:pt idx="177">
                  <c:v>0.73281547706287553</c:v>
                </c:pt>
                <c:pt idx="178">
                  <c:v>0.74123489733896675</c:v>
                </c:pt>
                <c:pt idx="179">
                  <c:v>0.7295010213014298</c:v>
                </c:pt>
                <c:pt idx="180">
                  <c:v>0.73432222059039509</c:v>
                </c:pt>
                <c:pt idx="181">
                  <c:v>0.73179656055616538</c:v>
                </c:pt>
                <c:pt idx="182">
                  <c:v>0.72317037894127856</c:v>
                </c:pt>
                <c:pt idx="183">
                  <c:v>0.724112961622013</c:v>
                </c:pt>
                <c:pt idx="184">
                  <c:v>0.72785501128175267</c:v>
                </c:pt>
                <c:pt idx="185">
                  <c:v>0.73556454578889297</c:v>
                </c:pt>
                <c:pt idx="186">
                  <c:v>0.73893445651370726</c:v>
                </c:pt>
                <c:pt idx="187">
                  <c:v>0.75103266992114159</c:v>
                </c:pt>
                <c:pt idx="188">
                  <c:v>0.77585538055706416</c:v>
                </c:pt>
                <c:pt idx="189">
                  <c:v>0.78883016486550439</c:v>
                </c:pt>
                <c:pt idx="190">
                  <c:v>0.80173174055960872</c:v>
                </c:pt>
                <c:pt idx="191">
                  <c:v>0.81109579041284774</c:v>
                </c:pt>
                <c:pt idx="192">
                  <c:v>0.86095566078346963</c:v>
                </c:pt>
                <c:pt idx="193">
                  <c:v>0.88105726872246692</c:v>
                </c:pt>
                <c:pt idx="194">
                  <c:v>0.92429984286902667</c:v>
                </c:pt>
                <c:pt idx="195">
                  <c:v>0.9240436148586213</c:v>
                </c:pt>
                <c:pt idx="196">
                  <c:v>0.89549565684606425</c:v>
                </c:pt>
                <c:pt idx="197">
                  <c:v>0.89078923926598963</c:v>
                </c:pt>
                <c:pt idx="198">
                  <c:v>0.90933891061198513</c:v>
                </c:pt>
                <c:pt idx="199">
                  <c:v>0.89798850574712652</c:v>
                </c:pt>
                <c:pt idx="200">
                  <c:v>0.89055125122450796</c:v>
                </c:pt>
                <c:pt idx="201">
                  <c:v>0.89063056644104022</c:v>
                </c:pt>
                <c:pt idx="202">
                  <c:v>0.93222709051925046</c:v>
                </c:pt>
                <c:pt idx="203">
                  <c:v>0.91835797593902102</c:v>
                </c:pt>
                <c:pt idx="204">
                  <c:v>0.92123445416858596</c:v>
                </c:pt>
                <c:pt idx="205">
                  <c:v>0.90155066714749377</c:v>
                </c:pt>
                <c:pt idx="206">
                  <c:v>0.89814981138853967</c:v>
                </c:pt>
                <c:pt idx="207">
                  <c:v>0.88136788295434509</c:v>
                </c:pt>
                <c:pt idx="208">
                  <c:v>0.88401697312588401</c:v>
                </c:pt>
                <c:pt idx="209">
                  <c:v>0.8903133903133903</c:v>
                </c:pt>
                <c:pt idx="210">
                  <c:v>0.90456806874717333</c:v>
                </c:pt>
                <c:pt idx="211">
                  <c:v>0.89229945569733204</c:v>
                </c:pt>
                <c:pt idx="212">
                  <c:v>0.89142449634515963</c:v>
                </c:pt>
                <c:pt idx="213">
                  <c:v>0.90793535500272382</c:v>
                </c:pt>
                <c:pt idx="214">
                  <c:v>0.92661230541141593</c:v>
                </c:pt>
                <c:pt idx="215">
                  <c:v>0.94831673779042203</c:v>
                </c:pt>
                <c:pt idx="216">
                  <c:v>0.94029149036201232</c:v>
                </c:pt>
                <c:pt idx="217">
                  <c:v>0.93896713615023475</c:v>
                </c:pt>
                <c:pt idx="218">
                  <c:v>0.93536619586568148</c:v>
                </c:pt>
                <c:pt idx="219">
                  <c:v>0.93335822288594372</c:v>
                </c:pt>
                <c:pt idx="220">
                  <c:v>0.90497737556561086</c:v>
                </c:pt>
                <c:pt idx="221">
                  <c:v>0.89023413157660469</c:v>
                </c:pt>
                <c:pt idx="222">
                  <c:v>0.86730268863833471</c:v>
                </c:pt>
                <c:pt idx="223">
                  <c:v>0.84652501481418774</c:v>
                </c:pt>
                <c:pt idx="224">
                  <c:v>0.83941912196759838</c:v>
                </c:pt>
                <c:pt idx="225">
                  <c:v>0.85070182900893243</c:v>
                </c:pt>
                <c:pt idx="226">
                  <c:v>0.85157114876947981</c:v>
                </c:pt>
                <c:pt idx="227">
                  <c:v>0.84488002703616083</c:v>
                </c:pt>
                <c:pt idx="228">
                  <c:v>0.81987373944412556</c:v>
                </c:pt>
                <c:pt idx="229">
                  <c:v>0.81037277147487841</c:v>
                </c:pt>
                <c:pt idx="230">
                  <c:v>0.81076698556834759</c:v>
                </c:pt>
                <c:pt idx="231">
                  <c:v>0.81499592502037488</c:v>
                </c:pt>
                <c:pt idx="232">
                  <c:v>0.84580901632411409</c:v>
                </c:pt>
                <c:pt idx="233">
                  <c:v>0.85623769158318352</c:v>
                </c:pt>
                <c:pt idx="234">
                  <c:v>0.85579803166452706</c:v>
                </c:pt>
                <c:pt idx="235">
                  <c:v>0.86790487762541235</c:v>
                </c:pt>
              </c:numCache>
            </c:numRef>
          </c:val>
          <c:smooth val="0"/>
          <c:extLst>
            <c:ext xmlns:c16="http://schemas.microsoft.com/office/drawing/2014/chart" uri="{C3380CC4-5D6E-409C-BE32-E72D297353CC}">
              <c16:uniqueId val="{00000000-45F1-434A-815F-65FDA9E41BF1}"/>
            </c:ext>
          </c:extLst>
        </c:ser>
        <c:ser>
          <c:idx val="1"/>
          <c:order val="1"/>
          <c:tx>
            <c:strRef>
              <c:f>'Excessive Volatility'!$C$6</c:f>
              <c:strCache>
                <c:ptCount val="1"/>
                <c:pt idx="0">
                  <c:v>EXR -1 std.</c:v>
                </c:pt>
              </c:strCache>
            </c:strRef>
          </c:tx>
          <c:spPr>
            <a:ln w="12700" cap="rnd">
              <a:solidFill>
                <a:schemeClr val="tx1"/>
              </a:solidFill>
              <a:prstDash val="dash"/>
              <a:round/>
            </a:ln>
            <a:effectLst/>
          </c:spPr>
          <c:marker>
            <c:symbol val="none"/>
          </c:marker>
          <c:val>
            <c:numRef>
              <c:f>'Excessive Volatility'!$C$7:$C$242</c:f>
              <c:numCache>
                <c:formatCode>#,##0.000000000000000</c:formatCode>
                <c:ptCount val="236"/>
                <c:pt idx="0">
                  <c:v>0.73394245034424255</c:v>
                </c:pt>
                <c:pt idx="1">
                  <c:v>0.76382216761712096</c:v>
                </c:pt>
                <c:pt idx="2">
                  <c:v>0.78981517895733888</c:v>
                </c:pt>
                <c:pt idx="3">
                  <c:v>0.80569622242190064</c:v>
                </c:pt>
                <c:pt idx="4">
                  <c:v>0.81193789122260274</c:v>
                </c:pt>
                <c:pt idx="5">
                  <c:v>0.83487377292276965</c:v>
                </c:pt>
                <c:pt idx="6">
                  <c:v>0.83552427317140032</c:v>
                </c:pt>
                <c:pt idx="7">
                  <c:v>0.81415555688111851</c:v>
                </c:pt>
                <c:pt idx="8">
                  <c:v>0.82385725787226849</c:v>
                </c:pt>
                <c:pt idx="9">
                  <c:v>0.80525978859809078</c:v>
                </c:pt>
                <c:pt idx="10">
                  <c:v>0.83944579200178682</c:v>
                </c:pt>
                <c:pt idx="11">
                  <c:v>0.860323802361877</c:v>
                </c:pt>
                <c:pt idx="12">
                  <c:v>0.85827350985836148</c:v>
                </c:pt>
                <c:pt idx="13">
                  <c:v>0.88808433039125956</c:v>
                </c:pt>
                <c:pt idx="14">
                  <c:v>0.90822579263315695</c:v>
                </c:pt>
                <c:pt idx="15">
                  <c:v>0.92951716788006977</c:v>
                </c:pt>
                <c:pt idx="16">
                  <c:v>0.97507871872563312</c:v>
                </c:pt>
                <c:pt idx="17">
                  <c:v>0.92328197264135392</c:v>
                </c:pt>
                <c:pt idx="18">
                  <c:v>0.93662069676212734</c:v>
                </c:pt>
                <c:pt idx="19">
                  <c:v>0.97678731401560959</c:v>
                </c:pt>
                <c:pt idx="20">
                  <c:v>1.0212903753494107</c:v>
                </c:pt>
                <c:pt idx="21">
                  <c:v>1.044224646739413</c:v>
                </c:pt>
                <c:pt idx="22">
                  <c:v>1.0405212376827948</c:v>
                </c:pt>
                <c:pt idx="23">
                  <c:v>0.98441796726044939</c:v>
                </c:pt>
                <c:pt idx="24">
                  <c:v>0.93775701990406635</c:v>
                </c:pt>
                <c:pt idx="25">
                  <c:v>0.95757022425768779</c:v>
                </c:pt>
                <c:pt idx="26">
                  <c:v>0.97216195219515966</c:v>
                </c:pt>
                <c:pt idx="27">
                  <c:v>0.99165229815188427</c:v>
                </c:pt>
                <c:pt idx="28">
                  <c:v>1.0136695593006029</c:v>
                </c:pt>
                <c:pt idx="29">
                  <c:v>1.0435370614358614</c:v>
                </c:pt>
                <c:pt idx="30">
                  <c:v>1.0319702245098912</c:v>
                </c:pt>
                <c:pt idx="31">
                  <c:v>0.98058951936830518</c:v>
                </c:pt>
                <c:pt idx="32">
                  <c:v>0.96841719766007461</c:v>
                </c:pt>
                <c:pt idx="33">
                  <c:v>0.97617649457078337</c:v>
                </c:pt>
                <c:pt idx="34">
                  <c:v>0.99694992547704597</c:v>
                </c:pt>
                <c:pt idx="35">
                  <c:v>0.99328670415845211</c:v>
                </c:pt>
                <c:pt idx="36">
                  <c:v>1.0034504956917698</c:v>
                </c:pt>
                <c:pt idx="37">
                  <c:v>1.0197053248064418</c:v>
                </c:pt>
                <c:pt idx="38">
                  <c:v>1.0119752801852178</c:v>
                </c:pt>
                <c:pt idx="39">
                  <c:v>0.99987229043773773</c:v>
                </c:pt>
                <c:pt idx="40">
                  <c:v>0.9617166597743958</c:v>
                </c:pt>
                <c:pt idx="41">
                  <c:v>0.91711981807482057</c:v>
                </c:pt>
                <c:pt idx="42">
                  <c:v>0.87774664530191693</c:v>
                </c:pt>
                <c:pt idx="43">
                  <c:v>0.89359446751528449</c:v>
                </c:pt>
                <c:pt idx="44">
                  <c:v>0.89098792471333899</c:v>
                </c:pt>
                <c:pt idx="45">
                  <c:v>0.8903643308654996</c:v>
                </c:pt>
                <c:pt idx="46">
                  <c:v>0.8699058066860279</c:v>
                </c:pt>
                <c:pt idx="47">
                  <c:v>0.85217331644737193</c:v>
                </c:pt>
                <c:pt idx="48">
                  <c:v>0.81264640846782377</c:v>
                </c:pt>
                <c:pt idx="49">
                  <c:v>0.79841784164327245</c:v>
                </c:pt>
                <c:pt idx="50">
                  <c:v>0.79738731791694495</c:v>
                </c:pt>
                <c:pt idx="51">
                  <c:v>0.79184488485329285</c:v>
                </c:pt>
                <c:pt idx="52">
                  <c:v>0.73655545152122792</c:v>
                </c:pt>
                <c:pt idx="53">
                  <c:v>0.72780853895898323</c:v>
                </c:pt>
                <c:pt idx="54">
                  <c:v>0.75109853155065509</c:v>
                </c:pt>
                <c:pt idx="55">
                  <c:v>0.76766310588152031</c:v>
                </c:pt>
                <c:pt idx="56">
                  <c:v>0.7587518245693563</c:v>
                </c:pt>
                <c:pt idx="57">
                  <c:v>0.72488347691329835</c:v>
                </c:pt>
                <c:pt idx="58">
                  <c:v>0.72517508386736595</c:v>
                </c:pt>
                <c:pt idx="59">
                  <c:v>0.68434446690424455</c:v>
                </c:pt>
                <c:pt idx="60">
                  <c:v>0.66246855945621608</c:v>
                </c:pt>
                <c:pt idx="61">
                  <c:v>0.66234335938650468</c:v>
                </c:pt>
                <c:pt idx="62">
                  <c:v>0.68679827922598746</c:v>
                </c:pt>
                <c:pt idx="63">
                  <c:v>0.70530204197634705</c:v>
                </c:pt>
                <c:pt idx="64">
                  <c:v>0.70453745221350894</c:v>
                </c:pt>
                <c:pt idx="65">
                  <c:v>0.69452043700960098</c:v>
                </c:pt>
                <c:pt idx="66">
                  <c:v>0.68646581788555638</c:v>
                </c:pt>
                <c:pt idx="67">
                  <c:v>0.6914813725919301</c:v>
                </c:pt>
                <c:pt idx="68">
                  <c:v>0.68926694610530648</c:v>
                </c:pt>
                <c:pt idx="69">
                  <c:v>0.67075636961976148</c:v>
                </c:pt>
                <c:pt idx="70">
                  <c:v>0.640612443878252</c:v>
                </c:pt>
                <c:pt idx="71">
                  <c:v>0.61713877500429914</c:v>
                </c:pt>
                <c:pt idx="72">
                  <c:v>0.6332249982522703</c:v>
                </c:pt>
                <c:pt idx="73">
                  <c:v>0.639666425804021</c:v>
                </c:pt>
                <c:pt idx="74">
                  <c:v>0.62964173738605345</c:v>
                </c:pt>
                <c:pt idx="75">
                  <c:v>0.6438225226505534</c:v>
                </c:pt>
                <c:pt idx="76">
                  <c:v>0.65879173800280288</c:v>
                </c:pt>
                <c:pt idx="77">
                  <c:v>0.69391082393982184</c:v>
                </c:pt>
                <c:pt idx="78">
                  <c:v>0.70169992487635535</c:v>
                </c:pt>
                <c:pt idx="79">
                  <c:v>0.68454287447187945</c:v>
                </c:pt>
                <c:pt idx="80">
                  <c:v>0.68859826633807975</c:v>
                </c:pt>
                <c:pt idx="81">
                  <c:v>0.7030124702360232</c:v>
                </c:pt>
                <c:pt idx="82">
                  <c:v>0.71945248600206879</c:v>
                </c:pt>
                <c:pt idx="83">
                  <c:v>0.7143033516598738</c:v>
                </c:pt>
                <c:pt idx="84">
                  <c:v>0.69587837254997609</c:v>
                </c:pt>
                <c:pt idx="85">
                  <c:v>0.70872505690362619</c:v>
                </c:pt>
                <c:pt idx="86">
                  <c:v>0.70259753424432581</c:v>
                </c:pt>
                <c:pt idx="87">
                  <c:v>0.68600082710147436</c:v>
                </c:pt>
                <c:pt idx="88">
                  <c:v>0.65447348521525828</c:v>
                </c:pt>
                <c:pt idx="89">
                  <c:v>0.66103114676106967</c:v>
                </c:pt>
                <c:pt idx="90">
                  <c:v>0.65978546104561997</c:v>
                </c:pt>
                <c:pt idx="91">
                  <c:v>0.65184424378259564</c:v>
                </c:pt>
                <c:pt idx="92">
                  <c:v>0.65724404970866168</c:v>
                </c:pt>
                <c:pt idx="93">
                  <c:v>0.66378555662290362</c:v>
                </c:pt>
                <c:pt idx="94">
                  <c:v>0.64711969926502977</c:v>
                </c:pt>
                <c:pt idx="95">
                  <c:v>0.62849302459770684</c:v>
                </c:pt>
                <c:pt idx="96">
                  <c:v>0.64084931244594179</c:v>
                </c:pt>
                <c:pt idx="97">
                  <c:v>0.63573011276396763</c:v>
                </c:pt>
                <c:pt idx="98">
                  <c:v>0.62614900790327688</c:v>
                </c:pt>
                <c:pt idx="99">
                  <c:v>0.61123223994877618</c:v>
                </c:pt>
                <c:pt idx="100">
                  <c:v>0.61095852041886478</c:v>
                </c:pt>
                <c:pt idx="101">
                  <c:v>0.6163050800604154</c:v>
                </c:pt>
                <c:pt idx="102">
                  <c:v>0.59974848723220819</c:v>
                </c:pt>
                <c:pt idx="103">
                  <c:v>0.60509520944233608</c:v>
                </c:pt>
                <c:pt idx="104">
                  <c:v>0.59011137984351125</c:v>
                </c:pt>
                <c:pt idx="105">
                  <c:v>0.5737966854508213</c:v>
                </c:pt>
                <c:pt idx="106">
                  <c:v>0.55226384781840343</c:v>
                </c:pt>
                <c:pt idx="107">
                  <c:v>0.55806448016872567</c:v>
                </c:pt>
                <c:pt idx="108">
                  <c:v>0.55018293474112068</c:v>
                </c:pt>
                <c:pt idx="109">
                  <c:v>0.54875679860102389</c:v>
                </c:pt>
                <c:pt idx="110">
                  <c:v>0.515534015787392</c:v>
                </c:pt>
                <c:pt idx="111">
                  <c:v>0.5059635450576544</c:v>
                </c:pt>
                <c:pt idx="112">
                  <c:v>0.51412555388081849</c:v>
                </c:pt>
                <c:pt idx="113">
                  <c:v>0.51379504549629174</c:v>
                </c:pt>
                <c:pt idx="114">
                  <c:v>0.50576214921204943</c:v>
                </c:pt>
                <c:pt idx="115">
                  <c:v>0.53987680360100465</c:v>
                </c:pt>
                <c:pt idx="116">
                  <c:v>0.56845694275411229</c:v>
                </c:pt>
                <c:pt idx="117">
                  <c:v>0.62501084283615327</c:v>
                </c:pt>
                <c:pt idx="118">
                  <c:v>0.65588710695299413</c:v>
                </c:pt>
                <c:pt idx="119">
                  <c:v>0.61134178448597831</c:v>
                </c:pt>
                <c:pt idx="120">
                  <c:v>0.62626301347395386</c:v>
                </c:pt>
                <c:pt idx="121">
                  <c:v>0.65263726727433047</c:v>
                </c:pt>
                <c:pt idx="122">
                  <c:v>0.63748764378439016</c:v>
                </c:pt>
                <c:pt idx="123">
                  <c:v>0.62883727290699576</c:v>
                </c:pt>
                <c:pt idx="124">
                  <c:v>0.6040195959430511</c:v>
                </c:pt>
                <c:pt idx="125">
                  <c:v>0.58477626102374625</c:v>
                </c:pt>
                <c:pt idx="126">
                  <c:v>0.58082659972036854</c:v>
                </c:pt>
                <c:pt idx="127">
                  <c:v>0.57217145380236811</c:v>
                </c:pt>
                <c:pt idx="128">
                  <c:v>0.55731046536388051</c:v>
                </c:pt>
                <c:pt idx="129">
                  <c:v>0.54592242398779312</c:v>
                </c:pt>
                <c:pt idx="130">
                  <c:v>0.54198490771838326</c:v>
                </c:pt>
                <c:pt idx="131">
                  <c:v>0.55712222025887093</c:v>
                </c:pt>
                <c:pt idx="132">
                  <c:v>0.57217145380236811</c:v>
                </c:pt>
                <c:pt idx="133">
                  <c:v>0.6021982709269591</c:v>
                </c:pt>
                <c:pt idx="134">
                  <c:v>0.60812379463551824</c:v>
                </c:pt>
                <c:pt idx="135">
                  <c:v>0.61652721644296915</c:v>
                </c:pt>
                <c:pt idx="136">
                  <c:v>0.66719233825452884</c:v>
                </c:pt>
                <c:pt idx="137">
                  <c:v>0.68933387425937875</c:v>
                </c:pt>
                <c:pt idx="138">
                  <c:v>0.65178330863897671</c:v>
                </c:pt>
                <c:pt idx="139">
                  <c:v>0.64621768161752347</c:v>
                </c:pt>
                <c:pt idx="140">
                  <c:v>0.63438812254345878</c:v>
                </c:pt>
                <c:pt idx="141">
                  <c:v>0.59057682587967208</c:v>
                </c:pt>
                <c:pt idx="142">
                  <c:v>0.6035902328394549</c:v>
                </c:pt>
                <c:pt idx="143">
                  <c:v>0.62757655666854251</c:v>
                </c:pt>
                <c:pt idx="144">
                  <c:v>0.61909133748760958</c:v>
                </c:pt>
                <c:pt idx="145">
                  <c:v>0.60348297066693601</c:v>
                </c:pt>
                <c:pt idx="146">
                  <c:v>0.58447088064907715</c:v>
                </c:pt>
                <c:pt idx="147">
                  <c:v>0.5627670511070082</c:v>
                </c:pt>
                <c:pt idx="148">
                  <c:v>0.56879742198446581</c:v>
                </c:pt>
                <c:pt idx="149">
                  <c:v>0.56550391753323404</c:v>
                </c:pt>
                <c:pt idx="150">
                  <c:v>0.57172951292570973</c:v>
                </c:pt>
                <c:pt idx="151">
                  <c:v>0.56889476284863993</c:v>
                </c:pt>
                <c:pt idx="152">
                  <c:v>0.59863555846699446</c:v>
                </c:pt>
                <c:pt idx="153">
                  <c:v>0.59943016024341478</c:v>
                </c:pt>
                <c:pt idx="154">
                  <c:v>0.6087760321417186</c:v>
                </c:pt>
                <c:pt idx="155">
                  <c:v>0.63137135567226987</c:v>
                </c:pt>
                <c:pt idx="156">
                  <c:v>0.64579745737746452</c:v>
                </c:pt>
                <c:pt idx="157">
                  <c:v>0.62660523687383018</c:v>
                </c:pt>
                <c:pt idx="158">
                  <c:v>0.62832101772935789</c:v>
                </c:pt>
                <c:pt idx="159">
                  <c:v>0.63108253833306305</c:v>
                </c:pt>
                <c:pt idx="160">
                  <c:v>0.65208807952362402</c:v>
                </c:pt>
                <c:pt idx="161">
                  <c:v>0.66858869746242577</c:v>
                </c:pt>
                <c:pt idx="162">
                  <c:v>0.68566901544313374</c:v>
                </c:pt>
                <c:pt idx="163">
                  <c:v>0.67726570198512481</c:v>
                </c:pt>
                <c:pt idx="164">
                  <c:v>0.64730035481343129</c:v>
                </c:pt>
                <c:pt idx="165">
                  <c:v>0.64197643273866167</c:v>
                </c:pt>
                <c:pt idx="166">
                  <c:v>0.65020232718429638</c:v>
                </c:pt>
                <c:pt idx="167">
                  <c:v>0.63345733940003224</c:v>
                </c:pt>
                <c:pt idx="168">
                  <c:v>0.62285775688378353</c:v>
                </c:pt>
                <c:pt idx="169">
                  <c:v>0.62043615604208457</c:v>
                </c:pt>
                <c:pt idx="170">
                  <c:v>0.64322604430285768</c:v>
                </c:pt>
                <c:pt idx="171">
                  <c:v>0.63895843749821779</c:v>
                </c:pt>
                <c:pt idx="172">
                  <c:v>0.64144212242327037</c:v>
                </c:pt>
                <c:pt idx="173">
                  <c:v>0.62895209190434764</c:v>
                </c:pt>
                <c:pt idx="174">
                  <c:v>0.63526279858677703</c:v>
                </c:pt>
                <c:pt idx="175">
                  <c:v>0.62229319804496452</c:v>
                </c:pt>
                <c:pt idx="176">
                  <c:v>0.61948307727586549</c:v>
                </c:pt>
                <c:pt idx="177">
                  <c:v>0.6040195959430511</c:v>
                </c:pt>
                <c:pt idx="178">
                  <c:v>0.61243901621914232</c:v>
                </c:pt>
                <c:pt idx="179">
                  <c:v>0.60070514018160537</c:v>
                </c:pt>
                <c:pt idx="180">
                  <c:v>0.60552633947057066</c:v>
                </c:pt>
                <c:pt idx="181">
                  <c:v>0.60300067943634095</c:v>
                </c:pt>
                <c:pt idx="182">
                  <c:v>0.59437449782145413</c:v>
                </c:pt>
                <c:pt idx="183">
                  <c:v>0.59531708050218857</c:v>
                </c:pt>
                <c:pt idx="184">
                  <c:v>0.59905913016192824</c:v>
                </c:pt>
                <c:pt idx="185">
                  <c:v>0.60676866466906854</c:v>
                </c:pt>
                <c:pt idx="186">
                  <c:v>0.61013857539388283</c:v>
                </c:pt>
                <c:pt idx="187">
                  <c:v>0.62223678880131716</c:v>
                </c:pt>
                <c:pt idx="188">
                  <c:v>0.64705949943723973</c:v>
                </c:pt>
                <c:pt idx="189">
                  <c:v>0.66003428374567996</c:v>
                </c:pt>
                <c:pt idx="190">
                  <c:v>0.67293585943978429</c:v>
                </c:pt>
                <c:pt idx="191">
                  <c:v>0.68229990929302331</c:v>
                </c:pt>
                <c:pt idx="192">
                  <c:v>0.7321597796636452</c:v>
                </c:pt>
                <c:pt idx="193">
                  <c:v>0.7522613876026425</c:v>
                </c:pt>
                <c:pt idx="194">
                  <c:v>0.79550396174920224</c:v>
                </c:pt>
                <c:pt idx="195">
                  <c:v>0.79524773373879687</c:v>
                </c:pt>
                <c:pt idx="196">
                  <c:v>0.76669977572623982</c:v>
                </c:pt>
                <c:pt idx="197">
                  <c:v>0.7619933581461652</c:v>
                </c:pt>
                <c:pt idx="198">
                  <c:v>0.7805430294921607</c:v>
                </c:pt>
                <c:pt idx="199">
                  <c:v>0.76919262462730209</c:v>
                </c:pt>
                <c:pt idx="200">
                  <c:v>0.76175537010468353</c:v>
                </c:pt>
                <c:pt idx="201">
                  <c:v>0.76183468532121579</c:v>
                </c:pt>
                <c:pt idx="202">
                  <c:v>0.80343120939942603</c:v>
                </c:pt>
                <c:pt idx="203">
                  <c:v>0.78956209481919659</c:v>
                </c:pt>
                <c:pt idx="204">
                  <c:v>0.79243857304876153</c:v>
                </c:pt>
                <c:pt idx="205">
                  <c:v>0.77275478602766934</c:v>
                </c:pt>
                <c:pt idx="206">
                  <c:v>0.76935393026871524</c:v>
                </c:pt>
                <c:pt idx="207">
                  <c:v>0.75257200183452067</c:v>
                </c:pt>
                <c:pt idx="208">
                  <c:v>0.75522109200605958</c:v>
                </c:pt>
                <c:pt idx="209">
                  <c:v>0.76151750919356587</c:v>
                </c:pt>
                <c:pt idx="210">
                  <c:v>0.7757721876273489</c:v>
                </c:pt>
                <c:pt idx="211">
                  <c:v>0.76350357457750762</c:v>
                </c:pt>
                <c:pt idx="212">
                  <c:v>0.7626286152253352</c:v>
                </c:pt>
                <c:pt idx="213">
                  <c:v>0.77913947388289939</c:v>
                </c:pt>
                <c:pt idx="214">
                  <c:v>0.7978164242915915</c:v>
                </c:pt>
                <c:pt idx="215">
                  <c:v>0.8195208566705976</c:v>
                </c:pt>
                <c:pt idx="216">
                  <c:v>0.81149560924218789</c:v>
                </c:pt>
                <c:pt idx="217">
                  <c:v>0.81017125503041032</c:v>
                </c:pt>
                <c:pt idx="218">
                  <c:v>0.80657031474585705</c:v>
                </c:pt>
                <c:pt idx="219">
                  <c:v>0.80456234176611929</c:v>
                </c:pt>
                <c:pt idx="220">
                  <c:v>0.77618149444578644</c:v>
                </c:pt>
                <c:pt idx="221">
                  <c:v>0.76143825045678026</c:v>
                </c:pt>
                <c:pt idx="222">
                  <c:v>0.73850680751851028</c:v>
                </c:pt>
                <c:pt idx="223">
                  <c:v>0.71772913369436331</c:v>
                </c:pt>
                <c:pt idx="224">
                  <c:v>0.71062324084777395</c:v>
                </c:pt>
                <c:pt idx="225">
                  <c:v>0.721905947889108</c:v>
                </c:pt>
                <c:pt idx="226">
                  <c:v>0.72277526764965538</c:v>
                </c:pt>
                <c:pt idx="227">
                  <c:v>0.7160841459163364</c:v>
                </c:pt>
                <c:pt idx="228">
                  <c:v>0.69107785832430113</c:v>
                </c:pt>
                <c:pt idx="229">
                  <c:v>0.68157689035505398</c:v>
                </c:pt>
                <c:pt idx="230">
                  <c:v>0.68197110444852316</c:v>
                </c:pt>
                <c:pt idx="231">
                  <c:v>0.68620004390055045</c:v>
                </c:pt>
                <c:pt idx="232">
                  <c:v>0.71701313520428966</c:v>
                </c:pt>
                <c:pt idx="233">
                  <c:v>0.7274418104633591</c:v>
                </c:pt>
                <c:pt idx="234">
                  <c:v>0.72700215054470263</c:v>
                </c:pt>
                <c:pt idx="235">
                  <c:v>0.73910899650558792</c:v>
                </c:pt>
              </c:numCache>
            </c:numRef>
          </c:val>
          <c:smooth val="0"/>
          <c:extLst>
            <c:ext xmlns:c16="http://schemas.microsoft.com/office/drawing/2014/chart" uri="{C3380CC4-5D6E-409C-BE32-E72D297353CC}">
              <c16:uniqueId val="{00000001-45F1-434A-815F-65FDA9E41BF1}"/>
            </c:ext>
          </c:extLst>
        </c:ser>
        <c:ser>
          <c:idx val="2"/>
          <c:order val="2"/>
          <c:tx>
            <c:strRef>
              <c:f>'Excessive Volatility'!$D$6</c:f>
              <c:strCache>
                <c:ptCount val="1"/>
                <c:pt idx="0">
                  <c:v>EXR +1 std.</c:v>
                </c:pt>
              </c:strCache>
            </c:strRef>
          </c:tx>
          <c:spPr>
            <a:ln w="12700" cap="rnd">
              <a:solidFill>
                <a:schemeClr val="tx1"/>
              </a:solidFill>
              <a:prstDash val="dash"/>
              <a:round/>
            </a:ln>
            <a:effectLst/>
          </c:spPr>
          <c:marker>
            <c:symbol val="none"/>
          </c:marker>
          <c:val>
            <c:numRef>
              <c:f>'Excessive Volatility'!$D$7:$D$242</c:f>
              <c:numCache>
                <c:formatCode>#,##0.000000000000000</c:formatCode>
                <c:ptCount val="236"/>
                <c:pt idx="0">
                  <c:v>0.99153421258389141</c:v>
                </c:pt>
                <c:pt idx="1">
                  <c:v>1.0214139298567697</c:v>
                </c:pt>
                <c:pt idx="2">
                  <c:v>1.0474069411969877</c:v>
                </c:pt>
                <c:pt idx="3">
                  <c:v>1.0632879846615495</c:v>
                </c:pt>
                <c:pt idx="4">
                  <c:v>1.0695296534622516</c:v>
                </c:pt>
                <c:pt idx="5">
                  <c:v>1.0924655351624184</c:v>
                </c:pt>
                <c:pt idx="6">
                  <c:v>1.0931160354110492</c:v>
                </c:pt>
                <c:pt idx="7">
                  <c:v>1.0717473191207674</c:v>
                </c:pt>
                <c:pt idx="8">
                  <c:v>1.0814490201119173</c:v>
                </c:pt>
                <c:pt idx="9">
                  <c:v>1.0628515508377396</c:v>
                </c:pt>
                <c:pt idx="10">
                  <c:v>1.0970375542414357</c:v>
                </c:pt>
                <c:pt idx="11">
                  <c:v>1.1179155646015257</c:v>
                </c:pt>
                <c:pt idx="12">
                  <c:v>1.1158652720980102</c:v>
                </c:pt>
                <c:pt idx="13">
                  <c:v>1.1456760926309084</c:v>
                </c:pt>
                <c:pt idx="14">
                  <c:v>1.1658175548728058</c:v>
                </c:pt>
                <c:pt idx="15">
                  <c:v>1.1871089301197186</c:v>
                </c:pt>
                <c:pt idx="16">
                  <c:v>1.232670480965282</c:v>
                </c:pt>
                <c:pt idx="17">
                  <c:v>1.1808737348810028</c:v>
                </c:pt>
                <c:pt idx="18">
                  <c:v>1.1942124590017762</c:v>
                </c:pt>
                <c:pt idx="19">
                  <c:v>1.2343790762552584</c:v>
                </c:pt>
                <c:pt idx="20">
                  <c:v>1.2788821375890596</c:v>
                </c:pt>
                <c:pt idx="21">
                  <c:v>1.3018164089790618</c:v>
                </c:pt>
                <c:pt idx="22">
                  <c:v>1.2981129999224437</c:v>
                </c:pt>
                <c:pt idx="23">
                  <c:v>1.2420097295000982</c:v>
                </c:pt>
                <c:pt idx="24">
                  <c:v>1.1953487821437152</c:v>
                </c:pt>
                <c:pt idx="25">
                  <c:v>1.2151619864973366</c:v>
                </c:pt>
                <c:pt idx="26">
                  <c:v>1.2297537144348085</c:v>
                </c:pt>
                <c:pt idx="27">
                  <c:v>1.2492440603915331</c:v>
                </c:pt>
                <c:pt idx="28">
                  <c:v>1.2712613215402517</c:v>
                </c:pt>
                <c:pt idx="29">
                  <c:v>1.3011288236755103</c:v>
                </c:pt>
                <c:pt idx="30">
                  <c:v>1.28956198674954</c:v>
                </c:pt>
                <c:pt idx="31">
                  <c:v>1.238181281607954</c:v>
                </c:pt>
                <c:pt idx="32">
                  <c:v>1.2260089598997235</c:v>
                </c:pt>
                <c:pt idx="33">
                  <c:v>1.2337682568104322</c:v>
                </c:pt>
                <c:pt idx="34">
                  <c:v>1.2545416877166948</c:v>
                </c:pt>
                <c:pt idx="35">
                  <c:v>1.250878466398101</c:v>
                </c:pt>
                <c:pt idx="36">
                  <c:v>1.2610422579314187</c:v>
                </c:pt>
                <c:pt idx="37">
                  <c:v>1.2772970870460907</c:v>
                </c:pt>
                <c:pt idx="38">
                  <c:v>1.2695670424248666</c:v>
                </c:pt>
                <c:pt idx="39">
                  <c:v>1.2574640526773866</c:v>
                </c:pt>
                <c:pt idx="40">
                  <c:v>1.2193084220140447</c:v>
                </c:pt>
                <c:pt idx="41">
                  <c:v>1.1747115803144694</c:v>
                </c:pt>
                <c:pt idx="42">
                  <c:v>1.1353384075415658</c:v>
                </c:pt>
                <c:pt idx="43">
                  <c:v>1.1511862297549333</c:v>
                </c:pt>
                <c:pt idx="44">
                  <c:v>1.1485796869529878</c:v>
                </c:pt>
                <c:pt idx="45">
                  <c:v>1.1479560931051485</c:v>
                </c:pt>
                <c:pt idx="46">
                  <c:v>1.1274975689256768</c:v>
                </c:pt>
                <c:pt idx="47">
                  <c:v>1.1097650786870208</c:v>
                </c:pt>
                <c:pt idx="48">
                  <c:v>1.0702381707074726</c:v>
                </c:pt>
                <c:pt idx="49">
                  <c:v>1.0560096038829212</c:v>
                </c:pt>
                <c:pt idx="50">
                  <c:v>1.0549790801565937</c:v>
                </c:pt>
                <c:pt idx="51">
                  <c:v>1.0494366470929417</c:v>
                </c:pt>
                <c:pt idx="52">
                  <c:v>0.99414721376087678</c:v>
                </c:pt>
                <c:pt idx="53">
                  <c:v>0.98540030119863209</c:v>
                </c:pt>
                <c:pt idx="54">
                  <c:v>1.0086902937903039</c:v>
                </c:pt>
                <c:pt idx="55">
                  <c:v>1.0252548681211691</c:v>
                </c:pt>
                <c:pt idx="56">
                  <c:v>1.0163435868090052</c:v>
                </c:pt>
                <c:pt idx="57">
                  <c:v>0.98247523915294721</c:v>
                </c:pt>
                <c:pt idx="58">
                  <c:v>0.98276684610701481</c:v>
                </c:pt>
                <c:pt idx="59">
                  <c:v>0.94193622914389341</c:v>
                </c:pt>
                <c:pt idx="60">
                  <c:v>0.92006032169586494</c:v>
                </c:pt>
                <c:pt idx="61">
                  <c:v>0.91993512162615354</c:v>
                </c:pt>
                <c:pt idx="62">
                  <c:v>0.94439004146563632</c:v>
                </c:pt>
                <c:pt idx="63">
                  <c:v>0.96289380421599591</c:v>
                </c:pt>
                <c:pt idx="64">
                  <c:v>0.9621292144531578</c:v>
                </c:pt>
                <c:pt idx="65">
                  <c:v>0.95211219924924984</c:v>
                </c:pt>
                <c:pt idx="66">
                  <c:v>0.94405758012520524</c:v>
                </c:pt>
                <c:pt idx="67">
                  <c:v>0.94907313483157896</c:v>
                </c:pt>
                <c:pt idx="68">
                  <c:v>0.94685870834495534</c:v>
                </c:pt>
                <c:pt idx="69">
                  <c:v>0.92834813185941034</c:v>
                </c:pt>
                <c:pt idx="70">
                  <c:v>0.89820420611790086</c:v>
                </c:pt>
                <c:pt idx="71">
                  <c:v>0.874730537243948</c:v>
                </c:pt>
                <c:pt idx="72">
                  <c:v>0.89081676049191916</c:v>
                </c:pt>
                <c:pt idx="73">
                  <c:v>0.89725818804366986</c:v>
                </c:pt>
                <c:pt idx="74">
                  <c:v>0.8872334996257023</c:v>
                </c:pt>
                <c:pt idx="75">
                  <c:v>0.90141428489020226</c:v>
                </c:pt>
                <c:pt idx="76">
                  <c:v>0.91638350024245174</c:v>
                </c:pt>
                <c:pt idx="77">
                  <c:v>0.9515025861794707</c:v>
                </c:pt>
                <c:pt idx="78">
                  <c:v>0.95929168711600421</c:v>
                </c:pt>
                <c:pt idx="79">
                  <c:v>0.94213463671152831</c:v>
                </c:pt>
                <c:pt idx="80">
                  <c:v>0.9461900285777286</c:v>
                </c:pt>
                <c:pt idx="81">
                  <c:v>0.96060423247567206</c:v>
                </c:pt>
                <c:pt idx="82">
                  <c:v>0.97704424824171765</c:v>
                </c:pt>
                <c:pt idx="83">
                  <c:v>0.97189511389952266</c:v>
                </c:pt>
                <c:pt idx="84">
                  <c:v>0.95347013478962495</c:v>
                </c:pt>
                <c:pt idx="85">
                  <c:v>0.96631681914327505</c:v>
                </c:pt>
                <c:pt idx="86">
                  <c:v>0.96018929648397466</c:v>
                </c:pt>
                <c:pt idx="87">
                  <c:v>0.94359258934112322</c:v>
                </c:pt>
                <c:pt idx="88">
                  <c:v>0.91206524745490714</c:v>
                </c:pt>
                <c:pt idx="89">
                  <c:v>0.91862290900071852</c:v>
                </c:pt>
                <c:pt idx="90">
                  <c:v>0.91737722328526883</c:v>
                </c:pt>
                <c:pt idx="91">
                  <c:v>0.9094360060222445</c:v>
                </c:pt>
                <c:pt idx="92">
                  <c:v>0.91483581194831054</c:v>
                </c:pt>
                <c:pt idx="93">
                  <c:v>0.92137731886255247</c:v>
                </c:pt>
                <c:pt idx="94">
                  <c:v>0.90471146150467863</c:v>
                </c:pt>
                <c:pt idx="95">
                  <c:v>0.8860847868373557</c:v>
                </c:pt>
                <c:pt idx="96">
                  <c:v>0.89844107468559065</c:v>
                </c:pt>
                <c:pt idx="97">
                  <c:v>0.89332187500361648</c:v>
                </c:pt>
                <c:pt idx="98">
                  <c:v>0.88374077014292574</c:v>
                </c:pt>
                <c:pt idx="99">
                  <c:v>0.86882400218842504</c:v>
                </c:pt>
                <c:pt idx="100">
                  <c:v>0.86855028265851364</c:v>
                </c:pt>
                <c:pt idx="101">
                  <c:v>0.87389684230006426</c:v>
                </c:pt>
                <c:pt idx="102">
                  <c:v>0.85734024947185705</c:v>
                </c:pt>
                <c:pt idx="103">
                  <c:v>0.86268697168198494</c:v>
                </c:pt>
                <c:pt idx="104">
                  <c:v>0.84770314208316011</c:v>
                </c:pt>
                <c:pt idx="105">
                  <c:v>0.83138844769047016</c:v>
                </c:pt>
                <c:pt idx="106">
                  <c:v>0.80985561005805229</c:v>
                </c:pt>
                <c:pt idx="107">
                  <c:v>0.81565624240837453</c:v>
                </c:pt>
                <c:pt idx="108">
                  <c:v>0.80777469698076954</c:v>
                </c:pt>
                <c:pt idx="109">
                  <c:v>0.80634856084067275</c:v>
                </c:pt>
                <c:pt idx="110">
                  <c:v>0.77312577802704086</c:v>
                </c:pt>
                <c:pt idx="111">
                  <c:v>0.76355530729730325</c:v>
                </c:pt>
                <c:pt idx="112">
                  <c:v>0.77171731612046734</c:v>
                </c:pt>
                <c:pt idx="113">
                  <c:v>0.77138680773594059</c:v>
                </c:pt>
                <c:pt idx="114">
                  <c:v>0.76335391145169829</c:v>
                </c:pt>
                <c:pt idx="115">
                  <c:v>0.79746856584065351</c:v>
                </c:pt>
                <c:pt idx="116">
                  <c:v>0.82604870499376115</c:v>
                </c:pt>
                <c:pt idx="117">
                  <c:v>0.88260260507580213</c:v>
                </c:pt>
                <c:pt idx="118">
                  <c:v>0.91347886919264298</c:v>
                </c:pt>
                <c:pt idx="119">
                  <c:v>0.86893354672562717</c:v>
                </c:pt>
                <c:pt idx="120">
                  <c:v>0.88385477571360271</c:v>
                </c:pt>
                <c:pt idx="121">
                  <c:v>0.91022902951397933</c:v>
                </c:pt>
                <c:pt idx="122">
                  <c:v>0.89507940602403901</c:v>
                </c:pt>
                <c:pt idx="123">
                  <c:v>0.88642903514664462</c:v>
                </c:pt>
                <c:pt idx="124">
                  <c:v>0.86161135818269996</c:v>
                </c:pt>
                <c:pt idx="125">
                  <c:v>0.8423680232633951</c:v>
                </c:pt>
                <c:pt idx="126">
                  <c:v>0.8384183619600174</c:v>
                </c:pt>
                <c:pt idx="127">
                  <c:v>0.82976321604201697</c:v>
                </c:pt>
                <c:pt idx="128">
                  <c:v>0.81490222760352937</c:v>
                </c:pt>
                <c:pt idx="129">
                  <c:v>0.80351418622744197</c:v>
                </c:pt>
                <c:pt idx="130">
                  <c:v>0.79957666995803212</c:v>
                </c:pt>
                <c:pt idx="131">
                  <c:v>0.81471398249851978</c:v>
                </c:pt>
                <c:pt idx="132">
                  <c:v>0.82976321604201697</c:v>
                </c:pt>
                <c:pt idx="133">
                  <c:v>0.85979003316660796</c:v>
                </c:pt>
                <c:pt idx="134">
                  <c:v>0.8657155568751671</c:v>
                </c:pt>
                <c:pt idx="135">
                  <c:v>0.87411897868261801</c:v>
                </c:pt>
                <c:pt idx="136">
                  <c:v>0.9247841004941777</c:v>
                </c:pt>
                <c:pt idx="137">
                  <c:v>0.94692563649902761</c:v>
                </c:pt>
                <c:pt idx="138">
                  <c:v>0.90937507087862557</c:v>
                </c:pt>
                <c:pt idx="139">
                  <c:v>0.90380944385717232</c:v>
                </c:pt>
                <c:pt idx="140">
                  <c:v>0.89197988478310763</c:v>
                </c:pt>
                <c:pt idx="141">
                  <c:v>0.84816858811932094</c:v>
                </c:pt>
                <c:pt idx="142">
                  <c:v>0.86118199507910376</c:v>
                </c:pt>
                <c:pt idx="143">
                  <c:v>0.88516831890819136</c:v>
                </c:pt>
                <c:pt idx="144">
                  <c:v>0.87668309972725844</c:v>
                </c:pt>
                <c:pt idx="145">
                  <c:v>0.86107473290658487</c:v>
                </c:pt>
                <c:pt idx="146">
                  <c:v>0.84206264288872601</c:v>
                </c:pt>
                <c:pt idx="147">
                  <c:v>0.82035881334665706</c:v>
                </c:pt>
                <c:pt idx="148">
                  <c:v>0.82638918422411467</c:v>
                </c:pt>
                <c:pt idx="149">
                  <c:v>0.82309567977288289</c:v>
                </c:pt>
                <c:pt idx="150">
                  <c:v>0.82932127516535858</c:v>
                </c:pt>
                <c:pt idx="151">
                  <c:v>0.82648652508828879</c:v>
                </c:pt>
                <c:pt idx="152">
                  <c:v>0.85622732070664331</c:v>
                </c:pt>
                <c:pt idx="153">
                  <c:v>0.85702192248306364</c:v>
                </c:pt>
                <c:pt idx="154">
                  <c:v>0.86636779438136746</c:v>
                </c:pt>
                <c:pt idx="155">
                  <c:v>0.88896311791191873</c:v>
                </c:pt>
                <c:pt idx="156">
                  <c:v>0.90338921961711338</c:v>
                </c:pt>
                <c:pt idx="157">
                  <c:v>0.88419699911347904</c:v>
                </c:pt>
                <c:pt idx="158">
                  <c:v>0.88591277996900675</c:v>
                </c:pt>
                <c:pt idx="159">
                  <c:v>0.88867430057271191</c:v>
                </c:pt>
                <c:pt idx="160">
                  <c:v>0.90967984176327288</c:v>
                </c:pt>
                <c:pt idx="161">
                  <c:v>0.92618045970207463</c:v>
                </c:pt>
                <c:pt idx="162">
                  <c:v>0.9432607776827826</c:v>
                </c:pt>
                <c:pt idx="163">
                  <c:v>0.93485746422477367</c:v>
                </c:pt>
                <c:pt idx="164">
                  <c:v>0.90489211705308015</c:v>
                </c:pt>
                <c:pt idx="165">
                  <c:v>0.89956819497831053</c:v>
                </c:pt>
                <c:pt idx="166">
                  <c:v>0.90779408942394524</c:v>
                </c:pt>
                <c:pt idx="167">
                  <c:v>0.8910491016396811</c:v>
                </c:pt>
                <c:pt idx="168">
                  <c:v>0.88044951912343239</c:v>
                </c:pt>
                <c:pt idx="169">
                  <c:v>0.87802791828173343</c:v>
                </c:pt>
                <c:pt idx="170">
                  <c:v>0.90081780654250654</c:v>
                </c:pt>
                <c:pt idx="171">
                  <c:v>0.89655019973786665</c:v>
                </c:pt>
                <c:pt idx="172">
                  <c:v>0.89903388466291922</c:v>
                </c:pt>
                <c:pt idx="173">
                  <c:v>0.8865438541439965</c:v>
                </c:pt>
                <c:pt idx="174">
                  <c:v>0.89285456082642589</c:v>
                </c:pt>
                <c:pt idx="175">
                  <c:v>0.87988496028461338</c:v>
                </c:pt>
                <c:pt idx="176">
                  <c:v>0.87707483951551435</c:v>
                </c:pt>
                <c:pt idx="177">
                  <c:v>0.86161135818269996</c:v>
                </c:pt>
                <c:pt idx="178">
                  <c:v>0.87003077845879118</c:v>
                </c:pt>
                <c:pt idx="179">
                  <c:v>0.85829690242125423</c:v>
                </c:pt>
                <c:pt idx="180">
                  <c:v>0.86311810171021952</c:v>
                </c:pt>
                <c:pt idx="181">
                  <c:v>0.86059244167598981</c:v>
                </c:pt>
                <c:pt idx="182">
                  <c:v>0.85196626006110299</c:v>
                </c:pt>
                <c:pt idx="183">
                  <c:v>0.85290884274183743</c:v>
                </c:pt>
                <c:pt idx="184">
                  <c:v>0.8566508924015771</c:v>
                </c:pt>
                <c:pt idx="185">
                  <c:v>0.86436042690871739</c:v>
                </c:pt>
                <c:pt idx="186">
                  <c:v>0.86773033763353169</c:v>
                </c:pt>
                <c:pt idx="187">
                  <c:v>0.87982855104096602</c:v>
                </c:pt>
                <c:pt idx="188">
                  <c:v>0.90465126167688859</c:v>
                </c:pt>
                <c:pt idx="189">
                  <c:v>0.91762604598532882</c:v>
                </c:pt>
                <c:pt idx="190">
                  <c:v>0.93052762167943315</c:v>
                </c:pt>
                <c:pt idx="191">
                  <c:v>0.93989167153267217</c:v>
                </c:pt>
                <c:pt idx="192">
                  <c:v>0.98975154190329406</c:v>
                </c:pt>
                <c:pt idx="193">
                  <c:v>1.0098531498422914</c:v>
                </c:pt>
                <c:pt idx="194">
                  <c:v>1.053095723988851</c:v>
                </c:pt>
                <c:pt idx="195">
                  <c:v>1.0528394959784457</c:v>
                </c:pt>
                <c:pt idx="196">
                  <c:v>1.0242915379658886</c:v>
                </c:pt>
                <c:pt idx="197">
                  <c:v>1.0195851203858139</c:v>
                </c:pt>
                <c:pt idx="198">
                  <c:v>1.0381347917318096</c:v>
                </c:pt>
                <c:pt idx="199">
                  <c:v>1.0267843868669508</c:v>
                </c:pt>
                <c:pt idx="200">
                  <c:v>1.0193471323443324</c:v>
                </c:pt>
                <c:pt idx="201">
                  <c:v>1.0194264475608645</c:v>
                </c:pt>
                <c:pt idx="202">
                  <c:v>1.0610229716390749</c:v>
                </c:pt>
                <c:pt idx="203">
                  <c:v>1.0471538570588454</c:v>
                </c:pt>
                <c:pt idx="204">
                  <c:v>1.0500303352884104</c:v>
                </c:pt>
                <c:pt idx="205">
                  <c:v>1.0303465482673182</c:v>
                </c:pt>
                <c:pt idx="206">
                  <c:v>1.026945692508364</c:v>
                </c:pt>
                <c:pt idx="207">
                  <c:v>1.0101637640741694</c:v>
                </c:pt>
                <c:pt idx="208">
                  <c:v>1.0128128542457084</c:v>
                </c:pt>
                <c:pt idx="209">
                  <c:v>1.0191092714332146</c:v>
                </c:pt>
                <c:pt idx="210">
                  <c:v>1.0333639498669978</c:v>
                </c:pt>
                <c:pt idx="211">
                  <c:v>1.0210953368171565</c:v>
                </c:pt>
                <c:pt idx="212">
                  <c:v>1.0202203774649841</c:v>
                </c:pt>
                <c:pt idx="213">
                  <c:v>1.0367312361225482</c:v>
                </c:pt>
                <c:pt idx="214">
                  <c:v>1.0554081865312404</c:v>
                </c:pt>
                <c:pt idx="215">
                  <c:v>1.0771126189102465</c:v>
                </c:pt>
                <c:pt idx="216">
                  <c:v>1.0690873714818367</c:v>
                </c:pt>
                <c:pt idx="217">
                  <c:v>1.0677630172700592</c:v>
                </c:pt>
                <c:pt idx="218">
                  <c:v>1.0641620769855058</c:v>
                </c:pt>
                <c:pt idx="219">
                  <c:v>1.062154104005768</c:v>
                </c:pt>
                <c:pt idx="220">
                  <c:v>1.0337732566854352</c:v>
                </c:pt>
                <c:pt idx="221">
                  <c:v>1.0190300126964291</c:v>
                </c:pt>
                <c:pt idx="222">
                  <c:v>0.99609856975815914</c:v>
                </c:pt>
                <c:pt idx="223">
                  <c:v>0.97532089593401217</c:v>
                </c:pt>
                <c:pt idx="224">
                  <c:v>0.96821500308742281</c:v>
                </c:pt>
                <c:pt idx="225">
                  <c:v>0.97949771012875686</c:v>
                </c:pt>
                <c:pt idx="226">
                  <c:v>0.98036702988930424</c:v>
                </c:pt>
                <c:pt idx="227">
                  <c:v>0.97367590815598526</c:v>
                </c:pt>
                <c:pt idx="228">
                  <c:v>0.94866962056394999</c:v>
                </c:pt>
                <c:pt idx="229">
                  <c:v>0.93916865259470284</c:v>
                </c:pt>
                <c:pt idx="230">
                  <c:v>0.93956286668817202</c:v>
                </c:pt>
                <c:pt idx="231">
                  <c:v>0.94379180614019931</c:v>
                </c:pt>
                <c:pt idx="232">
                  <c:v>0.97460489744393852</c:v>
                </c:pt>
                <c:pt idx="233">
                  <c:v>0.98503357270300795</c:v>
                </c:pt>
                <c:pt idx="234">
                  <c:v>0.98459391278435149</c:v>
                </c:pt>
                <c:pt idx="235">
                  <c:v>0.99670075874523678</c:v>
                </c:pt>
              </c:numCache>
            </c:numRef>
          </c:val>
          <c:smooth val="0"/>
          <c:extLst>
            <c:ext xmlns:c16="http://schemas.microsoft.com/office/drawing/2014/chart" uri="{C3380CC4-5D6E-409C-BE32-E72D297353CC}">
              <c16:uniqueId val="{00000002-45F1-434A-815F-65FDA9E41BF1}"/>
            </c:ext>
          </c:extLst>
        </c:ser>
        <c:dLbls>
          <c:showLegendKey val="0"/>
          <c:showVal val="0"/>
          <c:showCatName val="0"/>
          <c:showSerName val="0"/>
          <c:showPercent val="0"/>
          <c:showBubbleSize val="0"/>
        </c:dLbls>
        <c:smooth val="0"/>
        <c:axId val="637481008"/>
        <c:axId val="637481400"/>
      </c:lineChart>
      <c:dateAx>
        <c:axId val="637481008"/>
        <c:scaling>
          <c:orientation val="minMax"/>
        </c:scaling>
        <c:delete val="0"/>
        <c:axPos val="b"/>
        <c:numFmt formatCode="[$-409]mmm\-yy;@" sourceLinked="1"/>
        <c:majorTickMark val="out"/>
        <c:minorTickMark val="none"/>
        <c:tickLblPos val="nextTo"/>
        <c:spPr>
          <a:noFill/>
          <a:ln w="1587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7481400"/>
        <c:crosses val="autoZero"/>
        <c:auto val="1"/>
        <c:lblOffset val="100"/>
        <c:baseTimeUnit val="months"/>
        <c:majorUnit val="6"/>
        <c:majorTimeUnit val="months"/>
      </c:dateAx>
      <c:valAx>
        <c:axId val="637481400"/>
        <c:scaling>
          <c:orientation val="minMax"/>
          <c:min val="0.45"/>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DE">
                    <a:solidFill>
                      <a:sysClr val="windowText" lastClr="000000"/>
                    </a:solidFill>
                  </a:rPr>
                  <a:t>US/euro exchange rate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title>
        <c:numFmt formatCode="#,##0.00" sourceLinked="1"/>
        <c:majorTickMark val="out"/>
        <c:minorTickMark val="none"/>
        <c:tickLblPos val="nextTo"/>
        <c:spPr>
          <a:noFill/>
          <a:ln w="158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74810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solidFill>
                  <a:sysClr val="windowText" lastClr="000000"/>
                </a:solidFill>
                <a:effectLst/>
              </a:rPr>
              <a:t>DM / US-Dollar Exchange Rate</a:t>
            </a:r>
          </a:p>
          <a:p>
            <a:pPr>
              <a:defRPr/>
            </a:pPr>
            <a:r>
              <a:rPr lang="de-DE" sz="1400" b="0" i="0" u="none" strike="noStrike" baseline="0">
                <a:solidFill>
                  <a:sysClr val="windowText" lastClr="000000"/>
                </a:solidFill>
                <a:effectLst/>
              </a:rPr>
              <a:t>Dashed lines indicate +1/-1-standard deviations </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#REF!</c:f>
              <c:strCache>
                <c:ptCount val="1"/>
                <c:pt idx="0">
                  <c:v>#REF!</c:v>
                </c:pt>
              </c:strCache>
            </c:strRef>
          </c:tx>
          <c:spPr>
            <a:ln w="15875" cap="rnd">
              <a:solidFill>
                <a:schemeClr val="tx1"/>
              </a:solidFill>
              <a:round/>
            </a:ln>
            <a:effectLst/>
          </c:spPr>
          <c:marker>
            <c:symbol val="none"/>
          </c:marker>
          <c:cat>
            <c:numRef>
              <c:f>'Excessive Volatility'!$Q$7:$Q$377</c:f>
              <c:numCache>
                <c:formatCode>[$-409]mmm\-yy;@</c:formatCode>
                <c:ptCount val="371"/>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numCache>
            </c:numRef>
          </c:cat>
          <c:val>
            <c:numRef>
              <c:f>#REF!</c:f>
              <c:numCache>
                <c:formatCode>General</c:formatCode>
                <c:ptCount val="1"/>
                <c:pt idx="0">
                  <c:v>1</c:v>
                </c:pt>
              </c:numCache>
            </c:numRef>
          </c:val>
          <c:smooth val="0"/>
          <c:extLst>
            <c:ext xmlns:c16="http://schemas.microsoft.com/office/drawing/2014/chart" uri="{C3380CC4-5D6E-409C-BE32-E72D297353CC}">
              <c16:uniqueId val="{00000000-E3FB-4069-9267-594C56D29451}"/>
            </c:ext>
          </c:extLst>
        </c:ser>
        <c:ser>
          <c:idx val="1"/>
          <c:order val="1"/>
          <c:tx>
            <c:strRef>
              <c:f>'Excessive Volatility'!$S$6</c:f>
              <c:strCache>
                <c:ptCount val="1"/>
                <c:pt idx="0">
                  <c:v>EXR -1 std.</c:v>
                </c:pt>
              </c:strCache>
            </c:strRef>
          </c:tx>
          <c:spPr>
            <a:ln w="12700" cap="rnd">
              <a:solidFill>
                <a:schemeClr val="tx1"/>
              </a:solidFill>
              <a:prstDash val="dash"/>
              <a:round/>
            </a:ln>
            <a:effectLst/>
          </c:spPr>
          <c:marker>
            <c:symbol val="none"/>
          </c:marker>
          <c:cat>
            <c:numRef>
              <c:f>'Excessive Volatility'!$Q$7:$Q$377</c:f>
              <c:numCache>
                <c:formatCode>[$-409]mmm\-yy;@</c:formatCode>
                <c:ptCount val="371"/>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numCache>
            </c:numRef>
          </c:cat>
          <c:val>
            <c:numRef>
              <c:f>'Excessive Volatility'!$S$7:$S$377</c:f>
              <c:numCache>
                <c:formatCode>#,##0.000000000000000</c:formatCode>
                <c:ptCount val="371"/>
                <c:pt idx="0">
                  <c:v>3.1083784990263066</c:v>
                </c:pt>
                <c:pt idx="1">
                  <c:v>3.1026784990263065</c:v>
                </c:pt>
                <c:pt idx="2">
                  <c:v>3.1026784990263065</c:v>
                </c:pt>
                <c:pt idx="3">
                  <c:v>3.1056784990263067</c:v>
                </c:pt>
                <c:pt idx="4">
                  <c:v>3.0248784990263067</c:v>
                </c:pt>
                <c:pt idx="5">
                  <c:v>2.9834784990263068</c:v>
                </c:pt>
                <c:pt idx="6">
                  <c:v>2.9523784990263064</c:v>
                </c:pt>
                <c:pt idx="7">
                  <c:v>2.8872784990263067</c:v>
                </c:pt>
                <c:pt idx="8">
                  <c:v>2.8280784990263066</c:v>
                </c:pt>
                <c:pt idx="9">
                  <c:v>2.7975784990263066</c:v>
                </c:pt>
                <c:pt idx="10">
                  <c:v>2.8042784990263065</c:v>
                </c:pt>
                <c:pt idx="11">
                  <c:v>2.7401784990263067</c:v>
                </c:pt>
                <c:pt idx="12">
                  <c:v>2.7019784990263065</c:v>
                </c:pt>
                <c:pt idx="13">
                  <c:v>2.6571784990263065</c:v>
                </c:pt>
                <c:pt idx="14">
                  <c:v>2.6459784990263064</c:v>
                </c:pt>
                <c:pt idx="15">
                  <c:v>2.6491784990263065</c:v>
                </c:pt>
                <c:pt idx="16">
                  <c:v>2.6506784990263066</c:v>
                </c:pt>
                <c:pt idx="17">
                  <c:v>2.6399784990263067</c:v>
                </c:pt>
                <c:pt idx="18">
                  <c:v>2.6325784990263066</c:v>
                </c:pt>
                <c:pt idx="19">
                  <c:v>2.6578784990263067</c:v>
                </c:pt>
                <c:pt idx="20">
                  <c:v>2.6644784990263064</c:v>
                </c:pt>
                <c:pt idx="21">
                  <c:v>2.6781784990263064</c:v>
                </c:pt>
                <c:pt idx="22">
                  <c:v>2.6749784990263064</c:v>
                </c:pt>
                <c:pt idx="23">
                  <c:v>2.6701784990263064</c:v>
                </c:pt>
                <c:pt idx="24">
                  <c:v>2.6675784990263067</c:v>
                </c:pt>
                <c:pt idx="25">
                  <c:v>2.4768784990263066</c:v>
                </c:pt>
                <c:pt idx="26">
                  <c:v>2.2845784990263067</c:v>
                </c:pt>
                <c:pt idx="27">
                  <c:v>2.3081784990263068</c:v>
                </c:pt>
                <c:pt idx="28">
                  <c:v>2.2622784990263067</c:v>
                </c:pt>
                <c:pt idx="29">
                  <c:v>2.0509784990263067</c:v>
                </c:pt>
                <c:pt idx="30">
                  <c:v>1.8073784990263064</c:v>
                </c:pt>
                <c:pt idx="31">
                  <c:v>1.8983784990263066</c:v>
                </c:pt>
                <c:pt idx="32">
                  <c:v>1.8959784990263064</c:v>
                </c:pt>
                <c:pt idx="33">
                  <c:v>1.8852784990263065</c:v>
                </c:pt>
                <c:pt idx="34">
                  <c:v>2.0524784990263067</c:v>
                </c:pt>
                <c:pt idx="35">
                  <c:v>2.1290784990263067</c:v>
                </c:pt>
                <c:pt idx="36">
                  <c:v>2.2864784990263067</c:v>
                </c:pt>
                <c:pt idx="37">
                  <c:v>2.1859784990263065</c:v>
                </c:pt>
                <c:pt idx="38">
                  <c:v>2.0895784990263064</c:v>
                </c:pt>
                <c:pt idx="39">
                  <c:v>1.9975784990263064</c:v>
                </c:pt>
                <c:pt idx="40">
                  <c:v>1.9329784990263064</c:v>
                </c:pt>
                <c:pt idx="41">
                  <c:v>1.9966784990263067</c:v>
                </c:pt>
                <c:pt idx="42">
                  <c:v>2.0241784990263065</c:v>
                </c:pt>
                <c:pt idx="43">
                  <c:v>2.0897784990263064</c:v>
                </c:pt>
                <c:pt idx="44">
                  <c:v>2.1323784990263066</c:v>
                </c:pt>
                <c:pt idx="45">
                  <c:v>2.0641784990263066</c:v>
                </c:pt>
                <c:pt idx="46">
                  <c:v>1.9823784990263067</c:v>
                </c:pt>
                <c:pt idx="47">
                  <c:v>1.9216784990263065</c:v>
                </c:pt>
                <c:pt idx="48">
                  <c:v>1.8362784990263066</c:v>
                </c:pt>
                <c:pt idx="49">
                  <c:v>1.7984784990263067</c:v>
                </c:pt>
                <c:pt idx="50">
                  <c:v>1.7906784990263067</c:v>
                </c:pt>
                <c:pt idx="51">
                  <c:v>1.8471784990263065</c:v>
                </c:pt>
                <c:pt idx="52">
                  <c:v>1.8218784990263064</c:v>
                </c:pt>
                <c:pt idx="53">
                  <c:v>1.8118784990263066</c:v>
                </c:pt>
                <c:pt idx="54">
                  <c:v>1.9440784990263067</c:v>
                </c:pt>
                <c:pt idx="55">
                  <c:v>2.0449784990263065</c:v>
                </c:pt>
                <c:pt idx="56">
                  <c:v>2.0902784990263066</c:v>
                </c:pt>
                <c:pt idx="57">
                  <c:v>2.0530784990263067</c:v>
                </c:pt>
                <c:pt idx="58">
                  <c:v>2.0609784990263065</c:v>
                </c:pt>
                <c:pt idx="59">
                  <c:v>2.0930784990263067</c:v>
                </c:pt>
                <c:pt idx="60">
                  <c:v>2.0738784990263066</c:v>
                </c:pt>
                <c:pt idx="61">
                  <c:v>2.0332784990263066</c:v>
                </c:pt>
                <c:pt idx="62">
                  <c:v>2.0313784990263066</c:v>
                </c:pt>
                <c:pt idx="63">
                  <c:v>2.0093784990263064</c:v>
                </c:pt>
                <c:pt idx="64">
                  <c:v>2.0332784990263066</c:v>
                </c:pt>
                <c:pt idx="65">
                  <c:v>2.0488784990263067</c:v>
                </c:pt>
                <c:pt idx="66">
                  <c:v>2.0458784990263066</c:v>
                </c:pt>
                <c:pt idx="67">
                  <c:v>2.0006784990263067</c:v>
                </c:pt>
                <c:pt idx="68">
                  <c:v>1.9611784990263064</c:v>
                </c:pt>
                <c:pt idx="69">
                  <c:v>1.9007784990263064</c:v>
                </c:pt>
                <c:pt idx="70">
                  <c:v>1.8843784990263064</c:v>
                </c:pt>
                <c:pt idx="71">
                  <c:v>1.8544784990263068</c:v>
                </c:pt>
                <c:pt idx="72">
                  <c:v>1.8644784990263066</c:v>
                </c:pt>
                <c:pt idx="73">
                  <c:v>1.8763784990263064</c:v>
                </c:pt>
                <c:pt idx="74">
                  <c:v>1.8629784990263065</c:v>
                </c:pt>
                <c:pt idx="75">
                  <c:v>1.8456784990263064</c:v>
                </c:pt>
                <c:pt idx="76">
                  <c:v>1.8301784990263066</c:v>
                </c:pt>
                <c:pt idx="77">
                  <c:v>1.8269784990263065</c:v>
                </c:pt>
                <c:pt idx="78">
                  <c:v>1.7533784990263066</c:v>
                </c:pt>
                <c:pt idx="79">
                  <c:v>1.7879784990263068</c:v>
                </c:pt>
                <c:pt idx="80">
                  <c:v>1.7951784990263064</c:v>
                </c:pt>
                <c:pt idx="81">
                  <c:v>1.7491784990263066</c:v>
                </c:pt>
                <c:pt idx="82">
                  <c:v>1.7119784990263067</c:v>
                </c:pt>
                <c:pt idx="83">
                  <c:v>1.6223784990263064</c:v>
                </c:pt>
                <c:pt idx="84">
                  <c:v>1.5893784990263065</c:v>
                </c:pt>
                <c:pt idx="85">
                  <c:v>1.5490784990263067</c:v>
                </c:pt>
                <c:pt idx="86">
                  <c:v>1.5047784990263064</c:v>
                </c:pt>
                <c:pt idx="87">
                  <c:v>1.5140784990263065</c:v>
                </c:pt>
                <c:pt idx="88">
                  <c:v>1.5769784990263065</c:v>
                </c:pt>
                <c:pt idx="89">
                  <c:v>1.5553784990263066</c:v>
                </c:pt>
                <c:pt idx="90">
                  <c:v>1.5270784990263064</c:v>
                </c:pt>
                <c:pt idx="91">
                  <c:v>1.4683784990263067</c:v>
                </c:pt>
                <c:pt idx="92">
                  <c:v>1.4409784990263066</c:v>
                </c:pt>
                <c:pt idx="93">
                  <c:v>1.3104784990263065</c:v>
                </c:pt>
                <c:pt idx="94">
                  <c:v>1.3761784990263066</c:v>
                </c:pt>
                <c:pt idx="95">
                  <c:v>1.3511784990263065</c:v>
                </c:pt>
                <c:pt idx="96">
                  <c:v>1.3213784990263067</c:v>
                </c:pt>
                <c:pt idx="97">
                  <c:v>1.3280784990263066</c:v>
                </c:pt>
                <c:pt idx="98">
                  <c:v>1.3316784990263066</c:v>
                </c:pt>
                <c:pt idx="99">
                  <c:v>1.3672784990263065</c:v>
                </c:pt>
                <c:pt idx="100">
                  <c:v>1.3790784990263065</c:v>
                </c:pt>
                <c:pt idx="101">
                  <c:v>1.3556784990263067</c:v>
                </c:pt>
                <c:pt idx="102">
                  <c:v>1.2956784990263066</c:v>
                </c:pt>
                <c:pt idx="103">
                  <c:v>1.3006784990263065</c:v>
                </c:pt>
                <c:pt idx="104">
                  <c:v>1.2652784990263066</c:v>
                </c:pt>
                <c:pt idx="105">
                  <c:v>1.2610784990263066</c:v>
                </c:pt>
                <c:pt idx="106">
                  <c:v>1.2424784990263065</c:v>
                </c:pt>
                <c:pt idx="107">
                  <c:v>1.2054784990263065</c:v>
                </c:pt>
                <c:pt idx="108">
                  <c:v>1.1959784990263065</c:v>
                </c:pt>
                <c:pt idx="109">
                  <c:v>1.2195784990263066</c:v>
                </c:pt>
                <c:pt idx="110">
                  <c:v>1.3232784990263067</c:v>
                </c:pt>
                <c:pt idx="111">
                  <c:v>1.3489784990263065</c:v>
                </c:pt>
                <c:pt idx="112">
                  <c:v>1.2626784990263065</c:v>
                </c:pt>
                <c:pt idx="113">
                  <c:v>1.2386784990263067</c:v>
                </c:pt>
                <c:pt idx="114">
                  <c:v>1.2183784990263067</c:v>
                </c:pt>
                <c:pt idx="115">
                  <c:v>1.2613784990263066</c:v>
                </c:pt>
                <c:pt idx="116">
                  <c:v>1.2609784990263067</c:v>
                </c:pt>
                <c:pt idx="117">
                  <c:v>1.3142784990263066</c:v>
                </c:pt>
                <c:pt idx="118">
                  <c:v>1.3904784990263066</c:v>
                </c:pt>
                <c:pt idx="119">
                  <c:v>1.4413784990263065</c:v>
                </c:pt>
                <c:pt idx="120">
                  <c:v>1.4818784990263065</c:v>
                </c:pt>
                <c:pt idx="121">
                  <c:v>1.6105784990263068</c:v>
                </c:pt>
                <c:pt idx="122">
                  <c:v>1.5770784990263067</c:v>
                </c:pt>
                <c:pt idx="123">
                  <c:v>1.6353784990263067</c:v>
                </c:pt>
                <c:pt idx="124">
                  <c:v>1.7654784990263064</c:v>
                </c:pt>
                <c:pt idx="125">
                  <c:v>1.8494784990263065</c:v>
                </c:pt>
                <c:pt idx="126">
                  <c:v>1.9118784990263067</c:v>
                </c:pt>
                <c:pt idx="127">
                  <c:v>1.9725784990263064</c:v>
                </c:pt>
                <c:pt idx="128">
                  <c:v>1.8235784990263064</c:v>
                </c:pt>
                <c:pt idx="129">
                  <c:v>1.7256784990263068</c:v>
                </c:pt>
                <c:pt idx="130">
                  <c:v>1.7005784990263066</c:v>
                </c:pt>
                <c:pt idx="131">
                  <c:v>1.7292784990263064</c:v>
                </c:pt>
                <c:pt idx="132">
                  <c:v>1.7651784990263066</c:v>
                </c:pt>
                <c:pt idx="133">
                  <c:v>1.8373784990263067</c:v>
                </c:pt>
                <c:pt idx="134">
                  <c:v>1.8513784990263065</c:v>
                </c:pt>
                <c:pt idx="135">
                  <c:v>1.8683784990263064</c:v>
                </c:pt>
                <c:pt idx="136">
                  <c:v>1.7841784990263068</c:v>
                </c:pt>
                <c:pt idx="137">
                  <c:v>1.9006784990263066</c:v>
                </c:pt>
                <c:pt idx="138">
                  <c:v>1.9375784990263067</c:v>
                </c:pt>
                <c:pt idx="139">
                  <c:v>1.9526784990263066</c:v>
                </c:pt>
                <c:pt idx="140">
                  <c:v>1.9768784990263066</c:v>
                </c:pt>
                <c:pt idx="141">
                  <c:v>2.0033784990263066</c:v>
                </c:pt>
                <c:pt idx="142">
                  <c:v>2.0256784990263066</c:v>
                </c:pt>
                <c:pt idx="143">
                  <c:v>1.8906784990263064</c:v>
                </c:pt>
                <c:pt idx="144">
                  <c:v>1.8606784990263066</c:v>
                </c:pt>
                <c:pt idx="145">
                  <c:v>1.8993784990263065</c:v>
                </c:pt>
                <c:pt idx="146">
                  <c:v>1.8823784990263066</c:v>
                </c:pt>
                <c:pt idx="147">
                  <c:v>1.9110784990263068</c:v>
                </c:pt>
                <c:pt idx="148">
                  <c:v>1.9378784990263065</c:v>
                </c:pt>
                <c:pt idx="149">
                  <c:v>2.0203784990263065</c:v>
                </c:pt>
                <c:pt idx="150">
                  <c:v>2.0627784990263067</c:v>
                </c:pt>
                <c:pt idx="151">
                  <c:v>2.1449784990263066</c:v>
                </c:pt>
                <c:pt idx="152">
                  <c:v>2.1392784990263065</c:v>
                </c:pt>
                <c:pt idx="153">
                  <c:v>2.0745784990263068</c:v>
                </c:pt>
                <c:pt idx="154">
                  <c:v>2.1559784990263067</c:v>
                </c:pt>
                <c:pt idx="155">
                  <c:v>2.2213784990263066</c:v>
                </c:pt>
                <c:pt idx="156">
                  <c:v>2.2823784990263065</c:v>
                </c:pt>
                <c:pt idx="157">
                  <c:v>2.1697784990263065</c:v>
                </c:pt>
                <c:pt idx="158">
                  <c:v>2.0686784990263067</c:v>
                </c:pt>
                <c:pt idx="159">
                  <c:v>2.1187784990263068</c:v>
                </c:pt>
                <c:pt idx="160">
                  <c:v>2.2197784990263068</c:v>
                </c:pt>
                <c:pt idx="161">
                  <c:v>2.2110784990263066</c:v>
                </c:pt>
                <c:pt idx="162">
                  <c:v>2.3205784990263068</c:v>
                </c:pt>
                <c:pt idx="163">
                  <c:v>2.3569784990263067</c:v>
                </c:pt>
                <c:pt idx="164">
                  <c:v>2.5027784990263067</c:v>
                </c:pt>
                <c:pt idx="165">
                  <c:v>2.5391784990263067</c:v>
                </c:pt>
                <c:pt idx="166">
                  <c:v>2.4698784990263065</c:v>
                </c:pt>
                <c:pt idx="167">
                  <c:v>2.5757784990263066</c:v>
                </c:pt>
                <c:pt idx="168">
                  <c:v>2.6419784990263064</c:v>
                </c:pt>
                <c:pt idx="169">
                  <c:v>2.7738784990263068</c:v>
                </c:pt>
                <c:pt idx="170">
                  <c:v>2.7695784990263066</c:v>
                </c:pt>
                <c:pt idx="171">
                  <c:v>2.5659784990263064</c:v>
                </c:pt>
                <c:pt idx="172">
                  <c:v>2.5806784990263067</c:v>
                </c:pt>
                <c:pt idx="173">
                  <c:v>2.5349784990263067</c:v>
                </c:pt>
                <c:pt idx="174">
                  <c:v>2.3797784990263064</c:v>
                </c:pt>
                <c:pt idx="175">
                  <c:v>2.2650784990263064</c:v>
                </c:pt>
                <c:pt idx="176">
                  <c:v>2.3094784990263064</c:v>
                </c:pt>
                <c:pt idx="177">
                  <c:v>2.1159784990263066</c:v>
                </c:pt>
                <c:pt idx="178">
                  <c:v>2.0667784990263067</c:v>
                </c:pt>
                <c:pt idx="179">
                  <c:v>1.9835784990263066</c:v>
                </c:pt>
                <c:pt idx="180">
                  <c:v>1.9097784990263067</c:v>
                </c:pt>
                <c:pt idx="181">
                  <c:v>1.8030784990263067</c:v>
                </c:pt>
                <c:pt idx="182">
                  <c:v>1.7465784990263065</c:v>
                </c:pt>
                <c:pt idx="183">
                  <c:v>1.7445784990263067</c:v>
                </c:pt>
                <c:pt idx="184">
                  <c:v>1.6990784990263066</c:v>
                </c:pt>
                <c:pt idx="185">
                  <c:v>1.7050784990263064</c:v>
                </c:pt>
                <c:pt idx="186">
                  <c:v>1.6230784990263065</c:v>
                </c:pt>
                <c:pt idx="187">
                  <c:v>1.5334784990263066</c:v>
                </c:pt>
                <c:pt idx="188">
                  <c:v>1.5128784990263067</c:v>
                </c:pt>
                <c:pt idx="189">
                  <c:v>1.4768784990263066</c:v>
                </c:pt>
                <c:pt idx="190">
                  <c:v>1.4956784990263068</c:v>
                </c:pt>
                <c:pt idx="191">
                  <c:v>1.4593784990263066</c:v>
                </c:pt>
                <c:pt idx="192">
                  <c:v>1.3309784990263065</c:v>
                </c:pt>
                <c:pt idx="193">
                  <c:v>1.2952784990263067</c:v>
                </c:pt>
                <c:pt idx="194">
                  <c:v>1.3068784990263065</c:v>
                </c:pt>
                <c:pt idx="195">
                  <c:v>1.2831784990263067</c:v>
                </c:pt>
                <c:pt idx="196">
                  <c:v>1.2594784990263066</c:v>
                </c:pt>
                <c:pt idx="197">
                  <c:v>1.2902784990263065</c:v>
                </c:pt>
                <c:pt idx="198">
                  <c:v>1.3195784990263066</c:v>
                </c:pt>
                <c:pt idx="199">
                  <c:v>1.3266784990263065</c:v>
                </c:pt>
                <c:pt idx="200">
                  <c:v>1.2847784990263065</c:v>
                </c:pt>
                <c:pt idx="201">
                  <c:v>1.2719784990263066</c:v>
                </c:pt>
                <c:pt idx="202">
                  <c:v>1.1534784990263065</c:v>
                </c:pt>
                <c:pt idx="203">
                  <c:v>1.1048784990263065</c:v>
                </c:pt>
                <c:pt idx="204">
                  <c:v>1.1250784990263065</c:v>
                </c:pt>
                <c:pt idx="205">
                  <c:v>1.1678784990263065</c:v>
                </c:pt>
                <c:pt idx="206">
                  <c:v>1.1483784990263066</c:v>
                </c:pt>
                <c:pt idx="207">
                  <c:v>1.1423784990263066</c:v>
                </c:pt>
                <c:pt idx="208">
                  <c:v>1.1648784990263066</c:v>
                </c:pt>
                <c:pt idx="209">
                  <c:v>1.2292784990263066</c:v>
                </c:pt>
                <c:pt idx="210">
                  <c:v>1.3179784990263066</c:v>
                </c:pt>
                <c:pt idx="211">
                  <c:v>1.3593784990263065</c:v>
                </c:pt>
                <c:pt idx="212">
                  <c:v>1.3381784990263066</c:v>
                </c:pt>
                <c:pt idx="213">
                  <c:v>1.2878784990263066</c:v>
                </c:pt>
                <c:pt idx="214">
                  <c:v>1.2204784990263067</c:v>
                </c:pt>
                <c:pt idx="215">
                  <c:v>1.2277784990263065</c:v>
                </c:pt>
                <c:pt idx="216">
                  <c:v>1.3070784990263067</c:v>
                </c:pt>
                <c:pt idx="217">
                  <c:v>1.3218784990263066</c:v>
                </c:pt>
                <c:pt idx="218">
                  <c:v>1.3399784990263066</c:v>
                </c:pt>
                <c:pt idx="219">
                  <c:v>1.3410784990263065</c:v>
                </c:pt>
                <c:pt idx="220">
                  <c:v>1.4174784990263065</c:v>
                </c:pt>
                <c:pt idx="221">
                  <c:v>1.4502784990263067</c:v>
                </c:pt>
                <c:pt idx="222">
                  <c:v>1.3614784990263065</c:v>
                </c:pt>
                <c:pt idx="223">
                  <c:v>1.3981784990263066</c:v>
                </c:pt>
                <c:pt idx="224">
                  <c:v>1.4215784990263065</c:v>
                </c:pt>
                <c:pt idx="225">
                  <c:v>1.3375784990263067</c:v>
                </c:pt>
                <c:pt idx="226">
                  <c:v>1.3013784990263066</c:v>
                </c:pt>
                <c:pt idx="227">
                  <c:v>1.2091784990263066</c:v>
                </c:pt>
                <c:pt idx="228">
                  <c:v>1.1627784990263066</c:v>
                </c:pt>
                <c:pt idx="229">
                  <c:v>1.1471784990263065</c:v>
                </c:pt>
                <c:pt idx="230">
                  <c:v>1.1766784990263066</c:v>
                </c:pt>
                <c:pt idx="231">
                  <c:v>1.1576784990263065</c:v>
                </c:pt>
                <c:pt idx="232">
                  <c:v>1.1343784990263066</c:v>
                </c:pt>
                <c:pt idx="233">
                  <c:v>1.1545784990263066</c:v>
                </c:pt>
                <c:pt idx="234">
                  <c:v>1.1088784990263065</c:v>
                </c:pt>
                <c:pt idx="235">
                  <c:v>1.0415784990263066</c:v>
                </c:pt>
                <c:pt idx="236">
                  <c:v>1.0414784990263066</c:v>
                </c:pt>
                <c:pt idx="237">
                  <c:v>0.99517849902630662</c:v>
                </c:pt>
                <c:pt idx="238">
                  <c:v>0.95707849902630659</c:v>
                </c:pt>
                <c:pt idx="239">
                  <c:v>0.96957849902630655</c:v>
                </c:pt>
                <c:pt idx="240">
                  <c:v>0.98047849902630668</c:v>
                </c:pt>
                <c:pt idx="241">
                  <c:v>0.9518784990263065</c:v>
                </c:pt>
                <c:pt idx="242">
                  <c:v>1.0835784990263067</c:v>
                </c:pt>
                <c:pt idx="243">
                  <c:v>1.1740784990263067</c:v>
                </c:pt>
                <c:pt idx="244">
                  <c:v>1.1912784990263066</c:v>
                </c:pt>
                <c:pt idx="245">
                  <c:v>1.2541784990263065</c:v>
                </c:pt>
                <c:pt idx="246">
                  <c:v>1.2565784990263065</c:v>
                </c:pt>
                <c:pt idx="247">
                  <c:v>1.2148784990263066</c:v>
                </c:pt>
                <c:pt idx="248">
                  <c:v>1.1646784990263066</c:v>
                </c:pt>
                <c:pt idx="249">
                  <c:v>1.1606784990263066</c:v>
                </c:pt>
                <c:pt idx="250">
                  <c:v>1.0921784990263066</c:v>
                </c:pt>
                <c:pt idx="251">
                  <c:v>1.0343784990263065</c:v>
                </c:pt>
                <c:pt idx="252">
                  <c:v>1.0501784990263066</c:v>
                </c:pt>
                <c:pt idx="253">
                  <c:v>1.0899784990263066</c:v>
                </c:pt>
                <c:pt idx="254">
                  <c:v>1.1329784990263065</c:v>
                </c:pt>
                <c:pt idx="255">
                  <c:v>1.1206784990263066</c:v>
                </c:pt>
                <c:pt idx="256">
                  <c:v>1.0938784990263066</c:v>
                </c:pt>
                <c:pt idx="257">
                  <c:v>1.0439784990263066</c:v>
                </c:pt>
                <c:pt idx="258">
                  <c:v>0.96277849902630663</c:v>
                </c:pt>
                <c:pt idx="259">
                  <c:v>0.91887849902630658</c:v>
                </c:pt>
                <c:pt idx="260">
                  <c:v>0.9227784990263066</c:v>
                </c:pt>
                <c:pt idx="261">
                  <c:v>0.95647849902630666</c:v>
                </c:pt>
                <c:pt idx="262">
                  <c:v>1.0588784990263065</c:v>
                </c:pt>
                <c:pt idx="263">
                  <c:v>1.0535784990263066</c:v>
                </c:pt>
                <c:pt idx="264">
                  <c:v>1.0857784990263066</c:v>
                </c:pt>
                <c:pt idx="265">
                  <c:v>1.1127784990263065</c:v>
                </c:pt>
                <c:pt idx="266">
                  <c:v>1.1179784990263066</c:v>
                </c:pt>
                <c:pt idx="267">
                  <c:v>1.0677784990263066</c:v>
                </c:pt>
                <c:pt idx="268">
                  <c:v>1.0784784990263065</c:v>
                </c:pt>
                <c:pt idx="269">
                  <c:v>1.1260784990263066</c:v>
                </c:pt>
                <c:pt idx="270">
                  <c:v>1.1870784990263066</c:v>
                </c:pt>
                <c:pt idx="271">
                  <c:v>1.1657784990263065</c:v>
                </c:pt>
                <c:pt idx="272">
                  <c:v>1.0932784990263065</c:v>
                </c:pt>
                <c:pt idx="273">
                  <c:v>1.1118784990263066</c:v>
                </c:pt>
                <c:pt idx="274">
                  <c:v>1.1718784990263065</c:v>
                </c:pt>
                <c:pt idx="275">
                  <c:v>1.1818784990263065</c:v>
                </c:pt>
                <c:pt idx="276">
                  <c:v>1.2139784990263065</c:v>
                </c:pt>
                <c:pt idx="277">
                  <c:v>1.2068784990263066</c:v>
                </c:pt>
                <c:pt idx="278">
                  <c:v>1.1622784990263066</c:v>
                </c:pt>
                <c:pt idx="279">
                  <c:v>1.1697784990263065</c:v>
                </c:pt>
                <c:pt idx="280">
                  <c:v>1.1278784990263067</c:v>
                </c:pt>
                <c:pt idx="281">
                  <c:v>1.0984784990263066</c:v>
                </c:pt>
                <c:pt idx="282">
                  <c:v>1.0387784990263065</c:v>
                </c:pt>
                <c:pt idx="283">
                  <c:v>1.0359784990263066</c:v>
                </c:pt>
                <c:pt idx="284">
                  <c:v>1.0204784990263065</c:v>
                </c:pt>
                <c:pt idx="285">
                  <c:v>0.99087849902630665</c:v>
                </c:pt>
                <c:pt idx="286">
                  <c:v>1.0109784990263067</c:v>
                </c:pt>
                <c:pt idx="287">
                  <c:v>1.0429784990263067</c:v>
                </c:pt>
                <c:pt idx="288">
                  <c:v>1.0015784990263066</c:v>
                </c:pt>
                <c:pt idx="289">
                  <c:v>0.97357849902630655</c:v>
                </c:pt>
                <c:pt idx="290">
                  <c:v>0.87747849902630648</c:v>
                </c:pt>
                <c:pt idx="291">
                  <c:v>0.85257849902630656</c:v>
                </c:pt>
                <c:pt idx="292">
                  <c:v>0.88097849902630654</c:v>
                </c:pt>
                <c:pt idx="293">
                  <c:v>0.87257849902630658</c:v>
                </c:pt>
                <c:pt idx="294">
                  <c:v>0.85997849902630663</c:v>
                </c:pt>
                <c:pt idx="295">
                  <c:v>0.91697849902630657</c:v>
                </c:pt>
                <c:pt idx="296">
                  <c:v>0.93147849902630653</c:v>
                </c:pt>
                <c:pt idx="297">
                  <c:v>0.88567849902630646</c:v>
                </c:pt>
                <c:pt idx="298">
                  <c:v>0.88867849902630658</c:v>
                </c:pt>
                <c:pt idx="299">
                  <c:v>0.91197849902630668</c:v>
                </c:pt>
                <c:pt idx="300">
                  <c:v>0.9348784990263066</c:v>
                </c:pt>
                <c:pt idx="301">
                  <c:v>0.93827849902630667</c:v>
                </c:pt>
                <c:pt idx="302">
                  <c:v>0.9489784990263066</c:v>
                </c:pt>
                <c:pt idx="303">
                  <c:v>0.97577849902630653</c:v>
                </c:pt>
                <c:pt idx="304">
                  <c:v>1.0037784990263066</c:v>
                </c:pt>
                <c:pt idx="305">
                  <c:v>0.99957849902630658</c:v>
                </c:pt>
                <c:pt idx="306">
                  <c:v>0.97387849902630652</c:v>
                </c:pt>
                <c:pt idx="307">
                  <c:v>0.95397849902630649</c:v>
                </c:pt>
                <c:pt idx="308">
                  <c:v>0.97937849902630658</c:v>
                </c:pt>
                <c:pt idx="309">
                  <c:v>0.99907849902630663</c:v>
                </c:pt>
                <c:pt idx="310">
                  <c:v>0.98317849902630661</c:v>
                </c:pt>
                <c:pt idx="311">
                  <c:v>1.0238784990263066</c:v>
                </c:pt>
                <c:pt idx="312">
                  <c:v>1.0760784990263066</c:v>
                </c:pt>
                <c:pt idx="313">
                  <c:v>1.1460784990263067</c:v>
                </c:pt>
                <c:pt idx="314">
                  <c:v>1.1659784990263067</c:v>
                </c:pt>
                <c:pt idx="315">
                  <c:v>1.1832784990263066</c:v>
                </c:pt>
                <c:pt idx="316">
                  <c:v>1.1761784990263067</c:v>
                </c:pt>
                <c:pt idx="317">
                  <c:v>1.1990784990263066</c:v>
                </c:pt>
                <c:pt idx="318">
                  <c:v>1.2652784990263066</c:v>
                </c:pt>
                <c:pt idx="319">
                  <c:v>1.3113784990263067</c:v>
                </c:pt>
                <c:pt idx="320">
                  <c:v>1.2575784990263066</c:v>
                </c:pt>
                <c:pt idx="321">
                  <c:v>1.2288784990263066</c:v>
                </c:pt>
                <c:pt idx="322">
                  <c:v>1.2036784990263065</c:v>
                </c:pt>
                <c:pt idx="323">
                  <c:v>1.2501784990263065</c:v>
                </c:pt>
                <c:pt idx="324">
                  <c:v>1.2878784990263066</c:v>
                </c:pt>
                <c:pt idx="325">
                  <c:v>1.2836784990263066</c:v>
                </c:pt>
                <c:pt idx="326">
                  <c:v>1.2985784990263065</c:v>
                </c:pt>
                <c:pt idx="327">
                  <c:v>1.2845784990263065</c:v>
                </c:pt>
                <c:pt idx="328">
                  <c:v>1.2466784990263067</c:v>
                </c:pt>
                <c:pt idx="329">
                  <c:v>1.2641784990263065</c:v>
                </c:pt>
                <c:pt idx="330">
                  <c:v>1.2689784990263067</c:v>
                </c:pt>
                <c:pt idx="331">
                  <c:v>1.2582784990263065</c:v>
                </c:pt>
                <c:pt idx="332">
                  <c:v>1.1703784990263066</c:v>
                </c:pt>
                <c:pt idx="333">
                  <c:v>1.1094784990263065</c:v>
                </c:pt>
                <c:pt idx="334">
                  <c:v>1.1540784990263067</c:v>
                </c:pt>
                <c:pt idx="335">
                  <c:v>1.1411784990263065</c:v>
                </c:pt>
                <c:pt idx="336">
                  <c:v>1.1587784990263066</c:v>
                </c:pt>
                <c:pt idx="337">
                  <c:v>1.2171784990263066</c:v>
                </c:pt>
                <c:pt idx="338">
                  <c:v>1.2679784990263065</c:v>
                </c:pt>
                <c:pt idx="339">
                  <c:v>1.2990784990263067</c:v>
                </c:pt>
                <c:pt idx="340">
                  <c:v>1.3112784990263067</c:v>
                </c:pt>
                <c:pt idx="341">
                  <c:v>1.3561784990263066</c:v>
                </c:pt>
                <c:pt idx="342">
                  <c:v>1.3573784990263065</c:v>
                </c:pt>
                <c:pt idx="343">
                  <c:v>1.3156784990263066</c:v>
                </c:pt>
                <c:pt idx="344">
                  <c:v>1.3345784990263065</c:v>
                </c:pt>
                <c:pt idx="345">
                  <c:v>1.2982784990263065</c:v>
                </c:pt>
                <c:pt idx="346">
                  <c:v>1.3650784990263065</c:v>
                </c:pt>
                <c:pt idx="347">
                  <c:v>1.4058784990263067</c:v>
                </c:pt>
                <c:pt idx="348">
                  <c:v>1.4018784990263067</c:v>
                </c:pt>
                <c:pt idx="349">
                  <c:v>1.4601784990263065</c:v>
                </c:pt>
                <c:pt idx="350">
                  <c:v>1.4995784990263066</c:v>
                </c:pt>
                <c:pt idx="351">
                  <c:v>1.5412784990263066</c:v>
                </c:pt>
                <c:pt idx="352">
                  <c:v>1.6303784990263064</c:v>
                </c:pt>
                <c:pt idx="353">
                  <c:v>1.5290784990263067</c:v>
                </c:pt>
                <c:pt idx="354">
                  <c:v>1.5551784990263067</c:v>
                </c:pt>
                <c:pt idx="355">
                  <c:v>1.6336784990263067</c:v>
                </c:pt>
                <c:pt idx="356">
                  <c:v>1.7207784990263066</c:v>
                </c:pt>
                <c:pt idx="357">
                  <c:v>1.7655784990263066</c:v>
                </c:pt>
                <c:pt idx="358">
                  <c:v>1.7583784990263065</c:v>
                </c:pt>
                <c:pt idx="359">
                  <c:v>1.6486784990263064</c:v>
                </c:pt>
                <c:pt idx="360">
                  <c:v>1.5573784990263064</c:v>
                </c:pt>
                <c:pt idx="361">
                  <c:v>1.5960784990263064</c:v>
                </c:pt>
                <c:pt idx="362">
                  <c:v>1.6246784990263068</c:v>
                </c:pt>
                <c:pt idx="363">
                  <c:v>1.6627784990263064</c:v>
                </c:pt>
                <c:pt idx="364">
                  <c:v>1.7058784990263067</c:v>
                </c:pt>
                <c:pt idx="365">
                  <c:v>1.7642784990263065</c:v>
                </c:pt>
                <c:pt idx="366">
                  <c:v>1.7416784990263068</c:v>
                </c:pt>
                <c:pt idx="367">
                  <c:v>1.6411784990263065</c:v>
                </c:pt>
                <c:pt idx="368">
                  <c:v>1.6173784990263065</c:v>
                </c:pt>
                <c:pt idx="369">
                  <c:v>1.6324784990263064</c:v>
                </c:pt>
                <c:pt idx="370">
                  <c:v>1.6731784990263066</c:v>
                </c:pt>
              </c:numCache>
            </c:numRef>
          </c:val>
          <c:smooth val="0"/>
          <c:extLst>
            <c:ext xmlns:c16="http://schemas.microsoft.com/office/drawing/2014/chart" uri="{C3380CC4-5D6E-409C-BE32-E72D297353CC}">
              <c16:uniqueId val="{00000001-E3FB-4069-9267-594C56D29451}"/>
            </c:ext>
          </c:extLst>
        </c:ser>
        <c:ser>
          <c:idx val="2"/>
          <c:order val="2"/>
          <c:tx>
            <c:strRef>
              <c:f>'Excessive Volatility'!$T$6</c:f>
              <c:strCache>
                <c:ptCount val="1"/>
                <c:pt idx="0">
                  <c:v>EXR +1 std.</c:v>
                </c:pt>
              </c:strCache>
            </c:strRef>
          </c:tx>
          <c:spPr>
            <a:ln w="12700" cap="rnd">
              <a:solidFill>
                <a:schemeClr val="tx1"/>
              </a:solidFill>
              <a:prstDash val="dash"/>
              <a:round/>
            </a:ln>
            <a:effectLst/>
          </c:spPr>
          <c:marker>
            <c:symbol val="none"/>
          </c:marker>
          <c:cat>
            <c:numRef>
              <c:f>'Excessive Volatility'!$Q$7:$Q$377</c:f>
              <c:numCache>
                <c:formatCode>[$-409]mmm\-yy;@</c:formatCode>
                <c:ptCount val="371"/>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numCache>
            </c:numRef>
          </c:cat>
          <c:val>
            <c:numRef>
              <c:f>'Excessive Volatility'!$T$7:$T$377</c:f>
              <c:numCache>
                <c:formatCode>#,##0.000000000000000</c:formatCode>
                <c:ptCount val="371"/>
                <c:pt idx="0">
                  <c:v>4.1656215009736934</c:v>
                </c:pt>
                <c:pt idx="1">
                  <c:v>4.1599215009736934</c:v>
                </c:pt>
                <c:pt idx="2">
                  <c:v>4.1599215009736934</c:v>
                </c:pt>
                <c:pt idx="3">
                  <c:v>4.1629215009736935</c:v>
                </c:pt>
                <c:pt idx="4">
                  <c:v>4.0821215009736935</c:v>
                </c:pt>
                <c:pt idx="5">
                  <c:v>4.0407215009736941</c:v>
                </c:pt>
                <c:pt idx="6">
                  <c:v>4.0096215009736937</c:v>
                </c:pt>
                <c:pt idx="7">
                  <c:v>3.9445215009736936</c:v>
                </c:pt>
                <c:pt idx="8">
                  <c:v>3.8853215009736934</c:v>
                </c:pt>
                <c:pt idx="9">
                  <c:v>3.8548215009736935</c:v>
                </c:pt>
                <c:pt idx="10">
                  <c:v>3.8615215009736934</c:v>
                </c:pt>
                <c:pt idx="11">
                  <c:v>3.7974215009736936</c:v>
                </c:pt>
                <c:pt idx="12">
                  <c:v>3.7592215009736933</c:v>
                </c:pt>
                <c:pt idx="13">
                  <c:v>3.7144215009736934</c:v>
                </c:pt>
                <c:pt idx="14">
                  <c:v>3.7032215009736933</c:v>
                </c:pt>
                <c:pt idx="15">
                  <c:v>3.7064215009736934</c:v>
                </c:pt>
                <c:pt idx="16">
                  <c:v>3.7079215009736934</c:v>
                </c:pt>
                <c:pt idx="17">
                  <c:v>3.6972215009736935</c:v>
                </c:pt>
                <c:pt idx="18">
                  <c:v>3.6898215009736934</c:v>
                </c:pt>
                <c:pt idx="19">
                  <c:v>3.7151215009736935</c:v>
                </c:pt>
                <c:pt idx="20">
                  <c:v>3.7217215009736933</c:v>
                </c:pt>
                <c:pt idx="21">
                  <c:v>3.7354215009736933</c:v>
                </c:pt>
                <c:pt idx="22">
                  <c:v>3.7322215009736932</c:v>
                </c:pt>
                <c:pt idx="23">
                  <c:v>3.7274215009736933</c:v>
                </c:pt>
                <c:pt idx="24">
                  <c:v>3.7248215009736936</c:v>
                </c:pt>
                <c:pt idx="25">
                  <c:v>3.5341215009736935</c:v>
                </c:pt>
                <c:pt idx="26">
                  <c:v>3.3418215009736936</c:v>
                </c:pt>
                <c:pt idx="27">
                  <c:v>3.3654215009736936</c:v>
                </c:pt>
                <c:pt idx="28">
                  <c:v>3.3195215009736936</c:v>
                </c:pt>
                <c:pt idx="29">
                  <c:v>3.1082215009736935</c:v>
                </c:pt>
                <c:pt idx="30">
                  <c:v>2.8646215009736933</c:v>
                </c:pt>
                <c:pt idx="31">
                  <c:v>2.9556215009736935</c:v>
                </c:pt>
                <c:pt idx="32">
                  <c:v>2.9532215009736933</c:v>
                </c:pt>
                <c:pt idx="33">
                  <c:v>2.9425215009736934</c:v>
                </c:pt>
                <c:pt idx="34">
                  <c:v>3.1097215009736936</c:v>
                </c:pt>
                <c:pt idx="35">
                  <c:v>3.1863215009736936</c:v>
                </c:pt>
                <c:pt idx="36">
                  <c:v>3.3437215009736936</c:v>
                </c:pt>
                <c:pt idx="37">
                  <c:v>3.2432215009736933</c:v>
                </c:pt>
                <c:pt idx="38">
                  <c:v>3.1468215009736933</c:v>
                </c:pt>
                <c:pt idx="39">
                  <c:v>3.0548215009736932</c:v>
                </c:pt>
                <c:pt idx="40">
                  <c:v>2.9902215009736932</c:v>
                </c:pt>
                <c:pt idx="41">
                  <c:v>3.0539215009736935</c:v>
                </c:pt>
                <c:pt idx="42">
                  <c:v>3.0814215009736934</c:v>
                </c:pt>
                <c:pt idx="43">
                  <c:v>3.1470215009736933</c:v>
                </c:pt>
                <c:pt idx="44">
                  <c:v>3.1896215009736935</c:v>
                </c:pt>
                <c:pt idx="45">
                  <c:v>3.1214215009736934</c:v>
                </c:pt>
                <c:pt idx="46">
                  <c:v>3.0396215009736935</c:v>
                </c:pt>
                <c:pt idx="47">
                  <c:v>2.9789215009736933</c:v>
                </c:pt>
                <c:pt idx="48">
                  <c:v>2.8935215009736934</c:v>
                </c:pt>
                <c:pt idx="49">
                  <c:v>2.8557215009736936</c:v>
                </c:pt>
                <c:pt idx="50">
                  <c:v>2.8479215009736936</c:v>
                </c:pt>
                <c:pt idx="51">
                  <c:v>2.9044215009736933</c:v>
                </c:pt>
                <c:pt idx="52">
                  <c:v>2.8791215009736932</c:v>
                </c:pt>
                <c:pt idx="53">
                  <c:v>2.8691215009736935</c:v>
                </c:pt>
                <c:pt idx="54">
                  <c:v>3.0013215009736935</c:v>
                </c:pt>
                <c:pt idx="55">
                  <c:v>3.1022215009736933</c:v>
                </c:pt>
                <c:pt idx="56">
                  <c:v>3.1475215009736934</c:v>
                </c:pt>
                <c:pt idx="57">
                  <c:v>3.1103215009736935</c:v>
                </c:pt>
                <c:pt idx="58">
                  <c:v>3.1182215009736933</c:v>
                </c:pt>
                <c:pt idx="59">
                  <c:v>3.1503215009736936</c:v>
                </c:pt>
                <c:pt idx="60">
                  <c:v>3.1311215009736935</c:v>
                </c:pt>
                <c:pt idx="61">
                  <c:v>3.0905215009736935</c:v>
                </c:pt>
                <c:pt idx="62">
                  <c:v>3.0886215009736935</c:v>
                </c:pt>
                <c:pt idx="63">
                  <c:v>3.0666215009736932</c:v>
                </c:pt>
                <c:pt idx="64">
                  <c:v>3.0905215009736935</c:v>
                </c:pt>
                <c:pt idx="65">
                  <c:v>3.1061215009736935</c:v>
                </c:pt>
                <c:pt idx="66">
                  <c:v>3.1031215009736934</c:v>
                </c:pt>
                <c:pt idx="67">
                  <c:v>3.0579215009736935</c:v>
                </c:pt>
                <c:pt idx="68">
                  <c:v>3.0184215009736932</c:v>
                </c:pt>
                <c:pt idx="69">
                  <c:v>2.9580215009736932</c:v>
                </c:pt>
                <c:pt idx="70">
                  <c:v>2.9416215009736932</c:v>
                </c:pt>
                <c:pt idx="71">
                  <c:v>2.9117215009736936</c:v>
                </c:pt>
                <c:pt idx="72">
                  <c:v>2.9217215009736934</c:v>
                </c:pt>
                <c:pt idx="73">
                  <c:v>2.9336215009736932</c:v>
                </c:pt>
                <c:pt idx="74">
                  <c:v>2.9202215009736934</c:v>
                </c:pt>
                <c:pt idx="75">
                  <c:v>2.9029215009736933</c:v>
                </c:pt>
                <c:pt idx="76">
                  <c:v>2.8874215009736934</c:v>
                </c:pt>
                <c:pt idx="77">
                  <c:v>2.8842215009736933</c:v>
                </c:pt>
                <c:pt idx="78">
                  <c:v>2.8106215009736935</c:v>
                </c:pt>
                <c:pt idx="79">
                  <c:v>2.8452215009736936</c:v>
                </c:pt>
                <c:pt idx="80">
                  <c:v>2.8524215009736933</c:v>
                </c:pt>
                <c:pt idx="81">
                  <c:v>2.8064215009736935</c:v>
                </c:pt>
                <c:pt idx="82">
                  <c:v>2.7692215009736936</c:v>
                </c:pt>
                <c:pt idx="83">
                  <c:v>2.6796215009736932</c:v>
                </c:pt>
                <c:pt idx="84">
                  <c:v>2.6466215009736933</c:v>
                </c:pt>
                <c:pt idx="85">
                  <c:v>2.6063215009736935</c:v>
                </c:pt>
                <c:pt idx="86">
                  <c:v>2.5620215009736933</c:v>
                </c:pt>
                <c:pt idx="87">
                  <c:v>2.5713215009736934</c:v>
                </c:pt>
                <c:pt idx="88">
                  <c:v>2.6342215009736933</c:v>
                </c:pt>
                <c:pt idx="89">
                  <c:v>2.6126215009736935</c:v>
                </c:pt>
                <c:pt idx="90">
                  <c:v>2.5843215009736933</c:v>
                </c:pt>
                <c:pt idx="91">
                  <c:v>2.5256215009736938</c:v>
                </c:pt>
                <c:pt idx="92">
                  <c:v>2.4982215009736937</c:v>
                </c:pt>
                <c:pt idx="93">
                  <c:v>2.3677215009736932</c:v>
                </c:pt>
                <c:pt idx="94">
                  <c:v>2.4334215009736937</c:v>
                </c:pt>
                <c:pt idx="95">
                  <c:v>2.4084215009736933</c:v>
                </c:pt>
                <c:pt idx="96">
                  <c:v>2.3786215009736935</c:v>
                </c:pt>
                <c:pt idx="97">
                  <c:v>2.3853215009736934</c:v>
                </c:pt>
                <c:pt idx="98">
                  <c:v>2.3889215009736935</c:v>
                </c:pt>
                <c:pt idx="99">
                  <c:v>2.4245215009736931</c:v>
                </c:pt>
                <c:pt idx="100">
                  <c:v>2.4363215009736932</c:v>
                </c:pt>
                <c:pt idx="101">
                  <c:v>2.4129215009736935</c:v>
                </c:pt>
                <c:pt idx="102">
                  <c:v>2.3529215009736935</c:v>
                </c:pt>
                <c:pt idx="103">
                  <c:v>2.3579215009736934</c:v>
                </c:pt>
                <c:pt idx="104">
                  <c:v>2.3225215009736937</c:v>
                </c:pt>
                <c:pt idx="105">
                  <c:v>2.3183215009736937</c:v>
                </c:pt>
                <c:pt idx="106">
                  <c:v>2.2997215009736935</c:v>
                </c:pt>
                <c:pt idx="107">
                  <c:v>2.2627215009736936</c:v>
                </c:pt>
                <c:pt idx="108">
                  <c:v>2.2532215009736936</c:v>
                </c:pt>
                <c:pt idx="109">
                  <c:v>2.2768215009736936</c:v>
                </c:pt>
                <c:pt idx="110">
                  <c:v>2.3805215009736935</c:v>
                </c:pt>
                <c:pt idx="111">
                  <c:v>2.4062215009736931</c:v>
                </c:pt>
                <c:pt idx="112">
                  <c:v>2.3199215009736935</c:v>
                </c:pt>
                <c:pt idx="113">
                  <c:v>2.2959215009736935</c:v>
                </c:pt>
                <c:pt idx="114">
                  <c:v>2.2756215009736938</c:v>
                </c:pt>
                <c:pt idx="115">
                  <c:v>2.3186215009736935</c:v>
                </c:pt>
                <c:pt idx="116">
                  <c:v>2.3182215009736935</c:v>
                </c:pt>
                <c:pt idx="117">
                  <c:v>2.3715215009736932</c:v>
                </c:pt>
                <c:pt idx="118">
                  <c:v>2.4477215009736932</c:v>
                </c:pt>
                <c:pt idx="119">
                  <c:v>2.4986215009736936</c:v>
                </c:pt>
                <c:pt idx="120">
                  <c:v>2.5391215009736934</c:v>
                </c:pt>
                <c:pt idx="121">
                  <c:v>2.6678215009736936</c:v>
                </c:pt>
                <c:pt idx="122">
                  <c:v>2.6343215009736936</c:v>
                </c:pt>
                <c:pt idx="123">
                  <c:v>2.6926215009736936</c:v>
                </c:pt>
                <c:pt idx="124">
                  <c:v>2.8227215009736932</c:v>
                </c:pt>
                <c:pt idx="125">
                  <c:v>2.9067215009736933</c:v>
                </c:pt>
                <c:pt idx="126">
                  <c:v>2.9691215009736935</c:v>
                </c:pt>
                <c:pt idx="127">
                  <c:v>3.0298215009736933</c:v>
                </c:pt>
                <c:pt idx="128">
                  <c:v>2.8808215009736933</c:v>
                </c:pt>
                <c:pt idx="129">
                  <c:v>2.7829215009736936</c:v>
                </c:pt>
                <c:pt idx="130">
                  <c:v>2.7578215009736935</c:v>
                </c:pt>
                <c:pt idx="131">
                  <c:v>2.7865215009736932</c:v>
                </c:pt>
                <c:pt idx="132">
                  <c:v>2.8224215009736935</c:v>
                </c:pt>
                <c:pt idx="133">
                  <c:v>2.8946215009736935</c:v>
                </c:pt>
                <c:pt idx="134">
                  <c:v>2.9086215009736933</c:v>
                </c:pt>
                <c:pt idx="135">
                  <c:v>2.9256215009736932</c:v>
                </c:pt>
                <c:pt idx="136">
                  <c:v>2.8414215009736936</c:v>
                </c:pt>
                <c:pt idx="137">
                  <c:v>2.9579215009736934</c:v>
                </c:pt>
                <c:pt idx="138">
                  <c:v>2.9948215009736936</c:v>
                </c:pt>
                <c:pt idx="139">
                  <c:v>3.0099215009736935</c:v>
                </c:pt>
                <c:pt idx="140">
                  <c:v>3.0341215009736935</c:v>
                </c:pt>
                <c:pt idx="141">
                  <c:v>3.0606215009736935</c:v>
                </c:pt>
                <c:pt idx="142">
                  <c:v>3.0829215009736934</c:v>
                </c:pt>
                <c:pt idx="143">
                  <c:v>2.9479215009736932</c:v>
                </c:pt>
                <c:pt idx="144">
                  <c:v>2.9179215009736934</c:v>
                </c:pt>
                <c:pt idx="145">
                  <c:v>2.9566215009736934</c:v>
                </c:pt>
                <c:pt idx="146">
                  <c:v>2.9396215009736935</c:v>
                </c:pt>
                <c:pt idx="147">
                  <c:v>2.9683215009736936</c:v>
                </c:pt>
                <c:pt idx="148">
                  <c:v>2.9951215009736933</c:v>
                </c:pt>
                <c:pt idx="149">
                  <c:v>3.0776215009736934</c:v>
                </c:pt>
                <c:pt idx="150">
                  <c:v>3.1200215009736936</c:v>
                </c:pt>
                <c:pt idx="151">
                  <c:v>3.2022215009736934</c:v>
                </c:pt>
                <c:pt idx="152">
                  <c:v>3.1965215009736934</c:v>
                </c:pt>
                <c:pt idx="153">
                  <c:v>3.1318215009736936</c:v>
                </c:pt>
                <c:pt idx="154">
                  <c:v>3.2132215009736935</c:v>
                </c:pt>
                <c:pt idx="155">
                  <c:v>3.2786215009736934</c:v>
                </c:pt>
                <c:pt idx="156">
                  <c:v>3.3396215009736934</c:v>
                </c:pt>
                <c:pt idx="157">
                  <c:v>3.2270215009736933</c:v>
                </c:pt>
                <c:pt idx="158">
                  <c:v>3.1259215009736936</c:v>
                </c:pt>
                <c:pt idx="159">
                  <c:v>3.1760215009736936</c:v>
                </c:pt>
                <c:pt idx="160">
                  <c:v>3.2770215009736936</c:v>
                </c:pt>
                <c:pt idx="161">
                  <c:v>3.2683215009736934</c:v>
                </c:pt>
                <c:pt idx="162">
                  <c:v>3.3778215009736936</c:v>
                </c:pt>
                <c:pt idx="163">
                  <c:v>3.4142215009736936</c:v>
                </c:pt>
                <c:pt idx="164">
                  <c:v>3.5600215009736935</c:v>
                </c:pt>
                <c:pt idx="165">
                  <c:v>3.5964215009736935</c:v>
                </c:pt>
                <c:pt idx="166">
                  <c:v>3.5271215009736934</c:v>
                </c:pt>
                <c:pt idx="167">
                  <c:v>3.6330215009736935</c:v>
                </c:pt>
                <c:pt idx="168">
                  <c:v>3.6992215009736933</c:v>
                </c:pt>
                <c:pt idx="169">
                  <c:v>3.8311215009736936</c:v>
                </c:pt>
                <c:pt idx="170">
                  <c:v>3.8268215009736934</c:v>
                </c:pt>
                <c:pt idx="171">
                  <c:v>3.6232215009736932</c:v>
                </c:pt>
                <c:pt idx="172">
                  <c:v>3.6379215009736936</c:v>
                </c:pt>
                <c:pt idx="173">
                  <c:v>3.5922215009736935</c:v>
                </c:pt>
                <c:pt idx="174">
                  <c:v>3.4370215009736933</c:v>
                </c:pt>
                <c:pt idx="175">
                  <c:v>3.3223215009736933</c:v>
                </c:pt>
                <c:pt idx="176">
                  <c:v>3.3667215009736933</c:v>
                </c:pt>
                <c:pt idx="177">
                  <c:v>3.1732215009736935</c:v>
                </c:pt>
                <c:pt idx="178">
                  <c:v>3.1240215009736936</c:v>
                </c:pt>
                <c:pt idx="179">
                  <c:v>3.0408215009736934</c:v>
                </c:pt>
                <c:pt idx="180">
                  <c:v>2.9670215009736935</c:v>
                </c:pt>
                <c:pt idx="181">
                  <c:v>2.8603215009736935</c:v>
                </c:pt>
                <c:pt idx="182">
                  <c:v>2.8038215009736933</c:v>
                </c:pt>
                <c:pt idx="183">
                  <c:v>2.8018215009736935</c:v>
                </c:pt>
                <c:pt idx="184">
                  <c:v>2.7563215009736934</c:v>
                </c:pt>
                <c:pt idx="185">
                  <c:v>2.7623215009736932</c:v>
                </c:pt>
                <c:pt idx="186">
                  <c:v>2.6803215009736934</c:v>
                </c:pt>
                <c:pt idx="187">
                  <c:v>2.5907215009736935</c:v>
                </c:pt>
                <c:pt idx="188">
                  <c:v>2.5701215009736935</c:v>
                </c:pt>
                <c:pt idx="189">
                  <c:v>2.5341215009736935</c:v>
                </c:pt>
                <c:pt idx="190">
                  <c:v>2.5529215009736936</c:v>
                </c:pt>
                <c:pt idx="191">
                  <c:v>2.5166215009736934</c:v>
                </c:pt>
                <c:pt idx="192">
                  <c:v>2.3882215009736933</c:v>
                </c:pt>
                <c:pt idx="193">
                  <c:v>2.3525215009736935</c:v>
                </c:pt>
                <c:pt idx="194">
                  <c:v>2.3641215009736936</c:v>
                </c:pt>
                <c:pt idx="195">
                  <c:v>2.3404215009736937</c:v>
                </c:pt>
                <c:pt idx="196">
                  <c:v>2.3167215009736934</c:v>
                </c:pt>
                <c:pt idx="197">
                  <c:v>2.3475215009736932</c:v>
                </c:pt>
                <c:pt idx="198">
                  <c:v>2.3768215009736933</c:v>
                </c:pt>
                <c:pt idx="199">
                  <c:v>2.3839215009736936</c:v>
                </c:pt>
                <c:pt idx="200">
                  <c:v>2.3420215009736935</c:v>
                </c:pt>
                <c:pt idx="201">
                  <c:v>2.3292215009736932</c:v>
                </c:pt>
                <c:pt idx="202">
                  <c:v>2.2107215009736931</c:v>
                </c:pt>
                <c:pt idx="203">
                  <c:v>2.1621215009736936</c:v>
                </c:pt>
                <c:pt idx="204">
                  <c:v>2.1823215009736936</c:v>
                </c:pt>
                <c:pt idx="205">
                  <c:v>2.2251215009736933</c:v>
                </c:pt>
                <c:pt idx="206">
                  <c:v>2.2056215009736935</c:v>
                </c:pt>
                <c:pt idx="207">
                  <c:v>2.1996215009736932</c:v>
                </c:pt>
                <c:pt idx="208">
                  <c:v>2.2221215009736932</c:v>
                </c:pt>
                <c:pt idx="209">
                  <c:v>2.2865215009736932</c:v>
                </c:pt>
                <c:pt idx="210">
                  <c:v>2.3752215009736934</c:v>
                </c:pt>
                <c:pt idx="211">
                  <c:v>2.4166215009736933</c:v>
                </c:pt>
                <c:pt idx="212">
                  <c:v>2.3954215009736934</c:v>
                </c:pt>
                <c:pt idx="213">
                  <c:v>2.3451215009736934</c:v>
                </c:pt>
                <c:pt idx="214">
                  <c:v>2.2777215009736933</c:v>
                </c:pt>
                <c:pt idx="215">
                  <c:v>2.2850215009736932</c:v>
                </c:pt>
                <c:pt idx="216">
                  <c:v>2.3643215009736935</c:v>
                </c:pt>
                <c:pt idx="217">
                  <c:v>2.3791215009736932</c:v>
                </c:pt>
                <c:pt idx="218">
                  <c:v>2.3972215009736937</c:v>
                </c:pt>
                <c:pt idx="219">
                  <c:v>2.3983215009736933</c:v>
                </c:pt>
                <c:pt idx="220">
                  <c:v>2.4747215009736934</c:v>
                </c:pt>
                <c:pt idx="221">
                  <c:v>2.5075215009736933</c:v>
                </c:pt>
                <c:pt idx="222">
                  <c:v>2.4187215009736933</c:v>
                </c:pt>
                <c:pt idx="223">
                  <c:v>2.4554215009736935</c:v>
                </c:pt>
                <c:pt idx="224">
                  <c:v>2.4788215009736936</c:v>
                </c:pt>
                <c:pt idx="225">
                  <c:v>2.3948215009736935</c:v>
                </c:pt>
                <c:pt idx="226">
                  <c:v>2.3586215009736935</c:v>
                </c:pt>
                <c:pt idx="227">
                  <c:v>2.2664215009736934</c:v>
                </c:pt>
                <c:pt idx="228">
                  <c:v>2.2200215009736937</c:v>
                </c:pt>
                <c:pt idx="229">
                  <c:v>2.2044215009736936</c:v>
                </c:pt>
                <c:pt idx="230">
                  <c:v>2.2339215009736932</c:v>
                </c:pt>
                <c:pt idx="231">
                  <c:v>2.2149215009736931</c:v>
                </c:pt>
                <c:pt idx="232">
                  <c:v>2.1916215009736932</c:v>
                </c:pt>
                <c:pt idx="233">
                  <c:v>2.2118215009736932</c:v>
                </c:pt>
                <c:pt idx="234">
                  <c:v>2.1661215009736932</c:v>
                </c:pt>
                <c:pt idx="235">
                  <c:v>2.0988215009736937</c:v>
                </c:pt>
                <c:pt idx="236">
                  <c:v>2.0987215009736935</c:v>
                </c:pt>
                <c:pt idx="237">
                  <c:v>2.0524215009736935</c:v>
                </c:pt>
                <c:pt idx="238">
                  <c:v>2.0143215009736934</c:v>
                </c:pt>
                <c:pt idx="239">
                  <c:v>2.0268215009736936</c:v>
                </c:pt>
                <c:pt idx="240">
                  <c:v>2.0377215009736935</c:v>
                </c:pt>
                <c:pt idx="241">
                  <c:v>2.0091215009736931</c:v>
                </c:pt>
                <c:pt idx="242">
                  <c:v>2.1408215009736935</c:v>
                </c:pt>
                <c:pt idx="243">
                  <c:v>2.2313215009736935</c:v>
                </c:pt>
                <c:pt idx="244">
                  <c:v>2.2485215009736934</c:v>
                </c:pt>
                <c:pt idx="245">
                  <c:v>2.3114215009736934</c:v>
                </c:pt>
                <c:pt idx="246">
                  <c:v>2.3138215009736935</c:v>
                </c:pt>
                <c:pt idx="247">
                  <c:v>2.2721215009736935</c:v>
                </c:pt>
                <c:pt idx="248">
                  <c:v>2.2219215009736937</c:v>
                </c:pt>
                <c:pt idx="249">
                  <c:v>2.2179215009736932</c:v>
                </c:pt>
                <c:pt idx="250">
                  <c:v>2.1494215009736934</c:v>
                </c:pt>
                <c:pt idx="251">
                  <c:v>2.0916215009736936</c:v>
                </c:pt>
                <c:pt idx="252">
                  <c:v>2.1074215009736932</c:v>
                </c:pt>
                <c:pt idx="253">
                  <c:v>2.1472215009736937</c:v>
                </c:pt>
                <c:pt idx="254">
                  <c:v>2.1902215009736934</c:v>
                </c:pt>
                <c:pt idx="255">
                  <c:v>2.1779215009736932</c:v>
                </c:pt>
                <c:pt idx="256">
                  <c:v>2.1511215009736935</c:v>
                </c:pt>
                <c:pt idx="257">
                  <c:v>2.1012215009736934</c:v>
                </c:pt>
                <c:pt idx="258">
                  <c:v>2.0200215009736935</c:v>
                </c:pt>
                <c:pt idx="259">
                  <c:v>1.9761215009736934</c:v>
                </c:pt>
                <c:pt idx="260">
                  <c:v>1.9800215009736934</c:v>
                </c:pt>
                <c:pt idx="261">
                  <c:v>2.0137215009736935</c:v>
                </c:pt>
                <c:pt idx="262">
                  <c:v>2.1161215009736933</c:v>
                </c:pt>
                <c:pt idx="263">
                  <c:v>2.1108215009736933</c:v>
                </c:pt>
                <c:pt idx="264">
                  <c:v>2.1430215009736937</c:v>
                </c:pt>
                <c:pt idx="265">
                  <c:v>2.1700215009736934</c:v>
                </c:pt>
                <c:pt idx="266">
                  <c:v>2.1752215009736933</c:v>
                </c:pt>
                <c:pt idx="267">
                  <c:v>2.1250215009736935</c:v>
                </c:pt>
                <c:pt idx="268">
                  <c:v>2.1357215009736934</c:v>
                </c:pt>
                <c:pt idx="269">
                  <c:v>2.1833215009736935</c:v>
                </c:pt>
                <c:pt idx="270">
                  <c:v>2.2443215009736934</c:v>
                </c:pt>
                <c:pt idx="271">
                  <c:v>2.2230215009736933</c:v>
                </c:pt>
                <c:pt idx="272">
                  <c:v>2.1505215009736931</c:v>
                </c:pt>
                <c:pt idx="273">
                  <c:v>2.1691215009736933</c:v>
                </c:pt>
                <c:pt idx="274">
                  <c:v>2.2291215009736933</c:v>
                </c:pt>
                <c:pt idx="275">
                  <c:v>2.2391215009736936</c:v>
                </c:pt>
                <c:pt idx="276">
                  <c:v>2.2712215009736934</c:v>
                </c:pt>
                <c:pt idx="277">
                  <c:v>2.2641215009736935</c:v>
                </c:pt>
                <c:pt idx="278">
                  <c:v>2.2195215009736935</c:v>
                </c:pt>
                <c:pt idx="279">
                  <c:v>2.2270215009736933</c:v>
                </c:pt>
                <c:pt idx="280">
                  <c:v>2.1851215009736933</c:v>
                </c:pt>
                <c:pt idx="281">
                  <c:v>2.1557215009736934</c:v>
                </c:pt>
                <c:pt idx="282">
                  <c:v>2.0960215009736931</c:v>
                </c:pt>
                <c:pt idx="283">
                  <c:v>2.0932215009736934</c:v>
                </c:pt>
                <c:pt idx="284">
                  <c:v>2.0777215009736931</c:v>
                </c:pt>
                <c:pt idx="285">
                  <c:v>2.0481215009736937</c:v>
                </c:pt>
                <c:pt idx="286">
                  <c:v>2.0682215009736935</c:v>
                </c:pt>
                <c:pt idx="287">
                  <c:v>2.1002215009736935</c:v>
                </c:pt>
                <c:pt idx="288">
                  <c:v>2.0588215009736937</c:v>
                </c:pt>
                <c:pt idx="289">
                  <c:v>2.0308215009736932</c:v>
                </c:pt>
                <c:pt idx="290">
                  <c:v>1.9347215009736933</c:v>
                </c:pt>
                <c:pt idx="291">
                  <c:v>1.9098215009736934</c:v>
                </c:pt>
                <c:pt idx="292">
                  <c:v>1.9382215009736934</c:v>
                </c:pt>
                <c:pt idx="293">
                  <c:v>1.9298215009736934</c:v>
                </c:pt>
                <c:pt idx="294">
                  <c:v>1.9172215009736935</c:v>
                </c:pt>
                <c:pt idx="295">
                  <c:v>1.9742215009736934</c:v>
                </c:pt>
                <c:pt idx="296">
                  <c:v>1.9887215009736934</c:v>
                </c:pt>
                <c:pt idx="297">
                  <c:v>1.9429215009736933</c:v>
                </c:pt>
                <c:pt idx="298">
                  <c:v>1.9459215009736934</c:v>
                </c:pt>
                <c:pt idx="299">
                  <c:v>1.9692215009736935</c:v>
                </c:pt>
                <c:pt idx="300">
                  <c:v>1.9921215009736934</c:v>
                </c:pt>
                <c:pt idx="301">
                  <c:v>1.9955215009736935</c:v>
                </c:pt>
                <c:pt idx="302">
                  <c:v>2.0062215009736937</c:v>
                </c:pt>
                <c:pt idx="303">
                  <c:v>2.0330215009736934</c:v>
                </c:pt>
                <c:pt idx="304">
                  <c:v>2.0610215009736934</c:v>
                </c:pt>
                <c:pt idx="305">
                  <c:v>2.0568215009736934</c:v>
                </c:pt>
                <c:pt idx="306">
                  <c:v>2.0311215009736934</c:v>
                </c:pt>
                <c:pt idx="307">
                  <c:v>2.0112215009736936</c:v>
                </c:pt>
                <c:pt idx="308">
                  <c:v>2.0366215009736934</c:v>
                </c:pt>
                <c:pt idx="309">
                  <c:v>2.0563215009736933</c:v>
                </c:pt>
                <c:pt idx="310">
                  <c:v>2.0404215009736935</c:v>
                </c:pt>
                <c:pt idx="311">
                  <c:v>2.0811215009736932</c:v>
                </c:pt>
                <c:pt idx="312">
                  <c:v>2.1333215009736932</c:v>
                </c:pt>
                <c:pt idx="313">
                  <c:v>2.2033215009736935</c:v>
                </c:pt>
                <c:pt idx="314">
                  <c:v>2.2232215009736933</c:v>
                </c:pt>
                <c:pt idx="315">
                  <c:v>2.2405215009736934</c:v>
                </c:pt>
                <c:pt idx="316">
                  <c:v>2.2334215009736935</c:v>
                </c:pt>
                <c:pt idx="317">
                  <c:v>2.2563215009736934</c:v>
                </c:pt>
                <c:pt idx="318">
                  <c:v>2.3225215009736937</c:v>
                </c:pt>
                <c:pt idx="319">
                  <c:v>2.3686215009736937</c:v>
                </c:pt>
                <c:pt idx="320">
                  <c:v>2.3148215009736934</c:v>
                </c:pt>
                <c:pt idx="321">
                  <c:v>2.2861215009736933</c:v>
                </c:pt>
                <c:pt idx="322">
                  <c:v>2.2609215009736934</c:v>
                </c:pt>
                <c:pt idx="323">
                  <c:v>2.3074215009736934</c:v>
                </c:pt>
                <c:pt idx="324">
                  <c:v>2.3451215009736934</c:v>
                </c:pt>
                <c:pt idx="325">
                  <c:v>2.3409215009736934</c:v>
                </c:pt>
                <c:pt idx="326">
                  <c:v>2.3558215009736934</c:v>
                </c:pt>
                <c:pt idx="327">
                  <c:v>2.3418215009736931</c:v>
                </c:pt>
                <c:pt idx="328">
                  <c:v>2.3039215009736935</c:v>
                </c:pt>
                <c:pt idx="329">
                  <c:v>2.3214215009736936</c:v>
                </c:pt>
                <c:pt idx="330">
                  <c:v>2.3262215009736935</c:v>
                </c:pt>
                <c:pt idx="331">
                  <c:v>2.3155215009736931</c:v>
                </c:pt>
                <c:pt idx="332">
                  <c:v>2.2276215009736937</c:v>
                </c:pt>
                <c:pt idx="333">
                  <c:v>2.1667215009736935</c:v>
                </c:pt>
                <c:pt idx="334">
                  <c:v>2.2113215009736935</c:v>
                </c:pt>
                <c:pt idx="335">
                  <c:v>2.1984215009736934</c:v>
                </c:pt>
                <c:pt idx="336">
                  <c:v>2.2160215009736932</c:v>
                </c:pt>
                <c:pt idx="337">
                  <c:v>2.2744215009736934</c:v>
                </c:pt>
                <c:pt idx="338">
                  <c:v>2.3252215009736936</c:v>
                </c:pt>
                <c:pt idx="339">
                  <c:v>2.3563215009736935</c:v>
                </c:pt>
                <c:pt idx="340">
                  <c:v>2.3685215009736935</c:v>
                </c:pt>
                <c:pt idx="341">
                  <c:v>2.4134215009736932</c:v>
                </c:pt>
                <c:pt idx="342">
                  <c:v>2.4146215009736931</c:v>
                </c:pt>
                <c:pt idx="343">
                  <c:v>2.3729215009736935</c:v>
                </c:pt>
                <c:pt idx="344">
                  <c:v>2.3918215009736934</c:v>
                </c:pt>
                <c:pt idx="345">
                  <c:v>2.3555215009736932</c:v>
                </c:pt>
                <c:pt idx="346">
                  <c:v>2.4223215009736934</c:v>
                </c:pt>
                <c:pt idx="347">
                  <c:v>2.4631215009736938</c:v>
                </c:pt>
                <c:pt idx="348">
                  <c:v>2.4591215009736933</c:v>
                </c:pt>
                <c:pt idx="349">
                  <c:v>2.5174215009736933</c:v>
                </c:pt>
                <c:pt idx="350">
                  <c:v>2.5568215009736934</c:v>
                </c:pt>
                <c:pt idx="351">
                  <c:v>2.5985215009736935</c:v>
                </c:pt>
                <c:pt idx="352">
                  <c:v>2.6876215009736932</c:v>
                </c:pt>
                <c:pt idx="353">
                  <c:v>2.5863215009736935</c:v>
                </c:pt>
                <c:pt idx="354">
                  <c:v>2.6124215009736935</c:v>
                </c:pt>
                <c:pt idx="355">
                  <c:v>2.6909215009736935</c:v>
                </c:pt>
                <c:pt idx="356">
                  <c:v>2.7780215009736935</c:v>
                </c:pt>
                <c:pt idx="357">
                  <c:v>2.8228215009736934</c:v>
                </c:pt>
                <c:pt idx="358">
                  <c:v>2.8156215009736933</c:v>
                </c:pt>
                <c:pt idx="359">
                  <c:v>2.7059215009736932</c:v>
                </c:pt>
                <c:pt idx="360">
                  <c:v>2.6146215009736933</c:v>
                </c:pt>
                <c:pt idx="361">
                  <c:v>2.6533215009736932</c:v>
                </c:pt>
                <c:pt idx="362">
                  <c:v>2.6819215009736936</c:v>
                </c:pt>
                <c:pt idx="363">
                  <c:v>2.7200215009736932</c:v>
                </c:pt>
                <c:pt idx="364">
                  <c:v>2.7631215009736936</c:v>
                </c:pt>
                <c:pt idx="365">
                  <c:v>2.8215215009736934</c:v>
                </c:pt>
                <c:pt idx="366">
                  <c:v>2.7989215009736936</c:v>
                </c:pt>
                <c:pt idx="367">
                  <c:v>2.6984215009736934</c:v>
                </c:pt>
                <c:pt idx="368">
                  <c:v>2.6746215009736933</c:v>
                </c:pt>
                <c:pt idx="369">
                  <c:v>2.6897215009736932</c:v>
                </c:pt>
                <c:pt idx="370">
                  <c:v>2.7304215009736934</c:v>
                </c:pt>
              </c:numCache>
            </c:numRef>
          </c:val>
          <c:smooth val="0"/>
          <c:extLst>
            <c:ext xmlns:c16="http://schemas.microsoft.com/office/drawing/2014/chart" uri="{C3380CC4-5D6E-409C-BE32-E72D297353CC}">
              <c16:uniqueId val="{00000002-E3FB-4069-9267-594C56D29451}"/>
            </c:ext>
          </c:extLst>
        </c:ser>
        <c:dLbls>
          <c:showLegendKey val="0"/>
          <c:showVal val="0"/>
          <c:showCatName val="0"/>
          <c:showSerName val="0"/>
          <c:showPercent val="0"/>
          <c:showBubbleSize val="0"/>
        </c:dLbls>
        <c:smooth val="0"/>
        <c:axId val="637482576"/>
        <c:axId val="637482968"/>
      </c:lineChart>
      <c:dateAx>
        <c:axId val="637482576"/>
        <c:scaling>
          <c:orientation val="minMax"/>
        </c:scaling>
        <c:delete val="0"/>
        <c:axPos val="b"/>
        <c:numFmt formatCode="[$-409]mmm\-yy;@" sourceLinked="1"/>
        <c:majorTickMark val="out"/>
        <c:minorTickMark val="none"/>
        <c:tickLblPos val="nextTo"/>
        <c:spPr>
          <a:noFill/>
          <a:ln w="158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7482968"/>
        <c:crosses val="autoZero"/>
        <c:auto val="1"/>
        <c:lblOffset val="100"/>
        <c:baseTimeUnit val="months"/>
      </c:dateAx>
      <c:valAx>
        <c:axId val="637482968"/>
        <c:scaling>
          <c:orientation val="minMax"/>
          <c:min val="0.5"/>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DE">
                    <a:solidFill>
                      <a:sysClr val="windowText" lastClr="000000"/>
                    </a:solidFill>
                  </a:rPr>
                  <a:t>DM/USD</a:t>
                </a:r>
                <a:r>
                  <a:rPr lang="de-DE" baseline="0">
                    <a:solidFill>
                      <a:sysClr val="windowText" lastClr="000000"/>
                    </a:solidFill>
                  </a:rPr>
                  <a:t> exchange rate</a:t>
                </a:r>
                <a:endParaRPr lang="de-DE">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title>
        <c:numFmt formatCode="General" sourceLinked="1"/>
        <c:majorTickMark val="out"/>
        <c:minorTickMark val="none"/>
        <c:tickLblPos val="nextTo"/>
        <c:spPr>
          <a:noFill/>
          <a:ln w="158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74825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e-DE">
                <a:solidFill>
                  <a:sysClr val="windowText" lastClr="000000"/>
                </a:solidFill>
              </a:rPr>
              <a:t>Euro nominal effective exchange rate (2010=100)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lineChart>
        <c:grouping val="standard"/>
        <c:varyColors val="0"/>
        <c:ser>
          <c:idx val="0"/>
          <c:order val="0"/>
          <c:tx>
            <c:strRef>
              <c:f>'Euro NEER'!$B$4</c:f>
              <c:strCache>
                <c:ptCount val="1"/>
                <c:pt idx="0">
                  <c:v>Euro area</c:v>
                </c:pt>
              </c:strCache>
            </c:strRef>
          </c:tx>
          <c:spPr>
            <a:ln w="15875" cap="rnd">
              <a:solidFill>
                <a:schemeClr val="tx1"/>
              </a:solidFill>
              <a:round/>
            </a:ln>
            <a:effectLst/>
          </c:spPr>
          <c:marker>
            <c:symbol val="none"/>
          </c:marker>
          <c:cat>
            <c:numRef>
              <c:f>'Euro NEER'!$A$5:$A$299</c:f>
              <c:numCache>
                <c:formatCode>[$-409]mmm\-yy;@</c:formatCode>
                <c:ptCount val="295"/>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pt idx="12">
                  <c:v>34700</c:v>
                </c:pt>
                <c:pt idx="13">
                  <c:v>34731</c:v>
                </c:pt>
                <c:pt idx="14">
                  <c:v>34759</c:v>
                </c:pt>
                <c:pt idx="15">
                  <c:v>34790</c:v>
                </c:pt>
                <c:pt idx="16">
                  <c:v>34820</c:v>
                </c:pt>
                <c:pt idx="17">
                  <c:v>34851</c:v>
                </c:pt>
                <c:pt idx="18">
                  <c:v>34881</c:v>
                </c:pt>
                <c:pt idx="19">
                  <c:v>34912</c:v>
                </c:pt>
                <c:pt idx="20">
                  <c:v>34943</c:v>
                </c:pt>
                <c:pt idx="21">
                  <c:v>34973</c:v>
                </c:pt>
                <c:pt idx="22">
                  <c:v>35004</c:v>
                </c:pt>
                <c:pt idx="23">
                  <c:v>35034</c:v>
                </c:pt>
                <c:pt idx="24">
                  <c:v>35065</c:v>
                </c:pt>
                <c:pt idx="25">
                  <c:v>35096</c:v>
                </c:pt>
                <c:pt idx="26">
                  <c:v>35125</c:v>
                </c:pt>
                <c:pt idx="27">
                  <c:v>35156</c:v>
                </c:pt>
                <c:pt idx="28">
                  <c:v>35186</c:v>
                </c:pt>
                <c:pt idx="29">
                  <c:v>35217</c:v>
                </c:pt>
                <c:pt idx="30">
                  <c:v>35247</c:v>
                </c:pt>
                <c:pt idx="31">
                  <c:v>35278</c:v>
                </c:pt>
                <c:pt idx="32">
                  <c:v>35309</c:v>
                </c:pt>
                <c:pt idx="33">
                  <c:v>35339</c:v>
                </c:pt>
                <c:pt idx="34">
                  <c:v>35370</c:v>
                </c:pt>
                <c:pt idx="35">
                  <c:v>35400</c:v>
                </c:pt>
                <c:pt idx="36">
                  <c:v>35431</c:v>
                </c:pt>
                <c:pt idx="37">
                  <c:v>35462</c:v>
                </c:pt>
                <c:pt idx="38">
                  <c:v>35490</c:v>
                </c:pt>
                <c:pt idx="39">
                  <c:v>35521</c:v>
                </c:pt>
                <c:pt idx="40">
                  <c:v>35551</c:v>
                </c:pt>
                <c:pt idx="41">
                  <c:v>35582</c:v>
                </c:pt>
                <c:pt idx="42">
                  <c:v>35612</c:v>
                </c:pt>
                <c:pt idx="43">
                  <c:v>35643</c:v>
                </c:pt>
                <c:pt idx="44">
                  <c:v>35674</c:v>
                </c:pt>
                <c:pt idx="45">
                  <c:v>35704</c:v>
                </c:pt>
                <c:pt idx="46">
                  <c:v>35735</c:v>
                </c:pt>
                <c:pt idx="47">
                  <c:v>35765</c:v>
                </c:pt>
                <c:pt idx="48">
                  <c:v>35796</c:v>
                </c:pt>
                <c:pt idx="49">
                  <c:v>35827</c:v>
                </c:pt>
                <c:pt idx="50">
                  <c:v>35855</c:v>
                </c:pt>
                <c:pt idx="51">
                  <c:v>35886</c:v>
                </c:pt>
                <c:pt idx="52">
                  <c:v>35916</c:v>
                </c:pt>
                <c:pt idx="53">
                  <c:v>35947</c:v>
                </c:pt>
                <c:pt idx="54">
                  <c:v>35977</c:v>
                </c:pt>
                <c:pt idx="55">
                  <c:v>36008</c:v>
                </c:pt>
                <c:pt idx="56">
                  <c:v>36039</c:v>
                </c:pt>
                <c:pt idx="57">
                  <c:v>36069</c:v>
                </c:pt>
                <c:pt idx="58">
                  <c:v>36100</c:v>
                </c:pt>
                <c:pt idx="59">
                  <c:v>36130</c:v>
                </c:pt>
                <c:pt idx="60">
                  <c:v>36161</c:v>
                </c:pt>
                <c:pt idx="61">
                  <c:v>36192</c:v>
                </c:pt>
                <c:pt idx="62">
                  <c:v>36220</c:v>
                </c:pt>
                <c:pt idx="63">
                  <c:v>36251</c:v>
                </c:pt>
                <c:pt idx="64">
                  <c:v>36281</c:v>
                </c:pt>
                <c:pt idx="65">
                  <c:v>36312</c:v>
                </c:pt>
                <c:pt idx="66">
                  <c:v>36342</c:v>
                </c:pt>
                <c:pt idx="67">
                  <c:v>36373</c:v>
                </c:pt>
                <c:pt idx="68">
                  <c:v>36404</c:v>
                </c:pt>
                <c:pt idx="69">
                  <c:v>36434</c:v>
                </c:pt>
                <c:pt idx="70">
                  <c:v>36465</c:v>
                </c:pt>
                <c:pt idx="71">
                  <c:v>36495</c:v>
                </c:pt>
                <c:pt idx="72">
                  <c:v>36526</c:v>
                </c:pt>
                <c:pt idx="73">
                  <c:v>36557</c:v>
                </c:pt>
                <c:pt idx="74">
                  <c:v>36586</c:v>
                </c:pt>
                <c:pt idx="75">
                  <c:v>36617</c:v>
                </c:pt>
                <c:pt idx="76">
                  <c:v>36647</c:v>
                </c:pt>
                <c:pt idx="77">
                  <c:v>36678</c:v>
                </c:pt>
                <c:pt idx="78">
                  <c:v>36708</c:v>
                </c:pt>
                <c:pt idx="79">
                  <c:v>36739</c:v>
                </c:pt>
                <c:pt idx="80">
                  <c:v>36770</c:v>
                </c:pt>
                <c:pt idx="81">
                  <c:v>36800</c:v>
                </c:pt>
                <c:pt idx="82">
                  <c:v>36831</c:v>
                </c:pt>
                <c:pt idx="83">
                  <c:v>36861</c:v>
                </c:pt>
                <c:pt idx="84">
                  <c:v>36892</c:v>
                </c:pt>
                <c:pt idx="85">
                  <c:v>36923</c:v>
                </c:pt>
                <c:pt idx="86">
                  <c:v>36951</c:v>
                </c:pt>
                <c:pt idx="87">
                  <c:v>36982</c:v>
                </c:pt>
                <c:pt idx="88">
                  <c:v>37012</c:v>
                </c:pt>
                <c:pt idx="89">
                  <c:v>37043</c:v>
                </c:pt>
                <c:pt idx="90">
                  <c:v>37073</c:v>
                </c:pt>
                <c:pt idx="91">
                  <c:v>37104</c:v>
                </c:pt>
                <c:pt idx="92">
                  <c:v>37135</c:v>
                </c:pt>
                <c:pt idx="93">
                  <c:v>37165</c:v>
                </c:pt>
                <c:pt idx="94">
                  <c:v>37196</c:v>
                </c:pt>
                <c:pt idx="95">
                  <c:v>37226</c:v>
                </c:pt>
                <c:pt idx="96">
                  <c:v>37257</c:v>
                </c:pt>
                <c:pt idx="97">
                  <c:v>37288</c:v>
                </c:pt>
                <c:pt idx="98">
                  <c:v>37316</c:v>
                </c:pt>
                <c:pt idx="99">
                  <c:v>37347</c:v>
                </c:pt>
                <c:pt idx="100">
                  <c:v>37377</c:v>
                </c:pt>
                <c:pt idx="101">
                  <c:v>37408</c:v>
                </c:pt>
                <c:pt idx="102">
                  <c:v>37438</c:v>
                </c:pt>
                <c:pt idx="103">
                  <c:v>37469</c:v>
                </c:pt>
                <c:pt idx="104">
                  <c:v>37500</c:v>
                </c:pt>
                <c:pt idx="105">
                  <c:v>37530</c:v>
                </c:pt>
                <c:pt idx="106">
                  <c:v>37561</c:v>
                </c:pt>
                <c:pt idx="107">
                  <c:v>37591</c:v>
                </c:pt>
                <c:pt idx="108">
                  <c:v>37622</c:v>
                </c:pt>
                <c:pt idx="109">
                  <c:v>37653</c:v>
                </c:pt>
                <c:pt idx="110">
                  <c:v>37681</c:v>
                </c:pt>
                <c:pt idx="111">
                  <c:v>37712</c:v>
                </c:pt>
                <c:pt idx="112">
                  <c:v>37742</c:v>
                </c:pt>
                <c:pt idx="113">
                  <c:v>37773</c:v>
                </c:pt>
                <c:pt idx="114">
                  <c:v>37803</c:v>
                </c:pt>
                <c:pt idx="115">
                  <c:v>37834</c:v>
                </c:pt>
                <c:pt idx="116">
                  <c:v>37865</c:v>
                </c:pt>
                <c:pt idx="117">
                  <c:v>37895</c:v>
                </c:pt>
                <c:pt idx="118">
                  <c:v>37926</c:v>
                </c:pt>
                <c:pt idx="119">
                  <c:v>37956</c:v>
                </c:pt>
                <c:pt idx="120">
                  <c:v>37987</c:v>
                </c:pt>
                <c:pt idx="121">
                  <c:v>38018</c:v>
                </c:pt>
                <c:pt idx="122">
                  <c:v>38047</c:v>
                </c:pt>
                <c:pt idx="123">
                  <c:v>38078</c:v>
                </c:pt>
                <c:pt idx="124">
                  <c:v>38108</c:v>
                </c:pt>
                <c:pt idx="125">
                  <c:v>38139</c:v>
                </c:pt>
                <c:pt idx="126">
                  <c:v>38169</c:v>
                </c:pt>
                <c:pt idx="127">
                  <c:v>38200</c:v>
                </c:pt>
                <c:pt idx="128">
                  <c:v>38231</c:v>
                </c:pt>
                <c:pt idx="129">
                  <c:v>38261</c:v>
                </c:pt>
                <c:pt idx="130">
                  <c:v>38292</c:v>
                </c:pt>
                <c:pt idx="131">
                  <c:v>38322</c:v>
                </c:pt>
                <c:pt idx="132">
                  <c:v>38353</c:v>
                </c:pt>
                <c:pt idx="133">
                  <c:v>38384</c:v>
                </c:pt>
                <c:pt idx="134">
                  <c:v>38412</c:v>
                </c:pt>
                <c:pt idx="135">
                  <c:v>38443</c:v>
                </c:pt>
                <c:pt idx="136">
                  <c:v>38473</c:v>
                </c:pt>
                <c:pt idx="137">
                  <c:v>38504</c:v>
                </c:pt>
                <c:pt idx="138">
                  <c:v>38534</c:v>
                </c:pt>
                <c:pt idx="139">
                  <c:v>38565</c:v>
                </c:pt>
                <c:pt idx="140">
                  <c:v>38596</c:v>
                </c:pt>
                <c:pt idx="141">
                  <c:v>38626</c:v>
                </c:pt>
                <c:pt idx="142">
                  <c:v>38657</c:v>
                </c:pt>
                <c:pt idx="143">
                  <c:v>38687</c:v>
                </c:pt>
                <c:pt idx="144">
                  <c:v>38718</c:v>
                </c:pt>
                <c:pt idx="145">
                  <c:v>38749</c:v>
                </c:pt>
                <c:pt idx="146">
                  <c:v>38777</c:v>
                </c:pt>
                <c:pt idx="147">
                  <c:v>38808</c:v>
                </c:pt>
                <c:pt idx="148">
                  <c:v>38838</c:v>
                </c:pt>
                <c:pt idx="149">
                  <c:v>38869</c:v>
                </c:pt>
                <c:pt idx="150">
                  <c:v>38899</c:v>
                </c:pt>
                <c:pt idx="151">
                  <c:v>38930</c:v>
                </c:pt>
                <c:pt idx="152">
                  <c:v>38961</c:v>
                </c:pt>
                <c:pt idx="153">
                  <c:v>38991</c:v>
                </c:pt>
                <c:pt idx="154">
                  <c:v>39022</c:v>
                </c:pt>
                <c:pt idx="155">
                  <c:v>39052</c:v>
                </c:pt>
                <c:pt idx="156">
                  <c:v>39083</c:v>
                </c:pt>
                <c:pt idx="157">
                  <c:v>39114</c:v>
                </c:pt>
                <c:pt idx="158">
                  <c:v>39142</c:v>
                </c:pt>
                <c:pt idx="159">
                  <c:v>39173</c:v>
                </c:pt>
                <c:pt idx="160">
                  <c:v>39203</c:v>
                </c:pt>
                <c:pt idx="161">
                  <c:v>39234</c:v>
                </c:pt>
                <c:pt idx="162">
                  <c:v>39264</c:v>
                </c:pt>
                <c:pt idx="163">
                  <c:v>39295</c:v>
                </c:pt>
                <c:pt idx="164">
                  <c:v>39326</c:v>
                </c:pt>
                <c:pt idx="165">
                  <c:v>39356</c:v>
                </c:pt>
                <c:pt idx="166">
                  <c:v>39387</c:v>
                </c:pt>
                <c:pt idx="167">
                  <c:v>39417</c:v>
                </c:pt>
                <c:pt idx="168">
                  <c:v>39448</c:v>
                </c:pt>
                <c:pt idx="169">
                  <c:v>39479</c:v>
                </c:pt>
                <c:pt idx="170">
                  <c:v>39508</c:v>
                </c:pt>
                <c:pt idx="171">
                  <c:v>39539</c:v>
                </c:pt>
                <c:pt idx="172">
                  <c:v>39569</c:v>
                </c:pt>
                <c:pt idx="173">
                  <c:v>39600</c:v>
                </c:pt>
                <c:pt idx="174">
                  <c:v>39630</c:v>
                </c:pt>
                <c:pt idx="175">
                  <c:v>39661</c:v>
                </c:pt>
                <c:pt idx="176">
                  <c:v>39692</c:v>
                </c:pt>
                <c:pt idx="177">
                  <c:v>39722</c:v>
                </c:pt>
                <c:pt idx="178">
                  <c:v>39753</c:v>
                </c:pt>
                <c:pt idx="179">
                  <c:v>39783</c:v>
                </c:pt>
                <c:pt idx="180">
                  <c:v>39814</c:v>
                </c:pt>
                <c:pt idx="181">
                  <c:v>39845</c:v>
                </c:pt>
                <c:pt idx="182">
                  <c:v>39873</c:v>
                </c:pt>
                <c:pt idx="183">
                  <c:v>39904</c:v>
                </c:pt>
                <c:pt idx="184">
                  <c:v>39934</c:v>
                </c:pt>
                <c:pt idx="185">
                  <c:v>39965</c:v>
                </c:pt>
                <c:pt idx="186">
                  <c:v>39995</c:v>
                </c:pt>
                <c:pt idx="187">
                  <c:v>40026</c:v>
                </c:pt>
                <c:pt idx="188">
                  <c:v>40057</c:v>
                </c:pt>
                <c:pt idx="189">
                  <c:v>40087</c:v>
                </c:pt>
                <c:pt idx="190">
                  <c:v>40118</c:v>
                </c:pt>
                <c:pt idx="191">
                  <c:v>40148</c:v>
                </c:pt>
                <c:pt idx="192">
                  <c:v>40179</c:v>
                </c:pt>
                <c:pt idx="193">
                  <c:v>40210</c:v>
                </c:pt>
                <c:pt idx="194">
                  <c:v>40238</c:v>
                </c:pt>
                <c:pt idx="195">
                  <c:v>40269</c:v>
                </c:pt>
                <c:pt idx="196">
                  <c:v>40299</c:v>
                </c:pt>
                <c:pt idx="197">
                  <c:v>40330</c:v>
                </c:pt>
                <c:pt idx="198">
                  <c:v>40360</c:v>
                </c:pt>
                <c:pt idx="199">
                  <c:v>40391</c:v>
                </c:pt>
                <c:pt idx="200">
                  <c:v>40422</c:v>
                </c:pt>
                <c:pt idx="201">
                  <c:v>40452</c:v>
                </c:pt>
                <c:pt idx="202">
                  <c:v>40483</c:v>
                </c:pt>
                <c:pt idx="203">
                  <c:v>40513</c:v>
                </c:pt>
                <c:pt idx="204">
                  <c:v>40544</c:v>
                </c:pt>
                <c:pt idx="205">
                  <c:v>40575</c:v>
                </c:pt>
                <c:pt idx="206">
                  <c:v>40603</c:v>
                </c:pt>
                <c:pt idx="207">
                  <c:v>40634</c:v>
                </c:pt>
                <c:pt idx="208">
                  <c:v>40664</c:v>
                </c:pt>
                <c:pt idx="209">
                  <c:v>40695</c:v>
                </c:pt>
                <c:pt idx="210">
                  <c:v>40725</c:v>
                </c:pt>
                <c:pt idx="211">
                  <c:v>40756</c:v>
                </c:pt>
                <c:pt idx="212">
                  <c:v>40787</c:v>
                </c:pt>
                <c:pt idx="213">
                  <c:v>40817</c:v>
                </c:pt>
                <c:pt idx="214">
                  <c:v>40848</c:v>
                </c:pt>
                <c:pt idx="215">
                  <c:v>40878</c:v>
                </c:pt>
                <c:pt idx="216">
                  <c:v>40909</c:v>
                </c:pt>
                <c:pt idx="217">
                  <c:v>40940</c:v>
                </c:pt>
                <c:pt idx="218">
                  <c:v>40969</c:v>
                </c:pt>
                <c:pt idx="219">
                  <c:v>41000</c:v>
                </c:pt>
                <c:pt idx="220">
                  <c:v>41030</c:v>
                </c:pt>
                <c:pt idx="221">
                  <c:v>41061</c:v>
                </c:pt>
                <c:pt idx="222">
                  <c:v>41091</c:v>
                </c:pt>
                <c:pt idx="223">
                  <c:v>41122</c:v>
                </c:pt>
                <c:pt idx="224">
                  <c:v>41153</c:v>
                </c:pt>
                <c:pt idx="225">
                  <c:v>41183</c:v>
                </c:pt>
                <c:pt idx="226">
                  <c:v>41214</c:v>
                </c:pt>
                <c:pt idx="227">
                  <c:v>41244</c:v>
                </c:pt>
                <c:pt idx="228">
                  <c:v>41275</c:v>
                </c:pt>
                <c:pt idx="229">
                  <c:v>41306</c:v>
                </c:pt>
                <c:pt idx="230">
                  <c:v>41334</c:v>
                </c:pt>
                <c:pt idx="231">
                  <c:v>41365</c:v>
                </c:pt>
                <c:pt idx="232">
                  <c:v>41395</c:v>
                </c:pt>
                <c:pt idx="233">
                  <c:v>41426</c:v>
                </c:pt>
                <c:pt idx="234">
                  <c:v>41456</c:v>
                </c:pt>
                <c:pt idx="235">
                  <c:v>41487</c:v>
                </c:pt>
                <c:pt idx="236">
                  <c:v>41518</c:v>
                </c:pt>
                <c:pt idx="237">
                  <c:v>41548</c:v>
                </c:pt>
                <c:pt idx="238">
                  <c:v>41579</c:v>
                </c:pt>
                <c:pt idx="239">
                  <c:v>41609</c:v>
                </c:pt>
                <c:pt idx="240">
                  <c:v>41640</c:v>
                </c:pt>
                <c:pt idx="241">
                  <c:v>41671</c:v>
                </c:pt>
                <c:pt idx="242">
                  <c:v>41699</c:v>
                </c:pt>
                <c:pt idx="243">
                  <c:v>41730</c:v>
                </c:pt>
                <c:pt idx="244">
                  <c:v>41760</c:v>
                </c:pt>
                <c:pt idx="245">
                  <c:v>41791</c:v>
                </c:pt>
                <c:pt idx="246">
                  <c:v>41821</c:v>
                </c:pt>
                <c:pt idx="247">
                  <c:v>41852</c:v>
                </c:pt>
                <c:pt idx="248">
                  <c:v>41883</c:v>
                </c:pt>
                <c:pt idx="249">
                  <c:v>41913</c:v>
                </c:pt>
                <c:pt idx="250">
                  <c:v>41944</c:v>
                </c:pt>
                <c:pt idx="251">
                  <c:v>41974</c:v>
                </c:pt>
                <c:pt idx="252">
                  <c:v>42005</c:v>
                </c:pt>
                <c:pt idx="253">
                  <c:v>42036</c:v>
                </c:pt>
                <c:pt idx="254">
                  <c:v>42064</c:v>
                </c:pt>
                <c:pt idx="255">
                  <c:v>42095</c:v>
                </c:pt>
                <c:pt idx="256">
                  <c:v>42125</c:v>
                </c:pt>
                <c:pt idx="257">
                  <c:v>42156</c:v>
                </c:pt>
                <c:pt idx="258">
                  <c:v>42186</c:v>
                </c:pt>
                <c:pt idx="259">
                  <c:v>42217</c:v>
                </c:pt>
                <c:pt idx="260">
                  <c:v>42248</c:v>
                </c:pt>
                <c:pt idx="261">
                  <c:v>42278</c:v>
                </c:pt>
                <c:pt idx="262">
                  <c:v>42309</c:v>
                </c:pt>
                <c:pt idx="263">
                  <c:v>42339</c:v>
                </c:pt>
                <c:pt idx="264">
                  <c:v>42370</c:v>
                </c:pt>
                <c:pt idx="265">
                  <c:v>42401</c:v>
                </c:pt>
                <c:pt idx="266">
                  <c:v>42430</c:v>
                </c:pt>
                <c:pt idx="267">
                  <c:v>42461</c:v>
                </c:pt>
                <c:pt idx="268">
                  <c:v>42491</c:v>
                </c:pt>
                <c:pt idx="269">
                  <c:v>42522</c:v>
                </c:pt>
                <c:pt idx="270">
                  <c:v>42552</c:v>
                </c:pt>
                <c:pt idx="271">
                  <c:v>42583</c:v>
                </c:pt>
                <c:pt idx="272">
                  <c:v>42614</c:v>
                </c:pt>
                <c:pt idx="273">
                  <c:v>42644</c:v>
                </c:pt>
                <c:pt idx="274">
                  <c:v>42675</c:v>
                </c:pt>
                <c:pt idx="275">
                  <c:v>42705</c:v>
                </c:pt>
                <c:pt idx="276">
                  <c:v>42736</c:v>
                </c:pt>
                <c:pt idx="277">
                  <c:v>42767</c:v>
                </c:pt>
                <c:pt idx="278">
                  <c:v>42795</c:v>
                </c:pt>
                <c:pt idx="279">
                  <c:v>42826</c:v>
                </c:pt>
                <c:pt idx="280">
                  <c:v>42856</c:v>
                </c:pt>
                <c:pt idx="281">
                  <c:v>42887</c:v>
                </c:pt>
                <c:pt idx="282">
                  <c:v>42917</c:v>
                </c:pt>
                <c:pt idx="283">
                  <c:v>42948</c:v>
                </c:pt>
                <c:pt idx="284">
                  <c:v>42979</c:v>
                </c:pt>
                <c:pt idx="285">
                  <c:v>43009</c:v>
                </c:pt>
                <c:pt idx="286">
                  <c:v>43040</c:v>
                </c:pt>
                <c:pt idx="287">
                  <c:v>43070</c:v>
                </c:pt>
                <c:pt idx="288">
                  <c:v>43101</c:v>
                </c:pt>
                <c:pt idx="289">
                  <c:v>43132</c:v>
                </c:pt>
                <c:pt idx="290">
                  <c:v>43160</c:v>
                </c:pt>
                <c:pt idx="291">
                  <c:v>43191</c:v>
                </c:pt>
                <c:pt idx="292">
                  <c:v>43221</c:v>
                </c:pt>
                <c:pt idx="293">
                  <c:v>43252</c:v>
                </c:pt>
                <c:pt idx="294">
                  <c:v>43282</c:v>
                </c:pt>
              </c:numCache>
            </c:numRef>
          </c:cat>
          <c:val>
            <c:numRef>
              <c:f>'Euro NEER'!$B$5:$B$299</c:f>
              <c:numCache>
                <c:formatCode>#,##0.00</c:formatCode>
                <c:ptCount val="295"/>
                <c:pt idx="60">
                  <c:v>87.75</c:v>
                </c:pt>
                <c:pt idx="61">
                  <c:v>87.49</c:v>
                </c:pt>
                <c:pt idx="62">
                  <c:v>85.6</c:v>
                </c:pt>
                <c:pt idx="63">
                  <c:v>84.55</c:v>
                </c:pt>
                <c:pt idx="64">
                  <c:v>83.97</c:v>
                </c:pt>
                <c:pt idx="65">
                  <c:v>82.6</c:v>
                </c:pt>
                <c:pt idx="66">
                  <c:v>82.7</c:v>
                </c:pt>
                <c:pt idx="67">
                  <c:v>83.9</c:v>
                </c:pt>
                <c:pt idx="68">
                  <c:v>82.96</c:v>
                </c:pt>
                <c:pt idx="69">
                  <c:v>84.1</c:v>
                </c:pt>
                <c:pt idx="70">
                  <c:v>82.3</c:v>
                </c:pt>
                <c:pt idx="71">
                  <c:v>80.78</c:v>
                </c:pt>
                <c:pt idx="72">
                  <c:v>80.92</c:v>
                </c:pt>
                <c:pt idx="73">
                  <c:v>79.84</c:v>
                </c:pt>
                <c:pt idx="74">
                  <c:v>78.58</c:v>
                </c:pt>
                <c:pt idx="75">
                  <c:v>77.47</c:v>
                </c:pt>
                <c:pt idx="76">
                  <c:v>76.11</c:v>
                </c:pt>
                <c:pt idx="77">
                  <c:v>78.75</c:v>
                </c:pt>
                <c:pt idx="78">
                  <c:v>78.14</c:v>
                </c:pt>
                <c:pt idx="79">
                  <c:v>76.11</c:v>
                </c:pt>
                <c:pt idx="80">
                  <c:v>74.69</c:v>
                </c:pt>
                <c:pt idx="81">
                  <c:v>73.75</c:v>
                </c:pt>
                <c:pt idx="82">
                  <c:v>74.34</c:v>
                </c:pt>
                <c:pt idx="83">
                  <c:v>76.81</c:v>
                </c:pt>
                <c:pt idx="84">
                  <c:v>79.92</c:v>
                </c:pt>
                <c:pt idx="85">
                  <c:v>79.52</c:v>
                </c:pt>
                <c:pt idx="86">
                  <c:v>79.92</c:v>
                </c:pt>
                <c:pt idx="87">
                  <c:v>79.62</c:v>
                </c:pt>
                <c:pt idx="88">
                  <c:v>78</c:v>
                </c:pt>
                <c:pt idx="89">
                  <c:v>76.95</c:v>
                </c:pt>
                <c:pt idx="90">
                  <c:v>77.94</c:v>
                </c:pt>
                <c:pt idx="91">
                  <c:v>80.599999999999994</c:v>
                </c:pt>
                <c:pt idx="92">
                  <c:v>81.42</c:v>
                </c:pt>
                <c:pt idx="93">
                  <c:v>81.45</c:v>
                </c:pt>
                <c:pt idx="94">
                  <c:v>79.91</c:v>
                </c:pt>
                <c:pt idx="95">
                  <c:v>80.150000000000006</c:v>
                </c:pt>
                <c:pt idx="96">
                  <c:v>79.75</c:v>
                </c:pt>
                <c:pt idx="97">
                  <c:v>79.05</c:v>
                </c:pt>
                <c:pt idx="98">
                  <c:v>79.150000000000006</c:v>
                </c:pt>
                <c:pt idx="99">
                  <c:v>79.400000000000006</c:v>
                </c:pt>
                <c:pt idx="100">
                  <c:v>81.319999999999993</c:v>
                </c:pt>
                <c:pt idx="101">
                  <c:v>83.79</c:v>
                </c:pt>
                <c:pt idx="102">
                  <c:v>85.65</c:v>
                </c:pt>
                <c:pt idx="103">
                  <c:v>85.22</c:v>
                </c:pt>
                <c:pt idx="104">
                  <c:v>85.41</c:v>
                </c:pt>
                <c:pt idx="105">
                  <c:v>85.94</c:v>
                </c:pt>
                <c:pt idx="106">
                  <c:v>86.65</c:v>
                </c:pt>
                <c:pt idx="107">
                  <c:v>87.66</c:v>
                </c:pt>
                <c:pt idx="108">
                  <c:v>90.06</c:v>
                </c:pt>
                <c:pt idx="109">
                  <c:v>91.36</c:v>
                </c:pt>
                <c:pt idx="110">
                  <c:v>92.06</c:v>
                </c:pt>
                <c:pt idx="111">
                  <c:v>92.18</c:v>
                </c:pt>
                <c:pt idx="112">
                  <c:v>95.47</c:v>
                </c:pt>
                <c:pt idx="113">
                  <c:v>95.63</c:v>
                </c:pt>
                <c:pt idx="114">
                  <c:v>94.31</c:v>
                </c:pt>
                <c:pt idx="115">
                  <c:v>93.31</c:v>
                </c:pt>
                <c:pt idx="116">
                  <c:v>93.27</c:v>
                </c:pt>
                <c:pt idx="117">
                  <c:v>95.09</c:v>
                </c:pt>
                <c:pt idx="118">
                  <c:v>95.08</c:v>
                </c:pt>
                <c:pt idx="119">
                  <c:v>97.81</c:v>
                </c:pt>
                <c:pt idx="120">
                  <c:v>98.58</c:v>
                </c:pt>
                <c:pt idx="121">
                  <c:v>98.42</c:v>
                </c:pt>
                <c:pt idx="122">
                  <c:v>96.58</c:v>
                </c:pt>
                <c:pt idx="123">
                  <c:v>95.17</c:v>
                </c:pt>
                <c:pt idx="124">
                  <c:v>96.25</c:v>
                </c:pt>
                <c:pt idx="125">
                  <c:v>96.23</c:v>
                </c:pt>
                <c:pt idx="126">
                  <c:v>96.56</c:v>
                </c:pt>
                <c:pt idx="127">
                  <c:v>96.37</c:v>
                </c:pt>
                <c:pt idx="128">
                  <c:v>96.76</c:v>
                </c:pt>
                <c:pt idx="129">
                  <c:v>97.8</c:v>
                </c:pt>
                <c:pt idx="130">
                  <c:v>99.08</c:v>
                </c:pt>
                <c:pt idx="131">
                  <c:v>100.14</c:v>
                </c:pt>
                <c:pt idx="132">
                  <c:v>98.88</c:v>
                </c:pt>
                <c:pt idx="133">
                  <c:v>97.89</c:v>
                </c:pt>
                <c:pt idx="134">
                  <c:v>98.65</c:v>
                </c:pt>
                <c:pt idx="135">
                  <c:v>97.76</c:v>
                </c:pt>
                <c:pt idx="136">
                  <c:v>96.69</c:v>
                </c:pt>
                <c:pt idx="137">
                  <c:v>94.04</c:v>
                </c:pt>
                <c:pt idx="138">
                  <c:v>94.32</c:v>
                </c:pt>
                <c:pt idx="139">
                  <c:v>94.86</c:v>
                </c:pt>
                <c:pt idx="140">
                  <c:v>94.26</c:v>
                </c:pt>
                <c:pt idx="141">
                  <c:v>93.82</c:v>
                </c:pt>
                <c:pt idx="142">
                  <c:v>93.05</c:v>
                </c:pt>
                <c:pt idx="143">
                  <c:v>93.17</c:v>
                </c:pt>
                <c:pt idx="144">
                  <c:v>93.88</c:v>
                </c:pt>
                <c:pt idx="145">
                  <c:v>92.95</c:v>
                </c:pt>
                <c:pt idx="146">
                  <c:v>93.7</c:v>
                </c:pt>
                <c:pt idx="147">
                  <c:v>94.74</c:v>
                </c:pt>
                <c:pt idx="148">
                  <c:v>96.22</c:v>
                </c:pt>
                <c:pt idx="149">
                  <c:v>96.75</c:v>
                </c:pt>
                <c:pt idx="150">
                  <c:v>96.75</c:v>
                </c:pt>
                <c:pt idx="151">
                  <c:v>96.61</c:v>
                </c:pt>
                <c:pt idx="152">
                  <c:v>96.45</c:v>
                </c:pt>
                <c:pt idx="153">
                  <c:v>95.88</c:v>
                </c:pt>
                <c:pt idx="154">
                  <c:v>96.51</c:v>
                </c:pt>
                <c:pt idx="155">
                  <c:v>97.52</c:v>
                </c:pt>
                <c:pt idx="156">
                  <c:v>96.81</c:v>
                </c:pt>
                <c:pt idx="157">
                  <c:v>97.11</c:v>
                </c:pt>
                <c:pt idx="158">
                  <c:v>97.93</c:v>
                </c:pt>
                <c:pt idx="159">
                  <c:v>98.58</c:v>
                </c:pt>
                <c:pt idx="160">
                  <c:v>98.44</c:v>
                </c:pt>
                <c:pt idx="161">
                  <c:v>97.86</c:v>
                </c:pt>
                <c:pt idx="162">
                  <c:v>98.34</c:v>
                </c:pt>
                <c:pt idx="163">
                  <c:v>98.33</c:v>
                </c:pt>
                <c:pt idx="164">
                  <c:v>99.12</c:v>
                </c:pt>
                <c:pt idx="165">
                  <c:v>99.8</c:v>
                </c:pt>
                <c:pt idx="166">
                  <c:v>101.39</c:v>
                </c:pt>
                <c:pt idx="167">
                  <c:v>101.44</c:v>
                </c:pt>
                <c:pt idx="168">
                  <c:v>102.15</c:v>
                </c:pt>
                <c:pt idx="169">
                  <c:v>101.95</c:v>
                </c:pt>
                <c:pt idx="170">
                  <c:v>104.86</c:v>
                </c:pt>
                <c:pt idx="171">
                  <c:v>106.11</c:v>
                </c:pt>
                <c:pt idx="172">
                  <c:v>105.31</c:v>
                </c:pt>
                <c:pt idx="173">
                  <c:v>105.08</c:v>
                </c:pt>
                <c:pt idx="174">
                  <c:v>105.2</c:v>
                </c:pt>
                <c:pt idx="175">
                  <c:v>102.92</c:v>
                </c:pt>
                <c:pt idx="176">
                  <c:v>102.04</c:v>
                </c:pt>
                <c:pt idx="177">
                  <c:v>100.25</c:v>
                </c:pt>
                <c:pt idx="178">
                  <c:v>99.94</c:v>
                </c:pt>
                <c:pt idx="179">
                  <c:v>105.37</c:v>
                </c:pt>
                <c:pt idx="180">
                  <c:v>106.31</c:v>
                </c:pt>
                <c:pt idx="181">
                  <c:v>106.1</c:v>
                </c:pt>
                <c:pt idx="182">
                  <c:v>108.11</c:v>
                </c:pt>
                <c:pt idx="183">
                  <c:v>106.64</c:v>
                </c:pt>
                <c:pt idx="184">
                  <c:v>106.81</c:v>
                </c:pt>
                <c:pt idx="185">
                  <c:v>107.68</c:v>
                </c:pt>
                <c:pt idx="186">
                  <c:v>107.52</c:v>
                </c:pt>
                <c:pt idx="187">
                  <c:v>107.38</c:v>
                </c:pt>
                <c:pt idx="188">
                  <c:v>108.53</c:v>
                </c:pt>
                <c:pt idx="189">
                  <c:v>109.25</c:v>
                </c:pt>
                <c:pt idx="190">
                  <c:v>109.06</c:v>
                </c:pt>
                <c:pt idx="191">
                  <c:v>108.21</c:v>
                </c:pt>
                <c:pt idx="192">
                  <c:v>105.89</c:v>
                </c:pt>
                <c:pt idx="193">
                  <c:v>103.35</c:v>
                </c:pt>
                <c:pt idx="194">
                  <c:v>102.42</c:v>
                </c:pt>
                <c:pt idx="195">
                  <c:v>100.85</c:v>
                </c:pt>
                <c:pt idx="196">
                  <c:v>97.9</c:v>
                </c:pt>
                <c:pt idx="197">
                  <c:v>96.05</c:v>
                </c:pt>
                <c:pt idx="198">
                  <c:v>97.93</c:v>
                </c:pt>
                <c:pt idx="199">
                  <c:v>97.62</c:v>
                </c:pt>
                <c:pt idx="200">
                  <c:v>98.07</c:v>
                </c:pt>
                <c:pt idx="201">
                  <c:v>101.55</c:v>
                </c:pt>
                <c:pt idx="202">
                  <c:v>100.44</c:v>
                </c:pt>
                <c:pt idx="203">
                  <c:v>98.37</c:v>
                </c:pt>
                <c:pt idx="204">
                  <c:v>98.24</c:v>
                </c:pt>
                <c:pt idx="205">
                  <c:v>99.31</c:v>
                </c:pt>
                <c:pt idx="206">
                  <c:v>100.89</c:v>
                </c:pt>
                <c:pt idx="207">
                  <c:v>102.34</c:v>
                </c:pt>
                <c:pt idx="208">
                  <c:v>101.57</c:v>
                </c:pt>
                <c:pt idx="209">
                  <c:v>101.82</c:v>
                </c:pt>
                <c:pt idx="210">
                  <c:v>100.97</c:v>
                </c:pt>
                <c:pt idx="211">
                  <c:v>101.56</c:v>
                </c:pt>
                <c:pt idx="212">
                  <c:v>100.9</c:v>
                </c:pt>
                <c:pt idx="213">
                  <c:v>101.25</c:v>
                </c:pt>
                <c:pt idx="214">
                  <c:v>100.56</c:v>
                </c:pt>
                <c:pt idx="215">
                  <c:v>99.01</c:v>
                </c:pt>
                <c:pt idx="216">
                  <c:v>96.9</c:v>
                </c:pt>
                <c:pt idx="217">
                  <c:v>97.11</c:v>
                </c:pt>
                <c:pt idx="218">
                  <c:v>97.3</c:v>
                </c:pt>
                <c:pt idx="219">
                  <c:v>97.1</c:v>
                </c:pt>
                <c:pt idx="220">
                  <c:v>96.2</c:v>
                </c:pt>
                <c:pt idx="221">
                  <c:v>95.76</c:v>
                </c:pt>
                <c:pt idx="222">
                  <c:v>93.72</c:v>
                </c:pt>
                <c:pt idx="223">
                  <c:v>93.56</c:v>
                </c:pt>
                <c:pt idx="224">
                  <c:v>95.65</c:v>
                </c:pt>
                <c:pt idx="225">
                  <c:v>96.23</c:v>
                </c:pt>
                <c:pt idx="226">
                  <c:v>95.66</c:v>
                </c:pt>
                <c:pt idx="227">
                  <c:v>96.98</c:v>
                </c:pt>
                <c:pt idx="228">
                  <c:v>98.26</c:v>
                </c:pt>
                <c:pt idx="229">
                  <c:v>99.34</c:v>
                </c:pt>
                <c:pt idx="230">
                  <c:v>97.84</c:v>
                </c:pt>
                <c:pt idx="231">
                  <c:v>98.17</c:v>
                </c:pt>
                <c:pt idx="232">
                  <c:v>98.38</c:v>
                </c:pt>
                <c:pt idx="233">
                  <c:v>100.27</c:v>
                </c:pt>
                <c:pt idx="234">
                  <c:v>100.39</c:v>
                </c:pt>
                <c:pt idx="235">
                  <c:v>101.56</c:v>
                </c:pt>
                <c:pt idx="236">
                  <c:v>101.3</c:v>
                </c:pt>
                <c:pt idx="237">
                  <c:v>102.12</c:v>
                </c:pt>
                <c:pt idx="238">
                  <c:v>102.06</c:v>
                </c:pt>
                <c:pt idx="239">
                  <c:v>103.51</c:v>
                </c:pt>
                <c:pt idx="240">
                  <c:v>103.63</c:v>
                </c:pt>
                <c:pt idx="241">
                  <c:v>104.12</c:v>
                </c:pt>
                <c:pt idx="242">
                  <c:v>105.36</c:v>
                </c:pt>
                <c:pt idx="243">
                  <c:v>104.76</c:v>
                </c:pt>
                <c:pt idx="244">
                  <c:v>103.75</c:v>
                </c:pt>
                <c:pt idx="245">
                  <c:v>102.79</c:v>
                </c:pt>
                <c:pt idx="246">
                  <c:v>102.39</c:v>
                </c:pt>
                <c:pt idx="247">
                  <c:v>102.01</c:v>
                </c:pt>
                <c:pt idx="248">
                  <c:v>100.71</c:v>
                </c:pt>
                <c:pt idx="249">
                  <c:v>100.6</c:v>
                </c:pt>
                <c:pt idx="250">
                  <c:v>101.22</c:v>
                </c:pt>
                <c:pt idx="251">
                  <c:v>103.03</c:v>
                </c:pt>
                <c:pt idx="252">
                  <c:v>99.57</c:v>
                </c:pt>
                <c:pt idx="253">
                  <c:v>97.94</c:v>
                </c:pt>
                <c:pt idx="254">
                  <c:v>94.83</c:v>
                </c:pt>
                <c:pt idx="255">
                  <c:v>93.22</c:v>
                </c:pt>
                <c:pt idx="256">
                  <c:v>95.05</c:v>
                </c:pt>
                <c:pt idx="257">
                  <c:v>96.45</c:v>
                </c:pt>
                <c:pt idx="258">
                  <c:v>95.76</c:v>
                </c:pt>
                <c:pt idx="259">
                  <c:v>98.76</c:v>
                </c:pt>
                <c:pt idx="260">
                  <c:v>100.31</c:v>
                </c:pt>
                <c:pt idx="261">
                  <c:v>99.66</c:v>
                </c:pt>
                <c:pt idx="262">
                  <c:v>96.64</c:v>
                </c:pt>
                <c:pt idx="263">
                  <c:v>98.8</c:v>
                </c:pt>
                <c:pt idx="264">
                  <c:v>100.85</c:v>
                </c:pt>
                <c:pt idx="265">
                  <c:v>102.22</c:v>
                </c:pt>
                <c:pt idx="266">
                  <c:v>100.71</c:v>
                </c:pt>
                <c:pt idx="267">
                  <c:v>101.25</c:v>
                </c:pt>
                <c:pt idx="268">
                  <c:v>101.48</c:v>
                </c:pt>
                <c:pt idx="269">
                  <c:v>101.03</c:v>
                </c:pt>
                <c:pt idx="270">
                  <c:v>100.97</c:v>
                </c:pt>
                <c:pt idx="271">
                  <c:v>101.51</c:v>
                </c:pt>
                <c:pt idx="272">
                  <c:v>101.67</c:v>
                </c:pt>
                <c:pt idx="273">
                  <c:v>101.49</c:v>
                </c:pt>
                <c:pt idx="274">
                  <c:v>101.21</c:v>
                </c:pt>
                <c:pt idx="275">
                  <c:v>100.01</c:v>
                </c:pt>
                <c:pt idx="276">
                  <c:v>100.33</c:v>
                </c:pt>
                <c:pt idx="277">
                  <c:v>99.48</c:v>
                </c:pt>
                <c:pt idx="278">
                  <c:v>100</c:v>
                </c:pt>
                <c:pt idx="279">
                  <c:v>99.53</c:v>
                </c:pt>
                <c:pt idx="280">
                  <c:v>101.83</c:v>
                </c:pt>
                <c:pt idx="281">
                  <c:v>102.93</c:v>
                </c:pt>
                <c:pt idx="282">
                  <c:v>104.67</c:v>
                </c:pt>
                <c:pt idx="283">
                  <c:v>106.33</c:v>
                </c:pt>
                <c:pt idx="284">
                  <c:v>106.14</c:v>
                </c:pt>
                <c:pt idx="285">
                  <c:v>105.98</c:v>
                </c:pt>
                <c:pt idx="286">
                  <c:v>106.37</c:v>
                </c:pt>
                <c:pt idx="287">
                  <c:v>106.73</c:v>
                </c:pt>
                <c:pt idx="288">
                  <c:v>107.4</c:v>
                </c:pt>
                <c:pt idx="289">
                  <c:v>107.89</c:v>
                </c:pt>
                <c:pt idx="290">
                  <c:v>108.17</c:v>
                </c:pt>
                <c:pt idx="291">
                  <c:v>108.54</c:v>
                </c:pt>
                <c:pt idx="292">
                  <c:v>107.43</c:v>
                </c:pt>
                <c:pt idx="293">
                  <c:v>107.37</c:v>
                </c:pt>
                <c:pt idx="294">
                  <c:v>108.62</c:v>
                </c:pt>
              </c:numCache>
            </c:numRef>
          </c:val>
          <c:smooth val="0"/>
          <c:extLst>
            <c:ext xmlns:c16="http://schemas.microsoft.com/office/drawing/2014/chart" uri="{C3380CC4-5D6E-409C-BE32-E72D297353CC}">
              <c16:uniqueId val="{00000000-E573-4DBD-9E66-2D3528EFB6B3}"/>
            </c:ext>
          </c:extLst>
        </c:ser>
        <c:dLbls>
          <c:showLegendKey val="0"/>
          <c:showVal val="0"/>
          <c:showCatName val="0"/>
          <c:showSerName val="0"/>
          <c:showPercent val="0"/>
          <c:showBubbleSize val="0"/>
        </c:dLbls>
        <c:smooth val="0"/>
        <c:axId val="633943488"/>
        <c:axId val="633943880"/>
      </c:lineChart>
      <c:dateAx>
        <c:axId val="633943488"/>
        <c:scaling>
          <c:orientation val="minMax"/>
        </c:scaling>
        <c:delete val="0"/>
        <c:axPos val="b"/>
        <c:numFmt formatCode="[$-409]mmm\-yy;@" sourceLinked="1"/>
        <c:majorTickMark val="out"/>
        <c:minorTickMark val="none"/>
        <c:tickLblPos val="nextTo"/>
        <c:spPr>
          <a:noFill/>
          <a:ln w="158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3943880"/>
        <c:crosses val="autoZero"/>
        <c:auto val="1"/>
        <c:lblOffset val="100"/>
        <c:baseTimeUnit val="months"/>
      </c:dateAx>
      <c:valAx>
        <c:axId val="633943880"/>
        <c:scaling>
          <c:orientation val="minMax"/>
          <c:min val="60"/>
        </c:scaling>
        <c:delete val="0"/>
        <c:axPos val="l"/>
        <c:numFmt formatCode="#,##0.00" sourceLinked="1"/>
        <c:majorTickMark val="out"/>
        <c:minorTickMark val="none"/>
        <c:tickLblPos val="nextTo"/>
        <c:spPr>
          <a:noFill/>
          <a:ln w="158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3943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Euro real effective exchange rate (2010=100)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'Euro REER'!$B$4</c:f>
              <c:strCache>
                <c:ptCount val="1"/>
                <c:pt idx="0">
                  <c:v>Euro area</c:v>
                </c:pt>
              </c:strCache>
            </c:strRef>
          </c:tx>
          <c:spPr>
            <a:ln w="22225" cap="rnd">
              <a:solidFill>
                <a:schemeClr val="tx1"/>
              </a:solidFill>
              <a:round/>
            </a:ln>
            <a:effectLst/>
          </c:spPr>
          <c:marker>
            <c:symbol val="none"/>
          </c:marker>
          <c:cat>
            <c:numRef>
              <c:f>'Euro REER'!$A$5:$A$299</c:f>
              <c:numCache>
                <c:formatCode>[$-409]mmm\-yy;@</c:formatCode>
                <c:ptCount val="295"/>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pt idx="12">
                  <c:v>34700</c:v>
                </c:pt>
                <c:pt idx="13">
                  <c:v>34731</c:v>
                </c:pt>
                <c:pt idx="14">
                  <c:v>34759</c:v>
                </c:pt>
                <c:pt idx="15">
                  <c:v>34790</c:v>
                </c:pt>
                <c:pt idx="16">
                  <c:v>34820</c:v>
                </c:pt>
                <c:pt idx="17">
                  <c:v>34851</c:v>
                </c:pt>
                <c:pt idx="18">
                  <c:v>34881</c:v>
                </c:pt>
                <c:pt idx="19">
                  <c:v>34912</c:v>
                </c:pt>
                <c:pt idx="20">
                  <c:v>34943</c:v>
                </c:pt>
                <c:pt idx="21">
                  <c:v>34973</c:v>
                </c:pt>
                <c:pt idx="22">
                  <c:v>35004</c:v>
                </c:pt>
                <c:pt idx="23">
                  <c:v>35034</c:v>
                </c:pt>
                <c:pt idx="24">
                  <c:v>35065</c:v>
                </c:pt>
                <c:pt idx="25">
                  <c:v>35096</c:v>
                </c:pt>
                <c:pt idx="26">
                  <c:v>35125</c:v>
                </c:pt>
                <c:pt idx="27">
                  <c:v>35156</c:v>
                </c:pt>
                <c:pt idx="28">
                  <c:v>35186</c:v>
                </c:pt>
                <c:pt idx="29">
                  <c:v>35217</c:v>
                </c:pt>
                <c:pt idx="30">
                  <c:v>35247</c:v>
                </c:pt>
                <c:pt idx="31">
                  <c:v>35278</c:v>
                </c:pt>
                <c:pt idx="32">
                  <c:v>35309</c:v>
                </c:pt>
                <c:pt idx="33">
                  <c:v>35339</c:v>
                </c:pt>
                <c:pt idx="34">
                  <c:v>35370</c:v>
                </c:pt>
                <c:pt idx="35">
                  <c:v>35400</c:v>
                </c:pt>
                <c:pt idx="36">
                  <c:v>35431</c:v>
                </c:pt>
                <c:pt idx="37">
                  <c:v>35462</c:v>
                </c:pt>
                <c:pt idx="38">
                  <c:v>35490</c:v>
                </c:pt>
                <c:pt idx="39">
                  <c:v>35521</c:v>
                </c:pt>
                <c:pt idx="40">
                  <c:v>35551</c:v>
                </c:pt>
                <c:pt idx="41">
                  <c:v>35582</c:v>
                </c:pt>
                <c:pt idx="42">
                  <c:v>35612</c:v>
                </c:pt>
                <c:pt idx="43">
                  <c:v>35643</c:v>
                </c:pt>
                <c:pt idx="44">
                  <c:v>35674</c:v>
                </c:pt>
                <c:pt idx="45">
                  <c:v>35704</c:v>
                </c:pt>
                <c:pt idx="46">
                  <c:v>35735</c:v>
                </c:pt>
                <c:pt idx="47">
                  <c:v>35765</c:v>
                </c:pt>
                <c:pt idx="48">
                  <c:v>35796</c:v>
                </c:pt>
                <c:pt idx="49">
                  <c:v>35827</c:v>
                </c:pt>
                <c:pt idx="50">
                  <c:v>35855</c:v>
                </c:pt>
                <c:pt idx="51">
                  <c:v>35886</c:v>
                </c:pt>
                <c:pt idx="52">
                  <c:v>35916</c:v>
                </c:pt>
                <c:pt idx="53">
                  <c:v>35947</c:v>
                </c:pt>
                <c:pt idx="54">
                  <c:v>35977</c:v>
                </c:pt>
                <c:pt idx="55">
                  <c:v>36008</c:v>
                </c:pt>
                <c:pt idx="56">
                  <c:v>36039</c:v>
                </c:pt>
                <c:pt idx="57">
                  <c:v>36069</c:v>
                </c:pt>
                <c:pt idx="58">
                  <c:v>36100</c:v>
                </c:pt>
                <c:pt idx="59">
                  <c:v>36130</c:v>
                </c:pt>
                <c:pt idx="60">
                  <c:v>36161</c:v>
                </c:pt>
                <c:pt idx="61">
                  <c:v>36192</c:v>
                </c:pt>
                <c:pt idx="62">
                  <c:v>36220</c:v>
                </c:pt>
                <c:pt idx="63">
                  <c:v>36251</c:v>
                </c:pt>
                <c:pt idx="64">
                  <c:v>36281</c:v>
                </c:pt>
                <c:pt idx="65">
                  <c:v>36312</c:v>
                </c:pt>
                <c:pt idx="66">
                  <c:v>36342</c:v>
                </c:pt>
                <c:pt idx="67">
                  <c:v>36373</c:v>
                </c:pt>
                <c:pt idx="68">
                  <c:v>36404</c:v>
                </c:pt>
                <c:pt idx="69">
                  <c:v>36434</c:v>
                </c:pt>
                <c:pt idx="70">
                  <c:v>36465</c:v>
                </c:pt>
                <c:pt idx="71">
                  <c:v>36495</c:v>
                </c:pt>
                <c:pt idx="72">
                  <c:v>36526</c:v>
                </c:pt>
                <c:pt idx="73">
                  <c:v>36557</c:v>
                </c:pt>
                <c:pt idx="74">
                  <c:v>36586</c:v>
                </c:pt>
                <c:pt idx="75">
                  <c:v>36617</c:v>
                </c:pt>
                <c:pt idx="76">
                  <c:v>36647</c:v>
                </c:pt>
                <c:pt idx="77">
                  <c:v>36678</c:v>
                </c:pt>
                <c:pt idx="78">
                  <c:v>36708</c:v>
                </c:pt>
                <c:pt idx="79">
                  <c:v>36739</c:v>
                </c:pt>
                <c:pt idx="80">
                  <c:v>36770</c:v>
                </c:pt>
                <c:pt idx="81">
                  <c:v>36800</c:v>
                </c:pt>
                <c:pt idx="82">
                  <c:v>36831</c:v>
                </c:pt>
                <c:pt idx="83">
                  <c:v>36861</c:v>
                </c:pt>
                <c:pt idx="84">
                  <c:v>36892</c:v>
                </c:pt>
                <c:pt idx="85">
                  <c:v>36923</c:v>
                </c:pt>
                <c:pt idx="86">
                  <c:v>36951</c:v>
                </c:pt>
                <c:pt idx="87">
                  <c:v>36982</c:v>
                </c:pt>
                <c:pt idx="88">
                  <c:v>37012</c:v>
                </c:pt>
                <c:pt idx="89">
                  <c:v>37043</c:v>
                </c:pt>
                <c:pt idx="90">
                  <c:v>37073</c:v>
                </c:pt>
                <c:pt idx="91">
                  <c:v>37104</c:v>
                </c:pt>
                <c:pt idx="92">
                  <c:v>37135</c:v>
                </c:pt>
                <c:pt idx="93">
                  <c:v>37165</c:v>
                </c:pt>
                <c:pt idx="94">
                  <c:v>37196</c:v>
                </c:pt>
                <c:pt idx="95">
                  <c:v>37226</c:v>
                </c:pt>
                <c:pt idx="96">
                  <c:v>37257</c:v>
                </c:pt>
                <c:pt idx="97">
                  <c:v>37288</c:v>
                </c:pt>
                <c:pt idx="98">
                  <c:v>37316</c:v>
                </c:pt>
                <c:pt idx="99">
                  <c:v>37347</c:v>
                </c:pt>
                <c:pt idx="100">
                  <c:v>37377</c:v>
                </c:pt>
                <c:pt idx="101">
                  <c:v>37408</c:v>
                </c:pt>
                <c:pt idx="102">
                  <c:v>37438</c:v>
                </c:pt>
                <c:pt idx="103">
                  <c:v>37469</c:v>
                </c:pt>
                <c:pt idx="104">
                  <c:v>37500</c:v>
                </c:pt>
                <c:pt idx="105">
                  <c:v>37530</c:v>
                </c:pt>
                <c:pt idx="106">
                  <c:v>37561</c:v>
                </c:pt>
                <c:pt idx="107">
                  <c:v>37591</c:v>
                </c:pt>
                <c:pt idx="108">
                  <c:v>37622</c:v>
                </c:pt>
                <c:pt idx="109">
                  <c:v>37653</c:v>
                </c:pt>
                <c:pt idx="110">
                  <c:v>37681</c:v>
                </c:pt>
                <c:pt idx="111">
                  <c:v>37712</c:v>
                </c:pt>
                <c:pt idx="112">
                  <c:v>37742</c:v>
                </c:pt>
                <c:pt idx="113">
                  <c:v>37773</c:v>
                </c:pt>
                <c:pt idx="114">
                  <c:v>37803</c:v>
                </c:pt>
                <c:pt idx="115">
                  <c:v>37834</c:v>
                </c:pt>
                <c:pt idx="116">
                  <c:v>37865</c:v>
                </c:pt>
                <c:pt idx="117">
                  <c:v>37895</c:v>
                </c:pt>
                <c:pt idx="118">
                  <c:v>37926</c:v>
                </c:pt>
                <c:pt idx="119">
                  <c:v>37956</c:v>
                </c:pt>
                <c:pt idx="120">
                  <c:v>37987</c:v>
                </c:pt>
                <c:pt idx="121">
                  <c:v>38018</c:v>
                </c:pt>
                <c:pt idx="122">
                  <c:v>38047</c:v>
                </c:pt>
                <c:pt idx="123">
                  <c:v>38078</c:v>
                </c:pt>
                <c:pt idx="124">
                  <c:v>38108</c:v>
                </c:pt>
                <c:pt idx="125">
                  <c:v>38139</c:v>
                </c:pt>
                <c:pt idx="126">
                  <c:v>38169</c:v>
                </c:pt>
                <c:pt idx="127">
                  <c:v>38200</c:v>
                </c:pt>
                <c:pt idx="128">
                  <c:v>38231</c:v>
                </c:pt>
                <c:pt idx="129">
                  <c:v>38261</c:v>
                </c:pt>
                <c:pt idx="130">
                  <c:v>38292</c:v>
                </c:pt>
                <c:pt idx="131">
                  <c:v>38322</c:v>
                </c:pt>
                <c:pt idx="132">
                  <c:v>38353</c:v>
                </c:pt>
                <c:pt idx="133">
                  <c:v>38384</c:v>
                </c:pt>
                <c:pt idx="134">
                  <c:v>38412</c:v>
                </c:pt>
                <c:pt idx="135">
                  <c:v>38443</c:v>
                </c:pt>
                <c:pt idx="136">
                  <c:v>38473</c:v>
                </c:pt>
                <c:pt idx="137">
                  <c:v>38504</c:v>
                </c:pt>
                <c:pt idx="138">
                  <c:v>38534</c:v>
                </c:pt>
                <c:pt idx="139">
                  <c:v>38565</c:v>
                </c:pt>
                <c:pt idx="140">
                  <c:v>38596</c:v>
                </c:pt>
                <c:pt idx="141">
                  <c:v>38626</c:v>
                </c:pt>
                <c:pt idx="142">
                  <c:v>38657</c:v>
                </c:pt>
                <c:pt idx="143">
                  <c:v>38687</c:v>
                </c:pt>
                <c:pt idx="144">
                  <c:v>38718</c:v>
                </c:pt>
                <c:pt idx="145">
                  <c:v>38749</c:v>
                </c:pt>
                <c:pt idx="146">
                  <c:v>38777</c:v>
                </c:pt>
                <c:pt idx="147">
                  <c:v>38808</c:v>
                </c:pt>
                <c:pt idx="148">
                  <c:v>38838</c:v>
                </c:pt>
                <c:pt idx="149">
                  <c:v>38869</c:v>
                </c:pt>
                <c:pt idx="150">
                  <c:v>38899</c:v>
                </c:pt>
                <c:pt idx="151">
                  <c:v>38930</c:v>
                </c:pt>
                <c:pt idx="152">
                  <c:v>38961</c:v>
                </c:pt>
                <c:pt idx="153">
                  <c:v>38991</c:v>
                </c:pt>
                <c:pt idx="154">
                  <c:v>39022</c:v>
                </c:pt>
                <c:pt idx="155">
                  <c:v>39052</c:v>
                </c:pt>
                <c:pt idx="156">
                  <c:v>39083</c:v>
                </c:pt>
                <c:pt idx="157">
                  <c:v>39114</c:v>
                </c:pt>
                <c:pt idx="158">
                  <c:v>39142</c:v>
                </c:pt>
                <c:pt idx="159">
                  <c:v>39173</c:v>
                </c:pt>
                <c:pt idx="160">
                  <c:v>39203</c:v>
                </c:pt>
                <c:pt idx="161">
                  <c:v>39234</c:v>
                </c:pt>
                <c:pt idx="162">
                  <c:v>39264</c:v>
                </c:pt>
                <c:pt idx="163">
                  <c:v>39295</c:v>
                </c:pt>
                <c:pt idx="164">
                  <c:v>39326</c:v>
                </c:pt>
                <c:pt idx="165">
                  <c:v>39356</c:v>
                </c:pt>
                <c:pt idx="166">
                  <c:v>39387</c:v>
                </c:pt>
                <c:pt idx="167">
                  <c:v>39417</c:v>
                </c:pt>
                <c:pt idx="168">
                  <c:v>39448</c:v>
                </c:pt>
                <c:pt idx="169">
                  <c:v>39479</c:v>
                </c:pt>
                <c:pt idx="170">
                  <c:v>39508</c:v>
                </c:pt>
                <c:pt idx="171">
                  <c:v>39539</c:v>
                </c:pt>
                <c:pt idx="172">
                  <c:v>39569</c:v>
                </c:pt>
                <c:pt idx="173">
                  <c:v>39600</c:v>
                </c:pt>
                <c:pt idx="174">
                  <c:v>39630</c:v>
                </c:pt>
                <c:pt idx="175">
                  <c:v>39661</c:v>
                </c:pt>
                <c:pt idx="176">
                  <c:v>39692</c:v>
                </c:pt>
                <c:pt idx="177">
                  <c:v>39722</c:v>
                </c:pt>
                <c:pt idx="178">
                  <c:v>39753</c:v>
                </c:pt>
                <c:pt idx="179">
                  <c:v>39783</c:v>
                </c:pt>
                <c:pt idx="180">
                  <c:v>39814</c:v>
                </c:pt>
                <c:pt idx="181">
                  <c:v>39845</c:v>
                </c:pt>
                <c:pt idx="182">
                  <c:v>39873</c:v>
                </c:pt>
                <c:pt idx="183">
                  <c:v>39904</c:v>
                </c:pt>
                <c:pt idx="184">
                  <c:v>39934</c:v>
                </c:pt>
                <c:pt idx="185">
                  <c:v>39965</c:v>
                </c:pt>
                <c:pt idx="186">
                  <c:v>39995</c:v>
                </c:pt>
                <c:pt idx="187">
                  <c:v>40026</c:v>
                </c:pt>
                <c:pt idx="188">
                  <c:v>40057</c:v>
                </c:pt>
                <c:pt idx="189">
                  <c:v>40087</c:v>
                </c:pt>
                <c:pt idx="190">
                  <c:v>40118</c:v>
                </c:pt>
                <c:pt idx="191">
                  <c:v>40148</c:v>
                </c:pt>
                <c:pt idx="192">
                  <c:v>40179</c:v>
                </c:pt>
                <c:pt idx="193">
                  <c:v>40210</c:v>
                </c:pt>
                <c:pt idx="194">
                  <c:v>40238</c:v>
                </c:pt>
                <c:pt idx="195">
                  <c:v>40269</c:v>
                </c:pt>
                <c:pt idx="196">
                  <c:v>40299</c:v>
                </c:pt>
                <c:pt idx="197">
                  <c:v>40330</c:v>
                </c:pt>
                <c:pt idx="198">
                  <c:v>40360</c:v>
                </c:pt>
                <c:pt idx="199">
                  <c:v>40391</c:v>
                </c:pt>
                <c:pt idx="200">
                  <c:v>40422</c:v>
                </c:pt>
                <c:pt idx="201">
                  <c:v>40452</c:v>
                </c:pt>
                <c:pt idx="202">
                  <c:v>40483</c:v>
                </c:pt>
                <c:pt idx="203">
                  <c:v>40513</c:v>
                </c:pt>
                <c:pt idx="204">
                  <c:v>40544</c:v>
                </c:pt>
                <c:pt idx="205">
                  <c:v>40575</c:v>
                </c:pt>
                <c:pt idx="206">
                  <c:v>40603</c:v>
                </c:pt>
                <c:pt idx="207">
                  <c:v>40634</c:v>
                </c:pt>
                <c:pt idx="208">
                  <c:v>40664</c:v>
                </c:pt>
                <c:pt idx="209">
                  <c:v>40695</c:v>
                </c:pt>
                <c:pt idx="210">
                  <c:v>40725</c:v>
                </c:pt>
                <c:pt idx="211">
                  <c:v>40756</c:v>
                </c:pt>
                <c:pt idx="212">
                  <c:v>40787</c:v>
                </c:pt>
                <c:pt idx="213">
                  <c:v>40817</c:v>
                </c:pt>
                <c:pt idx="214">
                  <c:v>40848</c:v>
                </c:pt>
                <c:pt idx="215">
                  <c:v>40878</c:v>
                </c:pt>
                <c:pt idx="216">
                  <c:v>40909</c:v>
                </c:pt>
                <c:pt idx="217">
                  <c:v>40940</c:v>
                </c:pt>
                <c:pt idx="218">
                  <c:v>40969</c:v>
                </c:pt>
                <c:pt idx="219">
                  <c:v>41000</c:v>
                </c:pt>
                <c:pt idx="220">
                  <c:v>41030</c:v>
                </c:pt>
                <c:pt idx="221">
                  <c:v>41061</c:v>
                </c:pt>
                <c:pt idx="222">
                  <c:v>41091</c:v>
                </c:pt>
                <c:pt idx="223">
                  <c:v>41122</c:v>
                </c:pt>
                <c:pt idx="224">
                  <c:v>41153</c:v>
                </c:pt>
                <c:pt idx="225">
                  <c:v>41183</c:v>
                </c:pt>
                <c:pt idx="226">
                  <c:v>41214</c:v>
                </c:pt>
                <c:pt idx="227">
                  <c:v>41244</c:v>
                </c:pt>
                <c:pt idx="228">
                  <c:v>41275</c:v>
                </c:pt>
                <c:pt idx="229">
                  <c:v>41306</c:v>
                </c:pt>
                <c:pt idx="230">
                  <c:v>41334</c:v>
                </c:pt>
                <c:pt idx="231">
                  <c:v>41365</c:v>
                </c:pt>
                <c:pt idx="232">
                  <c:v>41395</c:v>
                </c:pt>
                <c:pt idx="233">
                  <c:v>41426</c:v>
                </c:pt>
                <c:pt idx="234">
                  <c:v>41456</c:v>
                </c:pt>
                <c:pt idx="235">
                  <c:v>41487</c:v>
                </c:pt>
                <c:pt idx="236">
                  <c:v>41518</c:v>
                </c:pt>
                <c:pt idx="237">
                  <c:v>41548</c:v>
                </c:pt>
                <c:pt idx="238">
                  <c:v>41579</c:v>
                </c:pt>
                <c:pt idx="239">
                  <c:v>41609</c:v>
                </c:pt>
                <c:pt idx="240">
                  <c:v>41640</c:v>
                </c:pt>
                <c:pt idx="241">
                  <c:v>41671</c:v>
                </c:pt>
                <c:pt idx="242">
                  <c:v>41699</c:v>
                </c:pt>
                <c:pt idx="243">
                  <c:v>41730</c:v>
                </c:pt>
                <c:pt idx="244">
                  <c:v>41760</c:v>
                </c:pt>
                <c:pt idx="245">
                  <c:v>41791</c:v>
                </c:pt>
                <c:pt idx="246">
                  <c:v>41821</c:v>
                </c:pt>
                <c:pt idx="247">
                  <c:v>41852</c:v>
                </c:pt>
                <c:pt idx="248">
                  <c:v>41883</c:v>
                </c:pt>
                <c:pt idx="249">
                  <c:v>41913</c:v>
                </c:pt>
                <c:pt idx="250">
                  <c:v>41944</c:v>
                </c:pt>
                <c:pt idx="251">
                  <c:v>41974</c:v>
                </c:pt>
                <c:pt idx="252">
                  <c:v>42005</c:v>
                </c:pt>
                <c:pt idx="253">
                  <c:v>42036</c:v>
                </c:pt>
                <c:pt idx="254">
                  <c:v>42064</c:v>
                </c:pt>
                <c:pt idx="255">
                  <c:v>42095</c:v>
                </c:pt>
                <c:pt idx="256">
                  <c:v>42125</c:v>
                </c:pt>
                <c:pt idx="257">
                  <c:v>42156</c:v>
                </c:pt>
                <c:pt idx="258">
                  <c:v>42186</c:v>
                </c:pt>
                <c:pt idx="259">
                  <c:v>42217</c:v>
                </c:pt>
                <c:pt idx="260">
                  <c:v>42248</c:v>
                </c:pt>
                <c:pt idx="261">
                  <c:v>42278</c:v>
                </c:pt>
                <c:pt idx="262">
                  <c:v>42309</c:v>
                </c:pt>
                <c:pt idx="263">
                  <c:v>42339</c:v>
                </c:pt>
                <c:pt idx="264">
                  <c:v>42370</c:v>
                </c:pt>
                <c:pt idx="265">
                  <c:v>42401</c:v>
                </c:pt>
                <c:pt idx="266">
                  <c:v>42430</c:v>
                </c:pt>
                <c:pt idx="267">
                  <c:v>42461</c:v>
                </c:pt>
                <c:pt idx="268">
                  <c:v>42491</c:v>
                </c:pt>
                <c:pt idx="269">
                  <c:v>42522</c:v>
                </c:pt>
                <c:pt idx="270">
                  <c:v>42552</c:v>
                </c:pt>
                <c:pt idx="271">
                  <c:v>42583</c:v>
                </c:pt>
                <c:pt idx="272">
                  <c:v>42614</c:v>
                </c:pt>
                <c:pt idx="273">
                  <c:v>42644</c:v>
                </c:pt>
                <c:pt idx="274">
                  <c:v>42675</c:v>
                </c:pt>
                <c:pt idx="275">
                  <c:v>42705</c:v>
                </c:pt>
                <c:pt idx="276">
                  <c:v>42736</c:v>
                </c:pt>
                <c:pt idx="277">
                  <c:v>42767</c:v>
                </c:pt>
                <c:pt idx="278">
                  <c:v>42795</c:v>
                </c:pt>
                <c:pt idx="279">
                  <c:v>42826</c:v>
                </c:pt>
                <c:pt idx="280">
                  <c:v>42856</c:v>
                </c:pt>
                <c:pt idx="281">
                  <c:v>42887</c:v>
                </c:pt>
                <c:pt idx="282">
                  <c:v>42917</c:v>
                </c:pt>
                <c:pt idx="283">
                  <c:v>42948</c:v>
                </c:pt>
                <c:pt idx="284">
                  <c:v>42979</c:v>
                </c:pt>
                <c:pt idx="285">
                  <c:v>43009</c:v>
                </c:pt>
                <c:pt idx="286">
                  <c:v>43040</c:v>
                </c:pt>
                <c:pt idx="287">
                  <c:v>43070</c:v>
                </c:pt>
                <c:pt idx="288">
                  <c:v>43101</c:v>
                </c:pt>
                <c:pt idx="289">
                  <c:v>43132</c:v>
                </c:pt>
                <c:pt idx="290">
                  <c:v>43160</c:v>
                </c:pt>
                <c:pt idx="291">
                  <c:v>43191</c:v>
                </c:pt>
                <c:pt idx="292">
                  <c:v>43221</c:v>
                </c:pt>
                <c:pt idx="293">
                  <c:v>43252</c:v>
                </c:pt>
                <c:pt idx="294">
                  <c:v>43282</c:v>
                </c:pt>
              </c:numCache>
            </c:numRef>
          </c:cat>
          <c:val>
            <c:numRef>
              <c:f>'Euro REER'!$B$5:$B$299</c:f>
              <c:numCache>
                <c:formatCode>#,##0.00</c:formatCode>
                <c:ptCount val="295"/>
                <c:pt idx="0">
                  <c:v>102.01</c:v>
                </c:pt>
                <c:pt idx="1">
                  <c:v>102.43</c:v>
                </c:pt>
                <c:pt idx="2">
                  <c:v>104.36</c:v>
                </c:pt>
                <c:pt idx="3">
                  <c:v>104.73</c:v>
                </c:pt>
                <c:pt idx="4">
                  <c:v>106.21</c:v>
                </c:pt>
                <c:pt idx="5">
                  <c:v>106.18</c:v>
                </c:pt>
                <c:pt idx="6">
                  <c:v>108.24</c:v>
                </c:pt>
                <c:pt idx="7">
                  <c:v>108.1</c:v>
                </c:pt>
                <c:pt idx="8">
                  <c:v>108.11</c:v>
                </c:pt>
                <c:pt idx="9">
                  <c:v>109.15</c:v>
                </c:pt>
                <c:pt idx="10">
                  <c:v>107.41</c:v>
                </c:pt>
                <c:pt idx="11">
                  <c:v>105.81</c:v>
                </c:pt>
                <c:pt idx="12">
                  <c:v>107.53</c:v>
                </c:pt>
                <c:pt idx="13">
                  <c:v>108.54</c:v>
                </c:pt>
                <c:pt idx="14">
                  <c:v>110.78</c:v>
                </c:pt>
                <c:pt idx="15">
                  <c:v>110.37</c:v>
                </c:pt>
                <c:pt idx="16">
                  <c:v>109.08</c:v>
                </c:pt>
                <c:pt idx="17">
                  <c:v>109.14</c:v>
                </c:pt>
                <c:pt idx="18">
                  <c:v>110.28</c:v>
                </c:pt>
                <c:pt idx="19">
                  <c:v>108.69</c:v>
                </c:pt>
                <c:pt idx="20">
                  <c:v>107.73</c:v>
                </c:pt>
                <c:pt idx="21">
                  <c:v>109.15</c:v>
                </c:pt>
                <c:pt idx="22">
                  <c:v>109.89</c:v>
                </c:pt>
                <c:pt idx="23">
                  <c:v>109.04</c:v>
                </c:pt>
                <c:pt idx="24">
                  <c:v>108.7</c:v>
                </c:pt>
                <c:pt idx="25">
                  <c:v>108.64</c:v>
                </c:pt>
                <c:pt idx="26">
                  <c:v>108.14</c:v>
                </c:pt>
                <c:pt idx="27">
                  <c:v>106.86</c:v>
                </c:pt>
                <c:pt idx="28">
                  <c:v>105.77</c:v>
                </c:pt>
                <c:pt idx="29">
                  <c:v>106.12</c:v>
                </c:pt>
                <c:pt idx="30">
                  <c:v>107.38</c:v>
                </c:pt>
                <c:pt idx="31">
                  <c:v>107.99</c:v>
                </c:pt>
                <c:pt idx="32">
                  <c:v>106.92</c:v>
                </c:pt>
                <c:pt idx="33">
                  <c:v>105.81</c:v>
                </c:pt>
                <c:pt idx="34">
                  <c:v>105.9</c:v>
                </c:pt>
                <c:pt idx="35">
                  <c:v>104.63</c:v>
                </c:pt>
                <c:pt idx="36">
                  <c:v>102.84</c:v>
                </c:pt>
                <c:pt idx="37">
                  <c:v>100.31</c:v>
                </c:pt>
                <c:pt idx="38">
                  <c:v>99.22</c:v>
                </c:pt>
                <c:pt idx="39">
                  <c:v>98.12</c:v>
                </c:pt>
                <c:pt idx="40">
                  <c:v>97.91</c:v>
                </c:pt>
                <c:pt idx="41">
                  <c:v>96.42</c:v>
                </c:pt>
                <c:pt idx="42">
                  <c:v>93.79</c:v>
                </c:pt>
                <c:pt idx="43">
                  <c:v>92.64</c:v>
                </c:pt>
                <c:pt idx="44">
                  <c:v>94.74</c:v>
                </c:pt>
                <c:pt idx="45">
                  <c:v>95.56</c:v>
                </c:pt>
                <c:pt idx="46">
                  <c:v>97.06</c:v>
                </c:pt>
                <c:pt idx="47">
                  <c:v>97.48</c:v>
                </c:pt>
                <c:pt idx="48">
                  <c:v>96.23</c:v>
                </c:pt>
                <c:pt idx="49">
                  <c:v>95.74</c:v>
                </c:pt>
                <c:pt idx="50">
                  <c:v>94.55</c:v>
                </c:pt>
                <c:pt idx="51">
                  <c:v>94.89</c:v>
                </c:pt>
                <c:pt idx="52">
                  <c:v>97.46</c:v>
                </c:pt>
                <c:pt idx="53">
                  <c:v>97.45</c:v>
                </c:pt>
                <c:pt idx="54">
                  <c:v>97.06</c:v>
                </c:pt>
                <c:pt idx="55">
                  <c:v>98.48</c:v>
                </c:pt>
                <c:pt idx="56">
                  <c:v>103.3</c:v>
                </c:pt>
                <c:pt idx="57">
                  <c:v>104.99</c:v>
                </c:pt>
                <c:pt idx="58">
                  <c:v>102.64</c:v>
                </c:pt>
                <c:pt idx="59">
                  <c:v>103.49</c:v>
                </c:pt>
                <c:pt idx="60">
                  <c:v>103.19</c:v>
                </c:pt>
                <c:pt idx="61">
                  <c:v>102.77</c:v>
                </c:pt>
                <c:pt idx="62">
                  <c:v>100.18</c:v>
                </c:pt>
                <c:pt idx="63">
                  <c:v>98.6</c:v>
                </c:pt>
                <c:pt idx="64">
                  <c:v>97.75</c:v>
                </c:pt>
                <c:pt idx="65">
                  <c:v>96.01</c:v>
                </c:pt>
                <c:pt idx="66">
                  <c:v>96.08</c:v>
                </c:pt>
                <c:pt idx="67">
                  <c:v>97.21</c:v>
                </c:pt>
                <c:pt idx="68">
                  <c:v>95.51</c:v>
                </c:pt>
                <c:pt idx="69">
                  <c:v>96.5</c:v>
                </c:pt>
                <c:pt idx="70">
                  <c:v>94.31</c:v>
                </c:pt>
                <c:pt idx="71">
                  <c:v>92.52</c:v>
                </c:pt>
                <c:pt idx="72">
                  <c:v>92.43</c:v>
                </c:pt>
                <c:pt idx="73">
                  <c:v>91.09</c:v>
                </c:pt>
                <c:pt idx="74">
                  <c:v>89.58</c:v>
                </c:pt>
                <c:pt idx="75">
                  <c:v>88.17</c:v>
                </c:pt>
                <c:pt idx="76">
                  <c:v>86.52</c:v>
                </c:pt>
                <c:pt idx="77">
                  <c:v>89.47</c:v>
                </c:pt>
                <c:pt idx="78">
                  <c:v>88.61</c:v>
                </c:pt>
                <c:pt idx="79">
                  <c:v>86.29</c:v>
                </c:pt>
                <c:pt idx="80">
                  <c:v>84.47</c:v>
                </c:pt>
                <c:pt idx="81">
                  <c:v>83.21</c:v>
                </c:pt>
                <c:pt idx="82">
                  <c:v>83.77</c:v>
                </c:pt>
                <c:pt idx="83">
                  <c:v>86.7</c:v>
                </c:pt>
                <c:pt idx="84">
                  <c:v>89.54</c:v>
                </c:pt>
                <c:pt idx="85">
                  <c:v>89.24</c:v>
                </c:pt>
                <c:pt idx="86">
                  <c:v>89.58</c:v>
                </c:pt>
                <c:pt idx="87">
                  <c:v>88.99</c:v>
                </c:pt>
                <c:pt idx="88">
                  <c:v>87.01</c:v>
                </c:pt>
                <c:pt idx="89">
                  <c:v>85.73</c:v>
                </c:pt>
                <c:pt idx="90">
                  <c:v>86.78</c:v>
                </c:pt>
                <c:pt idx="91">
                  <c:v>89.6</c:v>
                </c:pt>
                <c:pt idx="92">
                  <c:v>90.29</c:v>
                </c:pt>
                <c:pt idx="93">
                  <c:v>90.18</c:v>
                </c:pt>
                <c:pt idx="94">
                  <c:v>88.28</c:v>
                </c:pt>
                <c:pt idx="95">
                  <c:v>88.85</c:v>
                </c:pt>
                <c:pt idx="96">
                  <c:v>88.21</c:v>
                </c:pt>
                <c:pt idx="97">
                  <c:v>87.45</c:v>
                </c:pt>
                <c:pt idx="98">
                  <c:v>87.62</c:v>
                </c:pt>
                <c:pt idx="99">
                  <c:v>87.76</c:v>
                </c:pt>
                <c:pt idx="100">
                  <c:v>89.87</c:v>
                </c:pt>
                <c:pt idx="101">
                  <c:v>92.5</c:v>
                </c:pt>
                <c:pt idx="102">
                  <c:v>94.47</c:v>
                </c:pt>
                <c:pt idx="103">
                  <c:v>93.92</c:v>
                </c:pt>
                <c:pt idx="104">
                  <c:v>94.07</c:v>
                </c:pt>
                <c:pt idx="105">
                  <c:v>94.48</c:v>
                </c:pt>
                <c:pt idx="106">
                  <c:v>94.88</c:v>
                </c:pt>
                <c:pt idx="107">
                  <c:v>96.25</c:v>
                </c:pt>
                <c:pt idx="108">
                  <c:v>98.47</c:v>
                </c:pt>
                <c:pt idx="109">
                  <c:v>99.91</c:v>
                </c:pt>
                <c:pt idx="110">
                  <c:v>100.62</c:v>
                </c:pt>
                <c:pt idx="111">
                  <c:v>100.62</c:v>
                </c:pt>
                <c:pt idx="112">
                  <c:v>104.11</c:v>
                </c:pt>
                <c:pt idx="113">
                  <c:v>104.45</c:v>
                </c:pt>
                <c:pt idx="114">
                  <c:v>102.93</c:v>
                </c:pt>
                <c:pt idx="115">
                  <c:v>101.89</c:v>
                </c:pt>
                <c:pt idx="116">
                  <c:v>101.73</c:v>
                </c:pt>
                <c:pt idx="117">
                  <c:v>103.51</c:v>
                </c:pt>
                <c:pt idx="118">
                  <c:v>103.34</c:v>
                </c:pt>
                <c:pt idx="119">
                  <c:v>106.43</c:v>
                </c:pt>
                <c:pt idx="120">
                  <c:v>106.78</c:v>
                </c:pt>
                <c:pt idx="121">
                  <c:v>106.74</c:v>
                </c:pt>
                <c:pt idx="122">
                  <c:v>104.79</c:v>
                </c:pt>
                <c:pt idx="123">
                  <c:v>103.27</c:v>
                </c:pt>
                <c:pt idx="124">
                  <c:v>104.39</c:v>
                </c:pt>
                <c:pt idx="125">
                  <c:v>104.18</c:v>
                </c:pt>
                <c:pt idx="126">
                  <c:v>104.36</c:v>
                </c:pt>
                <c:pt idx="127">
                  <c:v>104.33</c:v>
                </c:pt>
                <c:pt idx="128">
                  <c:v>104.54</c:v>
                </c:pt>
                <c:pt idx="129">
                  <c:v>105.45</c:v>
                </c:pt>
                <c:pt idx="130">
                  <c:v>106.56</c:v>
                </c:pt>
                <c:pt idx="131">
                  <c:v>108.03</c:v>
                </c:pt>
                <c:pt idx="132">
                  <c:v>105.94</c:v>
                </c:pt>
                <c:pt idx="133">
                  <c:v>105.03</c:v>
                </c:pt>
                <c:pt idx="134">
                  <c:v>106.04</c:v>
                </c:pt>
                <c:pt idx="135">
                  <c:v>104.87</c:v>
                </c:pt>
                <c:pt idx="136">
                  <c:v>103.76</c:v>
                </c:pt>
                <c:pt idx="137">
                  <c:v>100.98</c:v>
                </c:pt>
                <c:pt idx="138">
                  <c:v>100.98</c:v>
                </c:pt>
                <c:pt idx="139">
                  <c:v>101.7</c:v>
                </c:pt>
                <c:pt idx="140">
                  <c:v>101.01</c:v>
                </c:pt>
                <c:pt idx="141">
                  <c:v>100.42</c:v>
                </c:pt>
                <c:pt idx="142">
                  <c:v>99.43</c:v>
                </c:pt>
                <c:pt idx="143">
                  <c:v>99.89</c:v>
                </c:pt>
                <c:pt idx="144">
                  <c:v>99.87</c:v>
                </c:pt>
                <c:pt idx="145">
                  <c:v>99.04</c:v>
                </c:pt>
                <c:pt idx="146">
                  <c:v>99.98</c:v>
                </c:pt>
                <c:pt idx="147">
                  <c:v>101.04</c:v>
                </c:pt>
                <c:pt idx="148">
                  <c:v>102.44</c:v>
                </c:pt>
                <c:pt idx="149">
                  <c:v>102.91</c:v>
                </c:pt>
                <c:pt idx="150">
                  <c:v>102.68</c:v>
                </c:pt>
                <c:pt idx="151">
                  <c:v>102.5</c:v>
                </c:pt>
                <c:pt idx="152">
                  <c:v>102.22</c:v>
                </c:pt>
                <c:pt idx="153">
                  <c:v>101.61</c:v>
                </c:pt>
                <c:pt idx="154">
                  <c:v>102.18</c:v>
                </c:pt>
                <c:pt idx="155">
                  <c:v>103.34</c:v>
                </c:pt>
                <c:pt idx="156">
                  <c:v>102.03</c:v>
                </c:pt>
                <c:pt idx="157">
                  <c:v>102.42</c:v>
                </c:pt>
                <c:pt idx="158">
                  <c:v>103.28</c:v>
                </c:pt>
                <c:pt idx="159">
                  <c:v>104.09</c:v>
                </c:pt>
                <c:pt idx="160">
                  <c:v>103.72</c:v>
                </c:pt>
                <c:pt idx="161">
                  <c:v>102.9</c:v>
                </c:pt>
                <c:pt idx="162">
                  <c:v>103.17</c:v>
                </c:pt>
                <c:pt idx="163">
                  <c:v>103.1</c:v>
                </c:pt>
                <c:pt idx="164">
                  <c:v>103.99</c:v>
                </c:pt>
                <c:pt idx="165">
                  <c:v>104.49</c:v>
                </c:pt>
                <c:pt idx="166">
                  <c:v>106.06</c:v>
                </c:pt>
                <c:pt idx="167">
                  <c:v>106.14</c:v>
                </c:pt>
                <c:pt idx="168">
                  <c:v>106.12</c:v>
                </c:pt>
                <c:pt idx="169">
                  <c:v>105.81</c:v>
                </c:pt>
                <c:pt idx="170">
                  <c:v>109.15</c:v>
                </c:pt>
                <c:pt idx="171">
                  <c:v>110.01</c:v>
                </c:pt>
                <c:pt idx="172">
                  <c:v>109.16</c:v>
                </c:pt>
                <c:pt idx="173">
                  <c:v>108.64</c:v>
                </c:pt>
                <c:pt idx="174">
                  <c:v>108.33</c:v>
                </c:pt>
                <c:pt idx="175">
                  <c:v>105.91</c:v>
                </c:pt>
                <c:pt idx="176">
                  <c:v>105.06</c:v>
                </c:pt>
                <c:pt idx="177">
                  <c:v>103.13</c:v>
                </c:pt>
                <c:pt idx="178">
                  <c:v>102.77</c:v>
                </c:pt>
                <c:pt idx="179">
                  <c:v>108.66</c:v>
                </c:pt>
                <c:pt idx="180">
                  <c:v>108.66</c:v>
                </c:pt>
                <c:pt idx="181">
                  <c:v>108.6</c:v>
                </c:pt>
                <c:pt idx="182">
                  <c:v>110.45</c:v>
                </c:pt>
                <c:pt idx="183">
                  <c:v>108.94</c:v>
                </c:pt>
                <c:pt idx="184">
                  <c:v>108.84</c:v>
                </c:pt>
                <c:pt idx="185">
                  <c:v>109.54</c:v>
                </c:pt>
                <c:pt idx="186">
                  <c:v>108.47</c:v>
                </c:pt>
                <c:pt idx="187">
                  <c:v>108.72</c:v>
                </c:pt>
                <c:pt idx="188">
                  <c:v>109.8</c:v>
                </c:pt>
                <c:pt idx="189">
                  <c:v>110.42</c:v>
                </c:pt>
                <c:pt idx="190">
                  <c:v>109.99</c:v>
                </c:pt>
                <c:pt idx="191">
                  <c:v>109.3</c:v>
                </c:pt>
                <c:pt idx="192">
                  <c:v>105.75</c:v>
                </c:pt>
                <c:pt idx="193">
                  <c:v>103.29</c:v>
                </c:pt>
                <c:pt idx="194">
                  <c:v>102.91</c:v>
                </c:pt>
                <c:pt idx="195">
                  <c:v>101.22</c:v>
                </c:pt>
                <c:pt idx="196">
                  <c:v>98.3</c:v>
                </c:pt>
                <c:pt idx="197">
                  <c:v>96.38</c:v>
                </c:pt>
                <c:pt idx="198">
                  <c:v>97.75</c:v>
                </c:pt>
                <c:pt idx="199">
                  <c:v>97.55</c:v>
                </c:pt>
                <c:pt idx="200">
                  <c:v>98.02</c:v>
                </c:pt>
                <c:pt idx="201">
                  <c:v>101.28</c:v>
                </c:pt>
                <c:pt idx="202">
                  <c:v>99.89</c:v>
                </c:pt>
                <c:pt idx="203">
                  <c:v>98.09</c:v>
                </c:pt>
                <c:pt idx="204">
                  <c:v>96.96</c:v>
                </c:pt>
                <c:pt idx="205">
                  <c:v>98.12</c:v>
                </c:pt>
                <c:pt idx="206">
                  <c:v>100.2</c:v>
                </c:pt>
                <c:pt idx="207">
                  <c:v>101.58</c:v>
                </c:pt>
                <c:pt idx="208">
                  <c:v>100.5</c:v>
                </c:pt>
                <c:pt idx="209">
                  <c:v>100.73</c:v>
                </c:pt>
                <c:pt idx="210">
                  <c:v>99.39</c:v>
                </c:pt>
                <c:pt idx="211">
                  <c:v>100.15</c:v>
                </c:pt>
                <c:pt idx="212">
                  <c:v>99.8</c:v>
                </c:pt>
                <c:pt idx="213">
                  <c:v>100.06</c:v>
                </c:pt>
                <c:pt idx="214">
                  <c:v>99.28</c:v>
                </c:pt>
                <c:pt idx="215">
                  <c:v>97.91</c:v>
                </c:pt>
                <c:pt idx="216">
                  <c:v>94.95</c:v>
                </c:pt>
                <c:pt idx="217">
                  <c:v>95.59</c:v>
                </c:pt>
                <c:pt idx="218">
                  <c:v>96.26</c:v>
                </c:pt>
                <c:pt idx="219">
                  <c:v>96.1</c:v>
                </c:pt>
                <c:pt idx="220">
                  <c:v>95.07</c:v>
                </c:pt>
                <c:pt idx="221">
                  <c:v>94.6</c:v>
                </c:pt>
                <c:pt idx="222">
                  <c:v>92.12</c:v>
                </c:pt>
                <c:pt idx="223">
                  <c:v>92.15</c:v>
                </c:pt>
                <c:pt idx="224">
                  <c:v>94.38</c:v>
                </c:pt>
                <c:pt idx="225">
                  <c:v>94.83</c:v>
                </c:pt>
                <c:pt idx="226">
                  <c:v>94.11</c:v>
                </c:pt>
                <c:pt idx="227">
                  <c:v>95.6</c:v>
                </c:pt>
                <c:pt idx="228">
                  <c:v>95.87</c:v>
                </c:pt>
                <c:pt idx="229">
                  <c:v>97</c:v>
                </c:pt>
                <c:pt idx="230">
                  <c:v>96.25</c:v>
                </c:pt>
                <c:pt idx="231">
                  <c:v>96.23</c:v>
                </c:pt>
                <c:pt idx="232">
                  <c:v>96.52</c:v>
                </c:pt>
                <c:pt idx="233">
                  <c:v>98.23</c:v>
                </c:pt>
                <c:pt idx="234">
                  <c:v>97.76</c:v>
                </c:pt>
                <c:pt idx="235">
                  <c:v>98.95</c:v>
                </c:pt>
                <c:pt idx="236">
                  <c:v>98.81</c:v>
                </c:pt>
                <c:pt idx="237">
                  <c:v>99.24</c:v>
                </c:pt>
                <c:pt idx="238">
                  <c:v>99.13</c:v>
                </c:pt>
                <c:pt idx="239">
                  <c:v>100.69</c:v>
                </c:pt>
                <c:pt idx="240">
                  <c:v>99.66</c:v>
                </c:pt>
                <c:pt idx="241">
                  <c:v>100.3</c:v>
                </c:pt>
                <c:pt idx="242">
                  <c:v>101.89</c:v>
                </c:pt>
                <c:pt idx="243">
                  <c:v>101.04</c:v>
                </c:pt>
                <c:pt idx="244">
                  <c:v>99.76</c:v>
                </c:pt>
                <c:pt idx="245">
                  <c:v>98.71</c:v>
                </c:pt>
                <c:pt idx="246">
                  <c:v>97.66</c:v>
                </c:pt>
                <c:pt idx="247">
                  <c:v>97.47</c:v>
                </c:pt>
                <c:pt idx="248">
                  <c:v>96.4</c:v>
                </c:pt>
                <c:pt idx="249">
                  <c:v>96.01</c:v>
                </c:pt>
                <c:pt idx="250">
                  <c:v>96.52</c:v>
                </c:pt>
                <c:pt idx="251">
                  <c:v>98.07</c:v>
                </c:pt>
                <c:pt idx="252">
                  <c:v>93.48</c:v>
                </c:pt>
                <c:pt idx="253">
                  <c:v>92.24</c:v>
                </c:pt>
                <c:pt idx="254">
                  <c:v>89.8</c:v>
                </c:pt>
                <c:pt idx="255">
                  <c:v>88.26</c:v>
                </c:pt>
                <c:pt idx="256">
                  <c:v>89.97</c:v>
                </c:pt>
                <c:pt idx="257">
                  <c:v>91.07</c:v>
                </c:pt>
                <c:pt idx="258">
                  <c:v>89.77</c:v>
                </c:pt>
                <c:pt idx="259">
                  <c:v>92.64</c:v>
                </c:pt>
                <c:pt idx="260">
                  <c:v>94.25</c:v>
                </c:pt>
                <c:pt idx="261">
                  <c:v>93.55</c:v>
                </c:pt>
                <c:pt idx="262">
                  <c:v>90.53</c:v>
                </c:pt>
                <c:pt idx="263">
                  <c:v>92.52</c:v>
                </c:pt>
                <c:pt idx="264">
                  <c:v>93.25</c:v>
                </c:pt>
                <c:pt idx="265">
                  <c:v>94.49</c:v>
                </c:pt>
                <c:pt idx="266">
                  <c:v>93.89</c:v>
                </c:pt>
                <c:pt idx="267">
                  <c:v>94.15</c:v>
                </c:pt>
                <c:pt idx="268">
                  <c:v>94.56</c:v>
                </c:pt>
                <c:pt idx="269">
                  <c:v>94.01</c:v>
                </c:pt>
                <c:pt idx="270">
                  <c:v>93.34</c:v>
                </c:pt>
                <c:pt idx="271">
                  <c:v>93.95</c:v>
                </c:pt>
                <c:pt idx="272">
                  <c:v>94.23</c:v>
                </c:pt>
                <c:pt idx="273">
                  <c:v>94</c:v>
                </c:pt>
                <c:pt idx="274">
                  <c:v>93.54</c:v>
                </c:pt>
                <c:pt idx="275">
                  <c:v>92.8</c:v>
                </c:pt>
                <c:pt idx="276">
                  <c:v>92.12</c:v>
                </c:pt>
                <c:pt idx="277">
                  <c:v>91.68</c:v>
                </c:pt>
                <c:pt idx="278">
                  <c:v>92.49</c:v>
                </c:pt>
                <c:pt idx="279">
                  <c:v>92.07</c:v>
                </c:pt>
                <c:pt idx="280">
                  <c:v>93.92</c:v>
                </c:pt>
                <c:pt idx="281">
                  <c:v>94.83</c:v>
                </c:pt>
                <c:pt idx="282">
                  <c:v>95.96</c:v>
                </c:pt>
                <c:pt idx="283">
                  <c:v>97.67</c:v>
                </c:pt>
                <c:pt idx="284">
                  <c:v>97.55</c:v>
                </c:pt>
                <c:pt idx="285">
                  <c:v>97.23</c:v>
                </c:pt>
                <c:pt idx="286">
                  <c:v>97.44</c:v>
                </c:pt>
                <c:pt idx="287">
                  <c:v>98.04</c:v>
                </c:pt>
                <c:pt idx="288">
                  <c:v>97.77</c:v>
                </c:pt>
                <c:pt idx="289">
                  <c:v>98.16</c:v>
                </c:pt>
                <c:pt idx="290">
                  <c:v>99.11</c:v>
                </c:pt>
                <c:pt idx="291">
                  <c:v>99.39</c:v>
                </c:pt>
                <c:pt idx="292">
                  <c:v>98.56</c:v>
                </c:pt>
                <c:pt idx="293">
                  <c:v>98.19</c:v>
                </c:pt>
                <c:pt idx="294">
                  <c:v>98.87</c:v>
                </c:pt>
              </c:numCache>
            </c:numRef>
          </c:val>
          <c:smooth val="0"/>
          <c:extLst>
            <c:ext xmlns:c16="http://schemas.microsoft.com/office/drawing/2014/chart" uri="{C3380CC4-5D6E-409C-BE32-E72D297353CC}">
              <c16:uniqueId val="{00000000-3110-4C67-9495-9C1E79464F65}"/>
            </c:ext>
          </c:extLst>
        </c:ser>
        <c:dLbls>
          <c:showLegendKey val="0"/>
          <c:showVal val="0"/>
          <c:showCatName val="0"/>
          <c:showSerName val="0"/>
          <c:showPercent val="0"/>
          <c:showBubbleSize val="0"/>
        </c:dLbls>
        <c:smooth val="0"/>
        <c:axId val="633946232"/>
        <c:axId val="633946624"/>
      </c:lineChart>
      <c:dateAx>
        <c:axId val="633946232"/>
        <c:scaling>
          <c:orientation val="minMax"/>
        </c:scaling>
        <c:delete val="0"/>
        <c:axPos val="b"/>
        <c:numFmt formatCode="[$-409]mmm\-yy;@" sourceLinked="1"/>
        <c:majorTickMark val="out"/>
        <c:minorTickMark val="none"/>
        <c:tickLblPos val="nextTo"/>
        <c:spPr>
          <a:noFill/>
          <a:ln w="158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3946624"/>
        <c:crosses val="autoZero"/>
        <c:auto val="1"/>
        <c:lblOffset val="100"/>
        <c:baseTimeUnit val="months"/>
        <c:majorUnit val="6"/>
        <c:majorTimeUnit val="months"/>
      </c:dateAx>
      <c:valAx>
        <c:axId val="633946624"/>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DE">
                    <a:solidFill>
                      <a:sysClr val="windowText" lastClr="000000"/>
                    </a:solidFill>
                  </a:rPr>
                  <a:t>Euro</a:t>
                </a:r>
                <a:r>
                  <a:rPr lang="de-DE" baseline="0">
                    <a:solidFill>
                      <a:sysClr val="windowText" lastClr="000000"/>
                    </a:solidFill>
                  </a:rPr>
                  <a:t> r</a:t>
                </a:r>
                <a:r>
                  <a:rPr lang="de-DE">
                    <a:solidFill>
                      <a:sysClr val="windowText" lastClr="000000"/>
                    </a:solidFill>
                  </a:rPr>
                  <a:t>eal effective exchange rate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title>
        <c:numFmt formatCode="#,##0.00" sourceLinked="1"/>
        <c:majorTickMark val="out"/>
        <c:minorTickMark val="none"/>
        <c:tickLblPos val="nextTo"/>
        <c:spPr>
          <a:noFill/>
          <a:ln w="158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39462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0" i="0" u="none" strike="noStrike" baseline="0">
                <a:solidFill>
                  <a:sysClr val="windowText" lastClr="000000"/>
                </a:solidFill>
                <a:effectLst/>
              </a:rPr>
              <a:t>US$ per Deutschmark Exchange Rate 1979-1998 </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'Tab.1-USD per DM !'!$B$4</c:f>
              <c:strCache>
                <c:ptCount val="1"/>
                <c:pt idx="0">
                  <c:v>1 US dollar = … DM</c:v>
                </c:pt>
              </c:strCache>
            </c:strRef>
          </c:tx>
          <c:spPr>
            <a:ln w="15875" cap="rnd">
              <a:solidFill>
                <a:schemeClr val="tx1"/>
              </a:solidFill>
              <a:round/>
            </a:ln>
            <a:effectLst/>
          </c:spPr>
          <c:marker>
            <c:symbol val="none"/>
          </c:marker>
          <c:cat>
            <c:numRef>
              <c:f>'Tab.1-USD per DM !'!$A$103:$A$340</c:f>
              <c:numCache>
                <c:formatCode>[$-409]mmm\-yy;@</c:formatCode>
                <c:ptCount val="238"/>
                <c:pt idx="0">
                  <c:v>28915</c:v>
                </c:pt>
                <c:pt idx="1">
                  <c:v>28946</c:v>
                </c:pt>
                <c:pt idx="2">
                  <c:v>28976</c:v>
                </c:pt>
                <c:pt idx="3">
                  <c:v>29007</c:v>
                </c:pt>
                <c:pt idx="4">
                  <c:v>29037</c:v>
                </c:pt>
                <c:pt idx="5">
                  <c:v>29068</c:v>
                </c:pt>
                <c:pt idx="6">
                  <c:v>29099</c:v>
                </c:pt>
                <c:pt idx="7">
                  <c:v>29129</c:v>
                </c:pt>
                <c:pt idx="8">
                  <c:v>29160</c:v>
                </c:pt>
                <c:pt idx="9">
                  <c:v>29190</c:v>
                </c:pt>
                <c:pt idx="10">
                  <c:v>29221</c:v>
                </c:pt>
                <c:pt idx="11">
                  <c:v>29252</c:v>
                </c:pt>
                <c:pt idx="12">
                  <c:v>29281</c:v>
                </c:pt>
                <c:pt idx="13">
                  <c:v>29312</c:v>
                </c:pt>
                <c:pt idx="14">
                  <c:v>29342</c:v>
                </c:pt>
                <c:pt idx="15">
                  <c:v>29373</c:v>
                </c:pt>
                <c:pt idx="16">
                  <c:v>29403</c:v>
                </c:pt>
                <c:pt idx="17">
                  <c:v>29434</c:v>
                </c:pt>
                <c:pt idx="18">
                  <c:v>29465</c:v>
                </c:pt>
                <c:pt idx="19">
                  <c:v>29495</c:v>
                </c:pt>
                <c:pt idx="20">
                  <c:v>29526</c:v>
                </c:pt>
                <c:pt idx="21">
                  <c:v>29556</c:v>
                </c:pt>
                <c:pt idx="22">
                  <c:v>29587</c:v>
                </c:pt>
                <c:pt idx="23">
                  <c:v>29618</c:v>
                </c:pt>
                <c:pt idx="24">
                  <c:v>29646</c:v>
                </c:pt>
                <c:pt idx="25">
                  <c:v>29677</c:v>
                </c:pt>
                <c:pt idx="26">
                  <c:v>29707</c:v>
                </c:pt>
                <c:pt idx="27">
                  <c:v>29738</c:v>
                </c:pt>
                <c:pt idx="28">
                  <c:v>29768</c:v>
                </c:pt>
                <c:pt idx="29">
                  <c:v>29799</c:v>
                </c:pt>
                <c:pt idx="30">
                  <c:v>29830</c:v>
                </c:pt>
                <c:pt idx="31">
                  <c:v>29860</c:v>
                </c:pt>
                <c:pt idx="32">
                  <c:v>29891</c:v>
                </c:pt>
                <c:pt idx="33">
                  <c:v>29921</c:v>
                </c:pt>
                <c:pt idx="34">
                  <c:v>29952</c:v>
                </c:pt>
                <c:pt idx="35">
                  <c:v>29983</c:v>
                </c:pt>
                <c:pt idx="36">
                  <c:v>30011</c:v>
                </c:pt>
                <c:pt idx="37">
                  <c:v>30042</c:v>
                </c:pt>
                <c:pt idx="38">
                  <c:v>30072</c:v>
                </c:pt>
                <c:pt idx="39">
                  <c:v>30103</c:v>
                </c:pt>
                <c:pt idx="40">
                  <c:v>30133</c:v>
                </c:pt>
                <c:pt idx="41">
                  <c:v>30164</c:v>
                </c:pt>
                <c:pt idx="42">
                  <c:v>30195</c:v>
                </c:pt>
                <c:pt idx="43">
                  <c:v>30225</c:v>
                </c:pt>
                <c:pt idx="44">
                  <c:v>30256</c:v>
                </c:pt>
                <c:pt idx="45">
                  <c:v>30286</c:v>
                </c:pt>
                <c:pt idx="46">
                  <c:v>30317</c:v>
                </c:pt>
                <c:pt idx="47">
                  <c:v>30348</c:v>
                </c:pt>
                <c:pt idx="48">
                  <c:v>30376</c:v>
                </c:pt>
                <c:pt idx="49">
                  <c:v>30407</c:v>
                </c:pt>
                <c:pt idx="50">
                  <c:v>30437</c:v>
                </c:pt>
                <c:pt idx="51">
                  <c:v>30468</c:v>
                </c:pt>
                <c:pt idx="52">
                  <c:v>30498</c:v>
                </c:pt>
                <c:pt idx="53">
                  <c:v>30529</c:v>
                </c:pt>
                <c:pt idx="54">
                  <c:v>30560</c:v>
                </c:pt>
                <c:pt idx="55">
                  <c:v>30590</c:v>
                </c:pt>
                <c:pt idx="56">
                  <c:v>30621</c:v>
                </c:pt>
                <c:pt idx="57">
                  <c:v>30651</c:v>
                </c:pt>
                <c:pt idx="58">
                  <c:v>30682</c:v>
                </c:pt>
                <c:pt idx="59">
                  <c:v>30713</c:v>
                </c:pt>
                <c:pt idx="60">
                  <c:v>30742</c:v>
                </c:pt>
                <c:pt idx="61">
                  <c:v>30773</c:v>
                </c:pt>
                <c:pt idx="62">
                  <c:v>30803</c:v>
                </c:pt>
                <c:pt idx="63">
                  <c:v>30834</c:v>
                </c:pt>
                <c:pt idx="64">
                  <c:v>30864</c:v>
                </c:pt>
                <c:pt idx="65">
                  <c:v>30895</c:v>
                </c:pt>
                <c:pt idx="66">
                  <c:v>30926</c:v>
                </c:pt>
                <c:pt idx="67">
                  <c:v>30956</c:v>
                </c:pt>
                <c:pt idx="68">
                  <c:v>30987</c:v>
                </c:pt>
                <c:pt idx="69">
                  <c:v>31017</c:v>
                </c:pt>
                <c:pt idx="70">
                  <c:v>31048</c:v>
                </c:pt>
                <c:pt idx="71">
                  <c:v>31079</c:v>
                </c:pt>
                <c:pt idx="72">
                  <c:v>31107</c:v>
                </c:pt>
                <c:pt idx="73">
                  <c:v>31138</c:v>
                </c:pt>
                <c:pt idx="74">
                  <c:v>31168</c:v>
                </c:pt>
                <c:pt idx="75">
                  <c:v>31199</c:v>
                </c:pt>
                <c:pt idx="76">
                  <c:v>31229</c:v>
                </c:pt>
                <c:pt idx="77">
                  <c:v>31260</c:v>
                </c:pt>
                <c:pt idx="78">
                  <c:v>31291</c:v>
                </c:pt>
                <c:pt idx="79">
                  <c:v>31321</c:v>
                </c:pt>
                <c:pt idx="80">
                  <c:v>31352</c:v>
                </c:pt>
                <c:pt idx="81">
                  <c:v>31382</c:v>
                </c:pt>
                <c:pt idx="82">
                  <c:v>31413</c:v>
                </c:pt>
                <c:pt idx="83">
                  <c:v>31444</c:v>
                </c:pt>
                <c:pt idx="84">
                  <c:v>31472</c:v>
                </c:pt>
                <c:pt idx="85">
                  <c:v>31503</c:v>
                </c:pt>
                <c:pt idx="86">
                  <c:v>31533</c:v>
                </c:pt>
                <c:pt idx="87">
                  <c:v>31564</c:v>
                </c:pt>
                <c:pt idx="88">
                  <c:v>31594</c:v>
                </c:pt>
                <c:pt idx="89">
                  <c:v>31625</c:v>
                </c:pt>
                <c:pt idx="90">
                  <c:v>31656</c:v>
                </c:pt>
                <c:pt idx="91">
                  <c:v>31686</c:v>
                </c:pt>
                <c:pt idx="92">
                  <c:v>31717</c:v>
                </c:pt>
                <c:pt idx="93">
                  <c:v>31747</c:v>
                </c:pt>
                <c:pt idx="94">
                  <c:v>31778</c:v>
                </c:pt>
                <c:pt idx="95">
                  <c:v>31809</c:v>
                </c:pt>
                <c:pt idx="96">
                  <c:v>31837</c:v>
                </c:pt>
                <c:pt idx="97">
                  <c:v>31868</c:v>
                </c:pt>
                <c:pt idx="98">
                  <c:v>31898</c:v>
                </c:pt>
                <c:pt idx="99">
                  <c:v>31929</c:v>
                </c:pt>
                <c:pt idx="100">
                  <c:v>31959</c:v>
                </c:pt>
                <c:pt idx="101">
                  <c:v>31990</c:v>
                </c:pt>
                <c:pt idx="102">
                  <c:v>32021</c:v>
                </c:pt>
                <c:pt idx="103">
                  <c:v>32051</c:v>
                </c:pt>
                <c:pt idx="104">
                  <c:v>32082</c:v>
                </c:pt>
                <c:pt idx="105">
                  <c:v>32112</c:v>
                </c:pt>
                <c:pt idx="106">
                  <c:v>32143</c:v>
                </c:pt>
                <c:pt idx="107">
                  <c:v>32174</c:v>
                </c:pt>
                <c:pt idx="108">
                  <c:v>32203</c:v>
                </c:pt>
                <c:pt idx="109">
                  <c:v>32234</c:v>
                </c:pt>
                <c:pt idx="110">
                  <c:v>32264</c:v>
                </c:pt>
                <c:pt idx="111">
                  <c:v>32295</c:v>
                </c:pt>
                <c:pt idx="112">
                  <c:v>32325</c:v>
                </c:pt>
                <c:pt idx="113">
                  <c:v>32356</c:v>
                </c:pt>
                <c:pt idx="114">
                  <c:v>32387</c:v>
                </c:pt>
                <c:pt idx="115">
                  <c:v>32417</c:v>
                </c:pt>
                <c:pt idx="116">
                  <c:v>32448</c:v>
                </c:pt>
                <c:pt idx="117">
                  <c:v>32478</c:v>
                </c:pt>
                <c:pt idx="118">
                  <c:v>32509</c:v>
                </c:pt>
                <c:pt idx="119">
                  <c:v>32540</c:v>
                </c:pt>
                <c:pt idx="120">
                  <c:v>32568</c:v>
                </c:pt>
                <c:pt idx="121">
                  <c:v>32599</c:v>
                </c:pt>
                <c:pt idx="122">
                  <c:v>32629</c:v>
                </c:pt>
                <c:pt idx="123">
                  <c:v>32660</c:v>
                </c:pt>
                <c:pt idx="124">
                  <c:v>32690</c:v>
                </c:pt>
                <c:pt idx="125">
                  <c:v>32721</c:v>
                </c:pt>
                <c:pt idx="126">
                  <c:v>32752</c:v>
                </c:pt>
                <c:pt idx="127">
                  <c:v>32782</c:v>
                </c:pt>
                <c:pt idx="128">
                  <c:v>32813</c:v>
                </c:pt>
                <c:pt idx="129">
                  <c:v>32843</c:v>
                </c:pt>
                <c:pt idx="130">
                  <c:v>32874</c:v>
                </c:pt>
                <c:pt idx="131">
                  <c:v>32905</c:v>
                </c:pt>
                <c:pt idx="132">
                  <c:v>32933</c:v>
                </c:pt>
                <c:pt idx="133">
                  <c:v>32964</c:v>
                </c:pt>
                <c:pt idx="134">
                  <c:v>32994</c:v>
                </c:pt>
                <c:pt idx="135">
                  <c:v>33025</c:v>
                </c:pt>
                <c:pt idx="136">
                  <c:v>33055</c:v>
                </c:pt>
                <c:pt idx="137">
                  <c:v>33086</c:v>
                </c:pt>
                <c:pt idx="138">
                  <c:v>33117</c:v>
                </c:pt>
                <c:pt idx="139">
                  <c:v>33147</c:v>
                </c:pt>
                <c:pt idx="140">
                  <c:v>33178</c:v>
                </c:pt>
                <c:pt idx="141">
                  <c:v>33208</c:v>
                </c:pt>
                <c:pt idx="142">
                  <c:v>33239</c:v>
                </c:pt>
                <c:pt idx="143">
                  <c:v>33270</c:v>
                </c:pt>
                <c:pt idx="144">
                  <c:v>33298</c:v>
                </c:pt>
                <c:pt idx="145">
                  <c:v>33329</c:v>
                </c:pt>
                <c:pt idx="146">
                  <c:v>33359</c:v>
                </c:pt>
                <c:pt idx="147">
                  <c:v>33390</c:v>
                </c:pt>
                <c:pt idx="148">
                  <c:v>33420</c:v>
                </c:pt>
                <c:pt idx="149">
                  <c:v>33451</c:v>
                </c:pt>
                <c:pt idx="150">
                  <c:v>33482</c:v>
                </c:pt>
                <c:pt idx="151">
                  <c:v>33512</c:v>
                </c:pt>
                <c:pt idx="152">
                  <c:v>33543</c:v>
                </c:pt>
                <c:pt idx="153">
                  <c:v>33573</c:v>
                </c:pt>
                <c:pt idx="154">
                  <c:v>33604</c:v>
                </c:pt>
                <c:pt idx="155">
                  <c:v>33635</c:v>
                </c:pt>
                <c:pt idx="156">
                  <c:v>33664</c:v>
                </c:pt>
                <c:pt idx="157">
                  <c:v>33695</c:v>
                </c:pt>
                <c:pt idx="158">
                  <c:v>33725</c:v>
                </c:pt>
                <c:pt idx="159">
                  <c:v>33756</c:v>
                </c:pt>
                <c:pt idx="160">
                  <c:v>33786</c:v>
                </c:pt>
                <c:pt idx="161">
                  <c:v>33817</c:v>
                </c:pt>
                <c:pt idx="162">
                  <c:v>33848</c:v>
                </c:pt>
                <c:pt idx="163">
                  <c:v>33878</c:v>
                </c:pt>
                <c:pt idx="164">
                  <c:v>33909</c:v>
                </c:pt>
                <c:pt idx="165">
                  <c:v>33939</c:v>
                </c:pt>
                <c:pt idx="166">
                  <c:v>33970</c:v>
                </c:pt>
                <c:pt idx="167">
                  <c:v>34001</c:v>
                </c:pt>
                <c:pt idx="168">
                  <c:v>34029</c:v>
                </c:pt>
                <c:pt idx="169">
                  <c:v>34060</c:v>
                </c:pt>
                <c:pt idx="170">
                  <c:v>34090</c:v>
                </c:pt>
                <c:pt idx="171">
                  <c:v>34121</c:v>
                </c:pt>
                <c:pt idx="172">
                  <c:v>34151</c:v>
                </c:pt>
                <c:pt idx="173">
                  <c:v>34182</c:v>
                </c:pt>
                <c:pt idx="174">
                  <c:v>34213</c:v>
                </c:pt>
                <c:pt idx="175">
                  <c:v>34243</c:v>
                </c:pt>
                <c:pt idx="176">
                  <c:v>34274</c:v>
                </c:pt>
                <c:pt idx="177">
                  <c:v>34304</c:v>
                </c:pt>
                <c:pt idx="178">
                  <c:v>34335</c:v>
                </c:pt>
                <c:pt idx="179">
                  <c:v>34366</c:v>
                </c:pt>
                <c:pt idx="180">
                  <c:v>34394</c:v>
                </c:pt>
                <c:pt idx="181">
                  <c:v>34425</c:v>
                </c:pt>
                <c:pt idx="182">
                  <c:v>34455</c:v>
                </c:pt>
                <c:pt idx="183">
                  <c:v>34486</c:v>
                </c:pt>
                <c:pt idx="184">
                  <c:v>34516</c:v>
                </c:pt>
                <c:pt idx="185">
                  <c:v>34547</c:v>
                </c:pt>
                <c:pt idx="186">
                  <c:v>34578</c:v>
                </c:pt>
                <c:pt idx="187">
                  <c:v>34608</c:v>
                </c:pt>
                <c:pt idx="188">
                  <c:v>34639</c:v>
                </c:pt>
                <c:pt idx="189">
                  <c:v>34669</c:v>
                </c:pt>
                <c:pt idx="190">
                  <c:v>34700</c:v>
                </c:pt>
                <c:pt idx="191">
                  <c:v>34731</c:v>
                </c:pt>
                <c:pt idx="192">
                  <c:v>34759</c:v>
                </c:pt>
                <c:pt idx="193">
                  <c:v>34790</c:v>
                </c:pt>
                <c:pt idx="194">
                  <c:v>34820</c:v>
                </c:pt>
                <c:pt idx="195">
                  <c:v>34851</c:v>
                </c:pt>
                <c:pt idx="196">
                  <c:v>34881</c:v>
                </c:pt>
                <c:pt idx="197">
                  <c:v>34912</c:v>
                </c:pt>
                <c:pt idx="198">
                  <c:v>34943</c:v>
                </c:pt>
                <c:pt idx="199">
                  <c:v>34973</c:v>
                </c:pt>
                <c:pt idx="200">
                  <c:v>35004</c:v>
                </c:pt>
                <c:pt idx="201">
                  <c:v>35034</c:v>
                </c:pt>
                <c:pt idx="202">
                  <c:v>35065</c:v>
                </c:pt>
                <c:pt idx="203">
                  <c:v>35096</c:v>
                </c:pt>
                <c:pt idx="204">
                  <c:v>35125</c:v>
                </c:pt>
                <c:pt idx="205">
                  <c:v>35156</c:v>
                </c:pt>
                <c:pt idx="206">
                  <c:v>35186</c:v>
                </c:pt>
                <c:pt idx="207">
                  <c:v>35217</c:v>
                </c:pt>
                <c:pt idx="208">
                  <c:v>35247</c:v>
                </c:pt>
                <c:pt idx="209">
                  <c:v>35278</c:v>
                </c:pt>
                <c:pt idx="210">
                  <c:v>35309</c:v>
                </c:pt>
                <c:pt idx="211">
                  <c:v>35339</c:v>
                </c:pt>
                <c:pt idx="212">
                  <c:v>35370</c:v>
                </c:pt>
                <c:pt idx="213">
                  <c:v>35400</c:v>
                </c:pt>
                <c:pt idx="214">
                  <c:v>35431</c:v>
                </c:pt>
                <c:pt idx="215">
                  <c:v>35462</c:v>
                </c:pt>
                <c:pt idx="216">
                  <c:v>35490</c:v>
                </c:pt>
                <c:pt idx="217">
                  <c:v>35521</c:v>
                </c:pt>
                <c:pt idx="218">
                  <c:v>35551</c:v>
                </c:pt>
                <c:pt idx="219">
                  <c:v>35582</c:v>
                </c:pt>
                <c:pt idx="220">
                  <c:v>35612</c:v>
                </c:pt>
                <c:pt idx="221">
                  <c:v>35643</c:v>
                </c:pt>
                <c:pt idx="222">
                  <c:v>35674</c:v>
                </c:pt>
                <c:pt idx="223">
                  <c:v>35704</c:v>
                </c:pt>
                <c:pt idx="224">
                  <c:v>35735</c:v>
                </c:pt>
                <c:pt idx="225">
                  <c:v>35765</c:v>
                </c:pt>
                <c:pt idx="226">
                  <c:v>35796</c:v>
                </c:pt>
                <c:pt idx="227">
                  <c:v>35827</c:v>
                </c:pt>
                <c:pt idx="228">
                  <c:v>35855</c:v>
                </c:pt>
                <c:pt idx="229">
                  <c:v>35886</c:v>
                </c:pt>
                <c:pt idx="230">
                  <c:v>35916</c:v>
                </c:pt>
                <c:pt idx="231">
                  <c:v>35947</c:v>
                </c:pt>
                <c:pt idx="232">
                  <c:v>35977</c:v>
                </c:pt>
                <c:pt idx="233">
                  <c:v>36008</c:v>
                </c:pt>
                <c:pt idx="234">
                  <c:v>36039</c:v>
                </c:pt>
                <c:pt idx="235">
                  <c:v>36069</c:v>
                </c:pt>
                <c:pt idx="236">
                  <c:v>36100</c:v>
                </c:pt>
                <c:pt idx="237">
                  <c:v>36130</c:v>
                </c:pt>
              </c:numCache>
            </c:numRef>
          </c:cat>
          <c:val>
            <c:numRef>
              <c:f>'Tab.1-USD per DM !'!$C$103:$C$340</c:f>
              <c:numCache>
                <c:formatCode>0.000</c:formatCode>
                <c:ptCount val="238"/>
                <c:pt idx="0">
                  <c:v>0.53754770735902813</c:v>
                </c:pt>
                <c:pt idx="1">
                  <c:v>0.5274539796402764</c:v>
                </c:pt>
                <c:pt idx="2">
                  <c:v>0.52419143471195684</c:v>
                </c:pt>
                <c:pt idx="3">
                  <c:v>0.53070105609510165</c:v>
                </c:pt>
                <c:pt idx="4">
                  <c:v>0.54815545688757328</c:v>
                </c:pt>
                <c:pt idx="5">
                  <c:v>0.54665719127535128</c:v>
                </c:pt>
                <c:pt idx="6">
                  <c:v>0.55744467361614358</c:v>
                </c:pt>
                <c:pt idx="7">
                  <c:v>0.55875286360842602</c:v>
                </c:pt>
                <c:pt idx="8">
                  <c:v>0.56462085709446108</c:v>
                </c:pt>
                <c:pt idx="9">
                  <c:v>0.5766680122253619</c:v>
                </c:pt>
                <c:pt idx="10">
                  <c:v>0.57984460164675866</c:v>
                </c:pt>
                <c:pt idx="11">
                  <c:v>0.5720169317011784</c:v>
                </c:pt>
                <c:pt idx="12">
                  <c:v>0.53998596036503044</c:v>
                </c:pt>
                <c:pt idx="13">
                  <c:v>0.53259480187473374</c:v>
                </c:pt>
                <c:pt idx="14">
                  <c:v>0.55825378216937427</c:v>
                </c:pt>
                <c:pt idx="15">
                  <c:v>0.56583488937927906</c:v>
                </c:pt>
                <c:pt idx="16">
                  <c:v>0.5724098454493417</c:v>
                </c:pt>
                <c:pt idx="17">
                  <c:v>0.55865921787709494</c:v>
                </c:pt>
                <c:pt idx="18">
                  <c:v>0.55878408582923556</c:v>
                </c:pt>
                <c:pt idx="19">
                  <c:v>0.54262303977426884</c:v>
                </c:pt>
                <c:pt idx="20">
                  <c:v>0.52107758845292063</c:v>
                </c:pt>
                <c:pt idx="21">
                  <c:v>0.50761421319796951</c:v>
                </c:pt>
                <c:pt idx="22">
                  <c:v>0.49738870927629941</c:v>
                </c:pt>
                <c:pt idx="23">
                  <c:v>0.46746447270007474</c:v>
                </c:pt>
                <c:pt idx="24">
                  <c:v>0.47490145794747585</c:v>
                </c:pt>
                <c:pt idx="25">
                  <c:v>0.46210720887245837</c:v>
                </c:pt>
                <c:pt idx="26">
                  <c:v>0.43590078898042811</c:v>
                </c:pt>
                <c:pt idx="27">
                  <c:v>0.4205037635086834</c:v>
                </c:pt>
                <c:pt idx="28">
                  <c:v>0.4097520999795124</c:v>
                </c:pt>
                <c:pt idx="29">
                  <c:v>0.39980809211578444</c:v>
                </c:pt>
                <c:pt idx="30">
                  <c:v>0.42513391718391297</c:v>
                </c:pt>
                <c:pt idx="31">
                  <c:v>0.44359668189681939</c:v>
                </c:pt>
                <c:pt idx="32">
                  <c:v>0.4485914229319935</c:v>
                </c:pt>
                <c:pt idx="33">
                  <c:v>0.44288941051419467</c:v>
                </c:pt>
                <c:pt idx="34">
                  <c:v>0.4359577992850292</c:v>
                </c:pt>
                <c:pt idx="35">
                  <c:v>0.42265426880811496</c:v>
                </c:pt>
                <c:pt idx="36">
                  <c:v>0.42016806722689076</c:v>
                </c:pt>
                <c:pt idx="37">
                  <c:v>0.41718815185648733</c:v>
                </c:pt>
                <c:pt idx="38">
                  <c:v>0.43237634036665512</c:v>
                </c:pt>
                <c:pt idx="39">
                  <c:v>0.41164121351829747</c:v>
                </c:pt>
                <c:pt idx="40">
                  <c:v>0.40548211823858565</c:v>
                </c:pt>
                <c:pt idx="41">
                  <c:v>0.40301454882521259</c:v>
                </c:pt>
                <c:pt idx="42">
                  <c:v>0.39912193175014965</c:v>
                </c:pt>
                <c:pt idx="43">
                  <c:v>0.39494470774091628</c:v>
                </c:pt>
                <c:pt idx="44">
                  <c:v>0.39149669185295383</c:v>
                </c:pt>
                <c:pt idx="45">
                  <c:v>0.41334270243458854</c:v>
                </c:pt>
                <c:pt idx="46">
                  <c:v>0.41853262461808899</c:v>
                </c:pt>
                <c:pt idx="47">
                  <c:v>0.41186161449752884</c:v>
                </c:pt>
                <c:pt idx="48">
                  <c:v>0.41476565740356697</c:v>
                </c:pt>
                <c:pt idx="49">
                  <c:v>0.40988646145017826</c:v>
                </c:pt>
                <c:pt idx="50">
                  <c:v>0.40543279951348066</c:v>
                </c:pt>
                <c:pt idx="51">
                  <c:v>0.39231071008238527</c:v>
                </c:pt>
                <c:pt idx="52">
                  <c:v>0.38589179594041828</c:v>
                </c:pt>
                <c:pt idx="53">
                  <c:v>0.37402752842609216</c:v>
                </c:pt>
                <c:pt idx="54">
                  <c:v>0.37482664267776156</c:v>
                </c:pt>
                <c:pt idx="55">
                  <c:v>0.38414259373079285</c:v>
                </c:pt>
                <c:pt idx="56">
                  <c:v>0.37249497131788717</c:v>
                </c:pt>
                <c:pt idx="57">
                  <c:v>0.36363636363636365</c:v>
                </c:pt>
                <c:pt idx="58">
                  <c:v>0.35574528637495556</c:v>
                </c:pt>
                <c:pt idx="59">
                  <c:v>0.37058997924696119</c:v>
                </c:pt>
                <c:pt idx="60">
                  <c:v>0.38501520810071993</c:v>
                </c:pt>
                <c:pt idx="61">
                  <c:v>0.37772909269471933</c:v>
                </c:pt>
                <c:pt idx="62">
                  <c:v>0.3638480570513753</c:v>
                </c:pt>
                <c:pt idx="63">
                  <c:v>0.36500346753294155</c:v>
                </c:pt>
                <c:pt idx="64">
                  <c:v>0.35097571248069631</c:v>
                </c:pt>
                <c:pt idx="65">
                  <c:v>0.34654837815359024</c:v>
                </c:pt>
                <c:pt idx="66">
                  <c:v>0.32988058322887115</c:v>
                </c:pt>
                <c:pt idx="67">
                  <c:v>0.32596649064476169</c:v>
                </c:pt>
                <c:pt idx="68">
                  <c:v>0.33350008337502085</c:v>
                </c:pt>
                <c:pt idx="69">
                  <c:v>0.32212343770132712</c:v>
                </c:pt>
                <c:pt idx="70">
                  <c:v>0.31539771652053239</c:v>
                </c:pt>
                <c:pt idx="71">
                  <c:v>0.30280090840272517</c:v>
                </c:pt>
                <c:pt idx="72">
                  <c:v>0.30319568249348128</c:v>
                </c:pt>
                <c:pt idx="73">
                  <c:v>0.3231435403606282</c:v>
                </c:pt>
                <c:pt idx="74">
                  <c:v>0.32161579776798632</c:v>
                </c:pt>
                <c:pt idx="75">
                  <c:v>0.32641336989163078</c:v>
                </c:pt>
                <c:pt idx="76">
                  <c:v>0.34383166001925458</c:v>
                </c:pt>
                <c:pt idx="77">
                  <c:v>0.35794824068439707</c:v>
                </c:pt>
                <c:pt idx="78">
                  <c:v>0.35234840209999652</c:v>
                </c:pt>
                <c:pt idx="79">
                  <c:v>0.37812901762081219</c:v>
                </c:pt>
                <c:pt idx="80">
                  <c:v>0.38529706403637204</c:v>
                </c:pt>
                <c:pt idx="81">
                  <c:v>0.39805747950003983</c:v>
                </c:pt>
                <c:pt idx="82">
                  <c:v>0.41010498687664038</c:v>
                </c:pt>
                <c:pt idx="83">
                  <c:v>0.42887163871853151</c:v>
                </c:pt>
                <c:pt idx="84">
                  <c:v>0.43952180028129395</c:v>
                </c:pt>
                <c:pt idx="85">
                  <c:v>0.43990849903220131</c:v>
                </c:pt>
                <c:pt idx="86">
                  <c:v>0.44889347757777082</c:v>
                </c:pt>
                <c:pt idx="87">
                  <c:v>0.44768769306531769</c:v>
                </c:pt>
                <c:pt idx="88">
                  <c:v>0.4647488032718316</c:v>
                </c:pt>
                <c:pt idx="89">
                  <c:v>0.48494253430968431</c:v>
                </c:pt>
                <c:pt idx="90">
                  <c:v>0.48983590497183443</c:v>
                </c:pt>
                <c:pt idx="91">
                  <c:v>0.49862877088007979</c:v>
                </c:pt>
                <c:pt idx="92">
                  <c:v>0.49399792520871405</c:v>
                </c:pt>
                <c:pt idx="93">
                  <c:v>0.50301810865191143</c:v>
                </c:pt>
                <c:pt idx="94">
                  <c:v>0.5377500537750054</c:v>
                </c:pt>
                <c:pt idx="95">
                  <c:v>0.54827567300838864</c:v>
                </c:pt>
                <c:pt idx="96">
                  <c:v>0.54481067828929453</c:v>
                </c:pt>
                <c:pt idx="97">
                  <c:v>0.55193729992272877</c:v>
                </c:pt>
                <c:pt idx="98">
                  <c:v>0.55925283820815386</c:v>
                </c:pt>
                <c:pt idx="99">
                  <c:v>0.54978283577986697</c:v>
                </c:pt>
                <c:pt idx="100">
                  <c:v>0.54106698409263065</c:v>
                </c:pt>
                <c:pt idx="101">
                  <c:v>0.53899638872419553</c:v>
                </c:pt>
                <c:pt idx="102">
                  <c:v>0.55145031432667924</c:v>
                </c:pt>
                <c:pt idx="103">
                  <c:v>0.55537043207819614</c:v>
                </c:pt>
                <c:pt idx="104">
                  <c:v>0.59449497651744843</c:v>
                </c:pt>
                <c:pt idx="105">
                  <c:v>0.61218243036424858</c:v>
                </c:pt>
                <c:pt idx="106">
                  <c:v>0.60470460180201968</c:v>
                </c:pt>
                <c:pt idx="107">
                  <c:v>0.58944886531093432</c:v>
                </c:pt>
                <c:pt idx="108">
                  <c:v>0.59630292188431722</c:v>
                </c:pt>
                <c:pt idx="109">
                  <c:v>0.59844404548174746</c:v>
                </c:pt>
                <c:pt idx="110">
                  <c:v>0.59049306170652494</c:v>
                </c:pt>
                <c:pt idx="111">
                  <c:v>0.56886057227373565</c:v>
                </c:pt>
                <c:pt idx="112">
                  <c:v>0.54153579551608366</c:v>
                </c:pt>
                <c:pt idx="113">
                  <c:v>0.52966101694915257</c:v>
                </c:pt>
                <c:pt idx="114">
                  <c:v>0.53567602314120422</c:v>
                </c:pt>
                <c:pt idx="115">
                  <c:v>0.55050922102945221</c:v>
                </c:pt>
                <c:pt idx="116">
                  <c:v>0.5717226001943857</c:v>
                </c:pt>
                <c:pt idx="117">
                  <c:v>0.56934639034388523</c:v>
                </c:pt>
                <c:pt idx="118">
                  <c:v>0.54475132102195345</c:v>
                </c:pt>
                <c:pt idx="119">
                  <c:v>0.54039448797622258</c:v>
                </c:pt>
                <c:pt idx="120">
                  <c:v>0.53516001284384029</c:v>
                </c:pt>
                <c:pt idx="121">
                  <c:v>0.53484516232550683</c:v>
                </c:pt>
                <c:pt idx="122">
                  <c:v>0.51384820923899077</c:v>
                </c:pt>
                <c:pt idx="123">
                  <c:v>0.50533124463085555</c:v>
                </c:pt>
                <c:pt idx="124">
                  <c:v>0.52907253584466429</c:v>
                </c:pt>
                <c:pt idx="125">
                  <c:v>0.51899522524392772</c:v>
                </c:pt>
                <c:pt idx="126">
                  <c:v>0.51276792123884729</c:v>
                </c:pt>
                <c:pt idx="127">
                  <c:v>0.53584824777622975</c:v>
                </c:pt>
                <c:pt idx="128">
                  <c:v>0.54644808743169393</c:v>
                </c:pt>
                <c:pt idx="129">
                  <c:v>0.57544021176199789</c:v>
                </c:pt>
                <c:pt idx="130">
                  <c:v>0.59122620314532337</c:v>
                </c:pt>
                <c:pt idx="131">
                  <c:v>0.5967299200381907</c:v>
                </c:pt>
                <c:pt idx="132">
                  <c:v>0.58640708379757223</c:v>
                </c:pt>
                <c:pt idx="133">
                  <c:v>0.59301429164442865</c:v>
                </c:pt>
                <c:pt idx="134">
                  <c:v>0.60132291040288632</c:v>
                </c:pt>
                <c:pt idx="135">
                  <c:v>0.594106463878327</c:v>
                </c:pt>
                <c:pt idx="136">
                  <c:v>0.61068702290076338</c:v>
                </c:pt>
                <c:pt idx="137">
                  <c:v>0.63686154629983438</c:v>
                </c:pt>
                <c:pt idx="138">
                  <c:v>0.63690210814597792</c:v>
                </c:pt>
                <c:pt idx="139">
                  <c:v>0.65625410158813491</c:v>
                </c:pt>
                <c:pt idx="140">
                  <c:v>0.67308339503264458</c:v>
                </c:pt>
                <c:pt idx="141">
                  <c:v>0.66746762782005076</c:v>
                </c:pt>
                <c:pt idx="142">
                  <c:v>0.66264661056258689</c:v>
                </c:pt>
                <c:pt idx="143">
                  <c:v>0.67544748395812226</c:v>
                </c:pt>
                <c:pt idx="144">
                  <c:v>0.62027043791092917</c:v>
                </c:pt>
                <c:pt idx="145">
                  <c:v>0.58730251952780876</c:v>
                </c:pt>
                <c:pt idx="146">
                  <c:v>0.58142915285772434</c:v>
                </c:pt>
                <c:pt idx="147">
                  <c:v>0.56091541395557554</c:v>
                </c:pt>
                <c:pt idx="148">
                  <c:v>0.5601613264620211</c:v>
                </c:pt>
                <c:pt idx="149">
                  <c:v>0.57355893318038431</c:v>
                </c:pt>
                <c:pt idx="150">
                  <c:v>0.59056280635445579</c:v>
                </c:pt>
                <c:pt idx="151">
                  <c:v>0.59196116734742199</c:v>
                </c:pt>
                <c:pt idx="152">
                  <c:v>0.61697926949654491</c:v>
                </c:pt>
                <c:pt idx="153">
                  <c:v>0.63979526551503518</c:v>
                </c:pt>
                <c:pt idx="154">
                  <c:v>0.63339244996199651</c:v>
                </c:pt>
                <c:pt idx="155">
                  <c:v>0.61781786729272214</c:v>
                </c:pt>
                <c:pt idx="156">
                  <c:v>0.60182956186807901</c:v>
                </c:pt>
                <c:pt idx="157">
                  <c:v>0.60631783180743348</c:v>
                </c:pt>
                <c:pt idx="158">
                  <c:v>0.61633281972265019</c:v>
                </c:pt>
                <c:pt idx="159">
                  <c:v>0.63588960956377971</c:v>
                </c:pt>
                <c:pt idx="160">
                  <c:v>0.67051092932814804</c:v>
                </c:pt>
                <c:pt idx="161">
                  <c:v>0.69084628670120896</c:v>
                </c:pt>
                <c:pt idx="162">
                  <c:v>0.68898994074686504</c:v>
                </c:pt>
                <c:pt idx="163">
                  <c:v>0.67335532960743383</c:v>
                </c:pt>
                <c:pt idx="164">
                  <c:v>0.62992125984251968</c:v>
                </c:pt>
                <c:pt idx="165">
                  <c:v>0.63203134875489819</c:v>
                </c:pt>
                <c:pt idx="166">
                  <c:v>0.61942517343904857</c:v>
                </c:pt>
                <c:pt idx="167">
                  <c:v>0.60923601803338612</c:v>
                </c:pt>
                <c:pt idx="168">
                  <c:v>0.60731203692457181</c:v>
                </c:pt>
                <c:pt idx="169">
                  <c:v>0.62640942119769483</c:v>
                </c:pt>
                <c:pt idx="170">
                  <c:v>0.62223881525729574</c:v>
                </c:pt>
                <c:pt idx="171">
                  <c:v>0.60433915513386105</c:v>
                </c:pt>
                <c:pt idx="172">
                  <c:v>0.58285248003730261</c:v>
                </c:pt>
                <c:pt idx="173">
                  <c:v>0.59017941454202083</c:v>
                </c:pt>
                <c:pt idx="174">
                  <c:v>0.61656082372526055</c:v>
                </c:pt>
                <c:pt idx="175">
                  <c:v>0.6095702529716549</c:v>
                </c:pt>
                <c:pt idx="176">
                  <c:v>0.58806233460746837</c:v>
                </c:pt>
                <c:pt idx="177">
                  <c:v>0.58462437883659757</c:v>
                </c:pt>
                <c:pt idx="178">
                  <c:v>0.57385515895787909</c:v>
                </c:pt>
                <c:pt idx="179">
                  <c:v>0.57620282339383466</c:v>
                </c:pt>
                <c:pt idx="180">
                  <c:v>0.59140102903779046</c:v>
                </c:pt>
                <c:pt idx="181">
                  <c:v>0.58878944889307583</c:v>
                </c:pt>
                <c:pt idx="182">
                  <c:v>0.60368246302444906</c:v>
                </c:pt>
                <c:pt idx="183">
                  <c:v>0.6145903755147194</c:v>
                </c:pt>
                <c:pt idx="184">
                  <c:v>0.63799923440091877</c:v>
                </c:pt>
                <c:pt idx="185">
                  <c:v>0.63914099450338746</c:v>
                </c:pt>
                <c:pt idx="186">
                  <c:v>0.6455361177457879</c:v>
                </c:pt>
                <c:pt idx="187">
                  <c:v>0.65811122079631457</c:v>
                </c:pt>
                <c:pt idx="188">
                  <c:v>0.64951935567679908</c:v>
                </c:pt>
                <c:pt idx="189">
                  <c:v>0.63629422244846012</c:v>
                </c:pt>
                <c:pt idx="190">
                  <c:v>0.65350934518363613</c:v>
                </c:pt>
                <c:pt idx="191">
                  <c:v>0.66569032086273472</c:v>
                </c:pt>
                <c:pt idx="192">
                  <c:v>0.71118697105469031</c:v>
                </c:pt>
                <c:pt idx="193">
                  <c:v>0.72400810889081957</c:v>
                </c:pt>
                <c:pt idx="194">
                  <c:v>0.70942111237230421</c:v>
                </c:pt>
                <c:pt idx="195">
                  <c:v>0.71367399371966889</c:v>
                </c:pt>
                <c:pt idx="196">
                  <c:v>0.72014979115656053</c:v>
                </c:pt>
                <c:pt idx="197">
                  <c:v>0.69175428887659107</c:v>
                </c:pt>
                <c:pt idx="198">
                  <c:v>0.6848845969454147</c:v>
                </c:pt>
                <c:pt idx="199">
                  <c:v>0.70706356501449485</c:v>
                </c:pt>
                <c:pt idx="200">
                  <c:v>0.70556692302264867</c:v>
                </c:pt>
                <c:pt idx="201">
                  <c:v>0.69415521310565043</c:v>
                </c:pt>
                <c:pt idx="202">
                  <c:v>0.68329347454731804</c:v>
                </c:pt>
                <c:pt idx="203">
                  <c:v>0.68170972799781848</c:v>
                </c:pt>
                <c:pt idx="204">
                  <c:v>0.67677314564158098</c:v>
                </c:pt>
                <c:pt idx="205">
                  <c:v>0.66471683063015152</c:v>
                </c:pt>
                <c:pt idx="206">
                  <c:v>0.65257113025319757</c:v>
                </c:pt>
                <c:pt idx="207">
                  <c:v>0.65436461196178508</c:v>
                </c:pt>
                <c:pt idx="208">
                  <c:v>0.6655574043261232</c:v>
                </c:pt>
                <c:pt idx="209">
                  <c:v>0.6744907594765952</c:v>
                </c:pt>
                <c:pt idx="210">
                  <c:v>0.66312997347480107</c:v>
                </c:pt>
                <c:pt idx="211">
                  <c:v>0.65457877855599922</c:v>
                </c:pt>
                <c:pt idx="212">
                  <c:v>0.66146315650218279</c:v>
                </c:pt>
                <c:pt idx="213">
                  <c:v>0.64412238325281801</c:v>
                </c:pt>
                <c:pt idx="214">
                  <c:v>0.62316943977067363</c:v>
                </c:pt>
                <c:pt idx="215">
                  <c:v>0.59712187257419236</c:v>
                </c:pt>
                <c:pt idx="216">
                  <c:v>0.59010976041543728</c:v>
                </c:pt>
                <c:pt idx="217">
                  <c:v>0.58414627022606458</c:v>
                </c:pt>
                <c:pt idx="218">
                  <c:v>0.58657907085875172</c:v>
                </c:pt>
                <c:pt idx="219">
                  <c:v>0.57880419054233956</c:v>
                </c:pt>
                <c:pt idx="220">
                  <c:v>0.55744467361614358</c:v>
                </c:pt>
                <c:pt idx="221">
                  <c:v>0.54347826086956519</c:v>
                </c:pt>
                <c:pt idx="222">
                  <c:v>0.55984772141977379</c:v>
                </c:pt>
                <c:pt idx="223">
                  <c:v>0.56899004267425313</c:v>
                </c:pt>
                <c:pt idx="224">
                  <c:v>0.57726721699474692</c:v>
                </c:pt>
                <c:pt idx="225">
                  <c:v>0.56217674836968745</c:v>
                </c:pt>
                <c:pt idx="226">
                  <c:v>0.55050922102945221</c:v>
                </c:pt>
                <c:pt idx="227">
                  <c:v>0.55178502455443357</c:v>
                </c:pt>
                <c:pt idx="228">
                  <c:v>0.54728546409807355</c:v>
                </c:pt>
                <c:pt idx="229">
                  <c:v>0.55151114052503858</c:v>
                </c:pt>
                <c:pt idx="230">
                  <c:v>0.56328507857826848</c:v>
                </c:pt>
                <c:pt idx="231">
                  <c:v>0.5577867023650156</c:v>
                </c:pt>
                <c:pt idx="232">
                  <c:v>0.55629728526924782</c:v>
                </c:pt>
                <c:pt idx="233">
                  <c:v>0.55962840673792602</c:v>
                </c:pt>
                <c:pt idx="234">
                  <c:v>0.58858151854031782</c:v>
                </c:pt>
                <c:pt idx="235">
                  <c:v>0.61046334167633243</c:v>
                </c:pt>
                <c:pt idx="236">
                  <c:v>0.59428299756343972</c:v>
                </c:pt>
                <c:pt idx="237">
                  <c:v>0.59887411666067791</c:v>
                </c:pt>
              </c:numCache>
            </c:numRef>
          </c:val>
          <c:smooth val="0"/>
          <c:extLst>
            <c:ext xmlns:c16="http://schemas.microsoft.com/office/drawing/2014/chart" uri="{C3380CC4-5D6E-409C-BE32-E72D297353CC}">
              <c16:uniqueId val="{00000000-F94E-4DC0-A9B3-7899EA0D7754}"/>
            </c:ext>
          </c:extLst>
        </c:ser>
        <c:dLbls>
          <c:showLegendKey val="0"/>
          <c:showVal val="0"/>
          <c:showCatName val="0"/>
          <c:showSerName val="0"/>
          <c:showPercent val="0"/>
          <c:showBubbleSize val="0"/>
        </c:dLbls>
        <c:smooth val="0"/>
        <c:axId val="632900352"/>
        <c:axId val="632900744"/>
      </c:lineChart>
      <c:dateAx>
        <c:axId val="632900352"/>
        <c:scaling>
          <c:orientation val="minMax"/>
        </c:scaling>
        <c:delete val="0"/>
        <c:axPos val="b"/>
        <c:numFmt formatCode="[$-409]mmm\-yy;@" sourceLinked="1"/>
        <c:majorTickMark val="out"/>
        <c:minorTickMark val="none"/>
        <c:tickLblPos val="nextTo"/>
        <c:spPr>
          <a:noFill/>
          <a:ln w="158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2900744"/>
        <c:crosses val="autoZero"/>
        <c:auto val="1"/>
        <c:lblOffset val="100"/>
        <c:baseTimeUnit val="months"/>
        <c:majorUnit val="6"/>
        <c:majorTimeUnit val="months"/>
      </c:dateAx>
      <c:valAx>
        <c:axId val="632900744"/>
        <c:scaling>
          <c:orientation val="minMax"/>
          <c:min val="0.25"/>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DE">
                    <a:solidFill>
                      <a:sysClr val="windowText" lastClr="000000"/>
                    </a:solidFill>
                  </a:rPr>
                  <a:t>USD</a:t>
                </a:r>
                <a:r>
                  <a:rPr lang="de-DE" baseline="0">
                    <a:solidFill>
                      <a:sysClr val="windowText" lastClr="000000"/>
                    </a:solidFill>
                  </a:rPr>
                  <a:t> per DM </a:t>
                </a:r>
                <a:r>
                  <a:rPr lang="de-DE">
                    <a:solidFill>
                      <a:sysClr val="windowText" lastClr="000000"/>
                    </a:solidFill>
                  </a:rPr>
                  <a:t>exchange rate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title>
        <c:numFmt formatCode="0.000" sourceLinked="1"/>
        <c:majorTickMark val="out"/>
        <c:minorTickMark val="none"/>
        <c:tickLblPos val="nextTo"/>
        <c:spPr>
          <a:noFill/>
          <a:ln w="158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29003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0" i="0" u="none" strike="noStrike" baseline="0">
                <a:solidFill>
                  <a:sysClr val="windowText" lastClr="000000"/>
                </a:solidFill>
                <a:effectLst/>
              </a:rPr>
              <a:t>US$ per ECU 1979-1998 </a:t>
            </a:r>
            <a:endParaRPr lang="en-US">
              <a:solidFill>
                <a:sysClr val="windowText" lastClr="000000"/>
              </a:solidFill>
            </a:endParaRPr>
          </a:p>
        </c:rich>
      </c:tx>
      <c:layout>
        <c:manualLayout>
          <c:xMode val="edge"/>
          <c:yMode val="edge"/>
          <c:x val="0.41023599107649789"/>
          <c:y val="3.20265230004144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'Tab.1-USD per ECU !'!$D$4</c:f>
              <c:strCache>
                <c:ptCount val="1"/>
                <c:pt idx="0">
                  <c:v>1 ECU=…US$ (=$/ECU)</c:v>
                </c:pt>
              </c:strCache>
            </c:strRef>
          </c:tx>
          <c:spPr>
            <a:ln w="15875" cap="rnd">
              <a:solidFill>
                <a:schemeClr val="tx1"/>
              </a:solidFill>
              <a:round/>
            </a:ln>
            <a:effectLst/>
          </c:spPr>
          <c:marker>
            <c:symbol val="none"/>
          </c:marker>
          <c:cat>
            <c:numRef>
              <c:f>'Tab.1-USD per ECU !'!$A$103:$A$340</c:f>
              <c:numCache>
                <c:formatCode>[$-409]mmm\-yy;@</c:formatCode>
                <c:ptCount val="238"/>
                <c:pt idx="0">
                  <c:v>28915</c:v>
                </c:pt>
                <c:pt idx="1">
                  <c:v>28946</c:v>
                </c:pt>
                <c:pt idx="2">
                  <c:v>28976</c:v>
                </c:pt>
                <c:pt idx="3">
                  <c:v>29007</c:v>
                </c:pt>
                <c:pt idx="4">
                  <c:v>29037</c:v>
                </c:pt>
                <c:pt idx="5">
                  <c:v>29068</c:v>
                </c:pt>
                <c:pt idx="6">
                  <c:v>29099</c:v>
                </c:pt>
                <c:pt idx="7">
                  <c:v>29129</c:v>
                </c:pt>
                <c:pt idx="8">
                  <c:v>29160</c:v>
                </c:pt>
                <c:pt idx="9">
                  <c:v>29190</c:v>
                </c:pt>
                <c:pt idx="10">
                  <c:v>29221</c:v>
                </c:pt>
                <c:pt idx="11">
                  <c:v>29252</c:v>
                </c:pt>
                <c:pt idx="12">
                  <c:v>29281</c:v>
                </c:pt>
                <c:pt idx="13">
                  <c:v>29312</c:v>
                </c:pt>
                <c:pt idx="14">
                  <c:v>29342</c:v>
                </c:pt>
                <c:pt idx="15">
                  <c:v>29373</c:v>
                </c:pt>
                <c:pt idx="16">
                  <c:v>29403</c:v>
                </c:pt>
                <c:pt idx="17">
                  <c:v>29434</c:v>
                </c:pt>
                <c:pt idx="18">
                  <c:v>29465</c:v>
                </c:pt>
                <c:pt idx="19">
                  <c:v>29495</c:v>
                </c:pt>
                <c:pt idx="20">
                  <c:v>29526</c:v>
                </c:pt>
                <c:pt idx="21">
                  <c:v>29556</c:v>
                </c:pt>
                <c:pt idx="22">
                  <c:v>29587</c:v>
                </c:pt>
                <c:pt idx="23">
                  <c:v>29618</c:v>
                </c:pt>
                <c:pt idx="24">
                  <c:v>29646</c:v>
                </c:pt>
                <c:pt idx="25">
                  <c:v>29677</c:v>
                </c:pt>
                <c:pt idx="26">
                  <c:v>29707</c:v>
                </c:pt>
                <c:pt idx="27">
                  <c:v>29738</c:v>
                </c:pt>
                <c:pt idx="28">
                  <c:v>29768</c:v>
                </c:pt>
                <c:pt idx="29">
                  <c:v>29799</c:v>
                </c:pt>
                <c:pt idx="30">
                  <c:v>29830</c:v>
                </c:pt>
                <c:pt idx="31">
                  <c:v>29860</c:v>
                </c:pt>
                <c:pt idx="32">
                  <c:v>29891</c:v>
                </c:pt>
                <c:pt idx="33">
                  <c:v>29921</c:v>
                </c:pt>
                <c:pt idx="34">
                  <c:v>29952</c:v>
                </c:pt>
                <c:pt idx="35">
                  <c:v>29983</c:v>
                </c:pt>
                <c:pt idx="36">
                  <c:v>30011</c:v>
                </c:pt>
                <c:pt idx="37">
                  <c:v>30042</c:v>
                </c:pt>
                <c:pt idx="38">
                  <c:v>30072</c:v>
                </c:pt>
                <c:pt idx="39">
                  <c:v>30103</c:v>
                </c:pt>
                <c:pt idx="40">
                  <c:v>30133</c:v>
                </c:pt>
                <c:pt idx="41">
                  <c:v>30164</c:v>
                </c:pt>
                <c:pt idx="42">
                  <c:v>30195</c:v>
                </c:pt>
                <c:pt idx="43">
                  <c:v>30225</c:v>
                </c:pt>
                <c:pt idx="44">
                  <c:v>30256</c:v>
                </c:pt>
                <c:pt idx="45">
                  <c:v>30286</c:v>
                </c:pt>
                <c:pt idx="46">
                  <c:v>30317</c:v>
                </c:pt>
                <c:pt idx="47">
                  <c:v>30348</c:v>
                </c:pt>
                <c:pt idx="48">
                  <c:v>30376</c:v>
                </c:pt>
                <c:pt idx="49">
                  <c:v>30407</c:v>
                </c:pt>
                <c:pt idx="50">
                  <c:v>30437</c:v>
                </c:pt>
                <c:pt idx="51">
                  <c:v>30468</c:v>
                </c:pt>
                <c:pt idx="52">
                  <c:v>30498</c:v>
                </c:pt>
                <c:pt idx="53">
                  <c:v>30529</c:v>
                </c:pt>
                <c:pt idx="54">
                  <c:v>30560</c:v>
                </c:pt>
                <c:pt idx="55">
                  <c:v>30590</c:v>
                </c:pt>
                <c:pt idx="56">
                  <c:v>30621</c:v>
                </c:pt>
                <c:pt idx="57">
                  <c:v>30651</c:v>
                </c:pt>
                <c:pt idx="58">
                  <c:v>30682</c:v>
                </c:pt>
                <c:pt idx="59">
                  <c:v>30713</c:v>
                </c:pt>
                <c:pt idx="60">
                  <c:v>30742</c:v>
                </c:pt>
                <c:pt idx="61">
                  <c:v>30773</c:v>
                </c:pt>
                <c:pt idx="62">
                  <c:v>30803</c:v>
                </c:pt>
                <c:pt idx="63">
                  <c:v>30834</c:v>
                </c:pt>
                <c:pt idx="64">
                  <c:v>30864</c:v>
                </c:pt>
                <c:pt idx="65">
                  <c:v>30895</c:v>
                </c:pt>
                <c:pt idx="66">
                  <c:v>30926</c:v>
                </c:pt>
                <c:pt idx="67">
                  <c:v>30956</c:v>
                </c:pt>
                <c:pt idx="68">
                  <c:v>30987</c:v>
                </c:pt>
                <c:pt idx="69">
                  <c:v>31017</c:v>
                </c:pt>
                <c:pt idx="70">
                  <c:v>31048</c:v>
                </c:pt>
                <c:pt idx="71">
                  <c:v>31079</c:v>
                </c:pt>
                <c:pt idx="72">
                  <c:v>31107</c:v>
                </c:pt>
                <c:pt idx="73">
                  <c:v>31138</c:v>
                </c:pt>
                <c:pt idx="74">
                  <c:v>31168</c:v>
                </c:pt>
                <c:pt idx="75">
                  <c:v>31199</c:v>
                </c:pt>
                <c:pt idx="76">
                  <c:v>31229</c:v>
                </c:pt>
                <c:pt idx="77">
                  <c:v>31260</c:v>
                </c:pt>
                <c:pt idx="78">
                  <c:v>31291</c:v>
                </c:pt>
                <c:pt idx="79">
                  <c:v>31321</c:v>
                </c:pt>
                <c:pt idx="80">
                  <c:v>31352</c:v>
                </c:pt>
                <c:pt idx="81">
                  <c:v>31382</c:v>
                </c:pt>
                <c:pt idx="82">
                  <c:v>31413</c:v>
                </c:pt>
                <c:pt idx="83">
                  <c:v>31444</c:v>
                </c:pt>
                <c:pt idx="84">
                  <c:v>31472</c:v>
                </c:pt>
                <c:pt idx="85">
                  <c:v>31503</c:v>
                </c:pt>
                <c:pt idx="86">
                  <c:v>31533</c:v>
                </c:pt>
                <c:pt idx="87">
                  <c:v>31564</c:v>
                </c:pt>
                <c:pt idx="88">
                  <c:v>31594</c:v>
                </c:pt>
                <c:pt idx="89">
                  <c:v>31625</c:v>
                </c:pt>
                <c:pt idx="90">
                  <c:v>31656</c:v>
                </c:pt>
                <c:pt idx="91">
                  <c:v>31686</c:v>
                </c:pt>
                <c:pt idx="92">
                  <c:v>31717</c:v>
                </c:pt>
                <c:pt idx="93">
                  <c:v>31747</c:v>
                </c:pt>
                <c:pt idx="94">
                  <c:v>31778</c:v>
                </c:pt>
                <c:pt idx="95">
                  <c:v>31809</c:v>
                </c:pt>
                <c:pt idx="96">
                  <c:v>31837</c:v>
                </c:pt>
                <c:pt idx="97">
                  <c:v>31868</c:v>
                </c:pt>
                <c:pt idx="98">
                  <c:v>31898</c:v>
                </c:pt>
                <c:pt idx="99">
                  <c:v>31929</c:v>
                </c:pt>
                <c:pt idx="100">
                  <c:v>31959</c:v>
                </c:pt>
                <c:pt idx="101">
                  <c:v>31990</c:v>
                </c:pt>
                <c:pt idx="102">
                  <c:v>32021</c:v>
                </c:pt>
                <c:pt idx="103">
                  <c:v>32051</c:v>
                </c:pt>
                <c:pt idx="104">
                  <c:v>32082</c:v>
                </c:pt>
                <c:pt idx="105">
                  <c:v>32112</c:v>
                </c:pt>
                <c:pt idx="106">
                  <c:v>32143</c:v>
                </c:pt>
                <c:pt idx="107">
                  <c:v>32174</c:v>
                </c:pt>
                <c:pt idx="108">
                  <c:v>32203</c:v>
                </c:pt>
                <c:pt idx="109">
                  <c:v>32234</c:v>
                </c:pt>
                <c:pt idx="110">
                  <c:v>32264</c:v>
                </c:pt>
                <c:pt idx="111">
                  <c:v>32295</c:v>
                </c:pt>
                <c:pt idx="112">
                  <c:v>32325</c:v>
                </c:pt>
                <c:pt idx="113">
                  <c:v>32356</c:v>
                </c:pt>
                <c:pt idx="114">
                  <c:v>32387</c:v>
                </c:pt>
                <c:pt idx="115">
                  <c:v>32417</c:v>
                </c:pt>
                <c:pt idx="116">
                  <c:v>32448</c:v>
                </c:pt>
                <c:pt idx="117">
                  <c:v>32478</c:v>
                </c:pt>
                <c:pt idx="118">
                  <c:v>32509</c:v>
                </c:pt>
                <c:pt idx="119">
                  <c:v>32540</c:v>
                </c:pt>
                <c:pt idx="120">
                  <c:v>32568</c:v>
                </c:pt>
                <c:pt idx="121">
                  <c:v>32599</c:v>
                </c:pt>
                <c:pt idx="122">
                  <c:v>32629</c:v>
                </c:pt>
                <c:pt idx="123">
                  <c:v>32660</c:v>
                </c:pt>
                <c:pt idx="124">
                  <c:v>32690</c:v>
                </c:pt>
                <c:pt idx="125">
                  <c:v>32721</c:v>
                </c:pt>
                <c:pt idx="126">
                  <c:v>32752</c:v>
                </c:pt>
                <c:pt idx="127">
                  <c:v>32782</c:v>
                </c:pt>
                <c:pt idx="128">
                  <c:v>32813</c:v>
                </c:pt>
                <c:pt idx="129">
                  <c:v>32843</c:v>
                </c:pt>
                <c:pt idx="130">
                  <c:v>32874</c:v>
                </c:pt>
                <c:pt idx="131">
                  <c:v>32905</c:v>
                </c:pt>
                <c:pt idx="132">
                  <c:v>32933</c:v>
                </c:pt>
                <c:pt idx="133">
                  <c:v>32964</c:v>
                </c:pt>
                <c:pt idx="134">
                  <c:v>32994</c:v>
                </c:pt>
                <c:pt idx="135">
                  <c:v>33025</c:v>
                </c:pt>
                <c:pt idx="136">
                  <c:v>33055</c:v>
                </c:pt>
                <c:pt idx="137">
                  <c:v>33086</c:v>
                </c:pt>
                <c:pt idx="138">
                  <c:v>33117</c:v>
                </c:pt>
                <c:pt idx="139">
                  <c:v>33147</c:v>
                </c:pt>
                <c:pt idx="140">
                  <c:v>33178</c:v>
                </c:pt>
                <c:pt idx="141">
                  <c:v>33208</c:v>
                </c:pt>
                <c:pt idx="142">
                  <c:v>33239</c:v>
                </c:pt>
                <c:pt idx="143">
                  <c:v>33270</c:v>
                </c:pt>
                <c:pt idx="144">
                  <c:v>33298</c:v>
                </c:pt>
                <c:pt idx="145">
                  <c:v>33329</c:v>
                </c:pt>
                <c:pt idx="146">
                  <c:v>33359</c:v>
                </c:pt>
                <c:pt idx="147">
                  <c:v>33390</c:v>
                </c:pt>
                <c:pt idx="148">
                  <c:v>33420</c:v>
                </c:pt>
                <c:pt idx="149">
                  <c:v>33451</c:v>
                </c:pt>
                <c:pt idx="150">
                  <c:v>33482</c:v>
                </c:pt>
                <c:pt idx="151">
                  <c:v>33512</c:v>
                </c:pt>
                <c:pt idx="152">
                  <c:v>33543</c:v>
                </c:pt>
                <c:pt idx="153">
                  <c:v>33573</c:v>
                </c:pt>
                <c:pt idx="154">
                  <c:v>33604</c:v>
                </c:pt>
                <c:pt idx="155">
                  <c:v>33635</c:v>
                </c:pt>
                <c:pt idx="156">
                  <c:v>33664</c:v>
                </c:pt>
                <c:pt idx="157">
                  <c:v>33695</c:v>
                </c:pt>
                <c:pt idx="158">
                  <c:v>33725</c:v>
                </c:pt>
                <c:pt idx="159">
                  <c:v>33756</c:v>
                </c:pt>
                <c:pt idx="160">
                  <c:v>33786</c:v>
                </c:pt>
                <c:pt idx="161">
                  <c:v>33817</c:v>
                </c:pt>
                <c:pt idx="162">
                  <c:v>33848</c:v>
                </c:pt>
                <c:pt idx="163">
                  <c:v>33878</c:v>
                </c:pt>
                <c:pt idx="164">
                  <c:v>33909</c:v>
                </c:pt>
                <c:pt idx="165">
                  <c:v>33939</c:v>
                </c:pt>
                <c:pt idx="166">
                  <c:v>33970</c:v>
                </c:pt>
                <c:pt idx="167">
                  <c:v>34001</c:v>
                </c:pt>
                <c:pt idx="168">
                  <c:v>34029</c:v>
                </c:pt>
                <c:pt idx="169">
                  <c:v>34060</c:v>
                </c:pt>
                <c:pt idx="170">
                  <c:v>34090</c:v>
                </c:pt>
                <c:pt idx="171">
                  <c:v>34121</c:v>
                </c:pt>
                <c:pt idx="172">
                  <c:v>34151</c:v>
                </c:pt>
                <c:pt idx="173">
                  <c:v>34182</c:v>
                </c:pt>
                <c:pt idx="174">
                  <c:v>34213</c:v>
                </c:pt>
                <c:pt idx="175">
                  <c:v>34243</c:v>
                </c:pt>
                <c:pt idx="176">
                  <c:v>34274</c:v>
                </c:pt>
                <c:pt idx="177">
                  <c:v>34304</c:v>
                </c:pt>
                <c:pt idx="178">
                  <c:v>34335</c:v>
                </c:pt>
                <c:pt idx="179">
                  <c:v>34366</c:v>
                </c:pt>
                <c:pt idx="180">
                  <c:v>34394</c:v>
                </c:pt>
                <c:pt idx="181">
                  <c:v>34425</c:v>
                </c:pt>
                <c:pt idx="182">
                  <c:v>34455</c:v>
                </c:pt>
                <c:pt idx="183">
                  <c:v>34486</c:v>
                </c:pt>
                <c:pt idx="184">
                  <c:v>34516</c:v>
                </c:pt>
                <c:pt idx="185">
                  <c:v>34547</c:v>
                </c:pt>
                <c:pt idx="186">
                  <c:v>34578</c:v>
                </c:pt>
                <c:pt idx="187">
                  <c:v>34608</c:v>
                </c:pt>
                <c:pt idx="188">
                  <c:v>34639</c:v>
                </c:pt>
                <c:pt idx="189">
                  <c:v>34669</c:v>
                </c:pt>
                <c:pt idx="190">
                  <c:v>34700</c:v>
                </c:pt>
                <c:pt idx="191">
                  <c:v>34731</c:v>
                </c:pt>
                <c:pt idx="192">
                  <c:v>34759</c:v>
                </c:pt>
                <c:pt idx="193">
                  <c:v>34790</c:v>
                </c:pt>
                <c:pt idx="194">
                  <c:v>34820</c:v>
                </c:pt>
                <c:pt idx="195">
                  <c:v>34851</c:v>
                </c:pt>
                <c:pt idx="196">
                  <c:v>34881</c:v>
                </c:pt>
                <c:pt idx="197">
                  <c:v>34912</c:v>
                </c:pt>
                <c:pt idx="198">
                  <c:v>34943</c:v>
                </c:pt>
                <c:pt idx="199">
                  <c:v>34973</c:v>
                </c:pt>
                <c:pt idx="200">
                  <c:v>35004</c:v>
                </c:pt>
                <c:pt idx="201">
                  <c:v>35034</c:v>
                </c:pt>
                <c:pt idx="202">
                  <c:v>35065</c:v>
                </c:pt>
                <c:pt idx="203">
                  <c:v>35096</c:v>
                </c:pt>
                <c:pt idx="204">
                  <c:v>35125</c:v>
                </c:pt>
                <c:pt idx="205">
                  <c:v>35156</c:v>
                </c:pt>
                <c:pt idx="206">
                  <c:v>35186</c:v>
                </c:pt>
                <c:pt idx="207">
                  <c:v>35217</c:v>
                </c:pt>
                <c:pt idx="208">
                  <c:v>35247</c:v>
                </c:pt>
                <c:pt idx="209">
                  <c:v>35278</c:v>
                </c:pt>
                <c:pt idx="210">
                  <c:v>35309</c:v>
                </c:pt>
                <c:pt idx="211">
                  <c:v>35339</c:v>
                </c:pt>
                <c:pt idx="212">
                  <c:v>35370</c:v>
                </c:pt>
                <c:pt idx="213">
                  <c:v>35400</c:v>
                </c:pt>
                <c:pt idx="214">
                  <c:v>35431</c:v>
                </c:pt>
                <c:pt idx="215">
                  <c:v>35462</c:v>
                </c:pt>
                <c:pt idx="216">
                  <c:v>35490</c:v>
                </c:pt>
                <c:pt idx="217">
                  <c:v>35521</c:v>
                </c:pt>
                <c:pt idx="218">
                  <c:v>35551</c:v>
                </c:pt>
                <c:pt idx="219">
                  <c:v>35582</c:v>
                </c:pt>
                <c:pt idx="220">
                  <c:v>35612</c:v>
                </c:pt>
                <c:pt idx="221">
                  <c:v>35643</c:v>
                </c:pt>
                <c:pt idx="222">
                  <c:v>35674</c:v>
                </c:pt>
                <c:pt idx="223">
                  <c:v>35704</c:v>
                </c:pt>
                <c:pt idx="224">
                  <c:v>35735</c:v>
                </c:pt>
                <c:pt idx="225">
                  <c:v>35765</c:v>
                </c:pt>
                <c:pt idx="226">
                  <c:v>35796</c:v>
                </c:pt>
                <c:pt idx="227">
                  <c:v>35827</c:v>
                </c:pt>
                <c:pt idx="228">
                  <c:v>35855</c:v>
                </c:pt>
                <c:pt idx="229">
                  <c:v>35886</c:v>
                </c:pt>
                <c:pt idx="230">
                  <c:v>35916</c:v>
                </c:pt>
                <c:pt idx="231">
                  <c:v>35947</c:v>
                </c:pt>
                <c:pt idx="232">
                  <c:v>35977</c:v>
                </c:pt>
                <c:pt idx="233">
                  <c:v>36008</c:v>
                </c:pt>
                <c:pt idx="234">
                  <c:v>36039</c:v>
                </c:pt>
                <c:pt idx="235">
                  <c:v>36069</c:v>
                </c:pt>
                <c:pt idx="236">
                  <c:v>36100</c:v>
                </c:pt>
                <c:pt idx="237">
                  <c:v>36130</c:v>
                </c:pt>
              </c:numCache>
            </c:numRef>
          </c:cat>
          <c:val>
            <c:numRef>
              <c:f>'Tab.1-USD per ECU !'!$D$103:$D$340</c:f>
              <c:numCache>
                <c:formatCode>#,##0.0000</c:formatCode>
                <c:ptCount val="238"/>
                <c:pt idx="0">
                  <c:v>1.3520000000000001</c:v>
                </c:pt>
                <c:pt idx="1">
                  <c:v>1.337</c:v>
                </c:pt>
                <c:pt idx="2">
                  <c:v>1.3223</c:v>
                </c:pt>
                <c:pt idx="3">
                  <c:v>1.3378000000000001</c:v>
                </c:pt>
                <c:pt idx="4">
                  <c:v>1.3874</c:v>
                </c:pt>
                <c:pt idx="5">
                  <c:v>1.3831</c:v>
                </c:pt>
                <c:pt idx="6">
                  <c:v>1.3980999999999999</c:v>
                </c:pt>
                <c:pt idx="7">
                  <c:v>1.3919999999999999</c:v>
                </c:pt>
                <c:pt idx="8">
                  <c:v>1.3975</c:v>
                </c:pt>
                <c:pt idx="9">
                  <c:v>1.4294</c:v>
                </c:pt>
                <c:pt idx="10">
                  <c:v>1.4435</c:v>
                </c:pt>
                <c:pt idx="11">
                  <c:v>1.4303999999999999</c:v>
                </c:pt>
                <c:pt idx="12">
                  <c:v>1.3579000000000001</c:v>
                </c:pt>
                <c:pt idx="13">
                  <c:v>1.3469</c:v>
                </c:pt>
                <c:pt idx="14">
                  <c:v>1.4023000000000001</c:v>
                </c:pt>
                <c:pt idx="15">
                  <c:v>1.423</c:v>
                </c:pt>
                <c:pt idx="16">
                  <c:v>1.4407000000000001</c:v>
                </c:pt>
                <c:pt idx="17">
                  <c:v>1.413</c:v>
                </c:pt>
                <c:pt idx="18">
                  <c:v>1.4147000000000001</c:v>
                </c:pt>
                <c:pt idx="19">
                  <c:v>1.3851</c:v>
                </c:pt>
                <c:pt idx="20">
                  <c:v>1.3352999999999999</c:v>
                </c:pt>
                <c:pt idx="21">
                  <c:v>1.2991999999999999</c:v>
                </c:pt>
                <c:pt idx="22">
                  <c:v>1.2862</c:v>
                </c:pt>
                <c:pt idx="23">
                  <c:v>1.2067000000000001</c:v>
                </c:pt>
                <c:pt idx="24">
                  <c:v>1.2058</c:v>
                </c:pt>
                <c:pt idx="25">
                  <c:v>1.1746000000000001</c:v>
                </c:pt>
                <c:pt idx="26">
                  <c:v>1.1068</c:v>
                </c:pt>
                <c:pt idx="27">
                  <c:v>1.0659000000000001</c:v>
                </c:pt>
                <c:pt idx="28">
                  <c:v>1.0335000000000001</c:v>
                </c:pt>
                <c:pt idx="29">
                  <c:v>1.0068999999999999</c:v>
                </c:pt>
                <c:pt idx="30">
                  <c:v>1.0570999999999999</c:v>
                </c:pt>
                <c:pt idx="31">
                  <c:v>1.0858000000000001</c:v>
                </c:pt>
                <c:pt idx="32">
                  <c:v>1.0986</c:v>
                </c:pt>
                <c:pt idx="33">
                  <c:v>1.0835999999999999</c:v>
                </c:pt>
                <c:pt idx="34">
                  <c:v>1.0670999999999999</c:v>
                </c:pt>
                <c:pt idx="35">
                  <c:v>1.0326</c:v>
                </c:pt>
                <c:pt idx="36">
                  <c:v>1.0127999999999999</c:v>
                </c:pt>
                <c:pt idx="37">
                  <c:v>0.99829999999999997</c:v>
                </c:pt>
                <c:pt idx="38">
                  <c:v>1.0331999999999999</c:v>
                </c:pt>
                <c:pt idx="39">
                  <c:v>0.97799999999999998</c:v>
                </c:pt>
                <c:pt idx="40">
                  <c:v>0.95850000000000002</c:v>
                </c:pt>
                <c:pt idx="41">
                  <c:v>0.95209999999999995</c:v>
                </c:pt>
                <c:pt idx="42">
                  <c:v>0.94130000000000003</c:v>
                </c:pt>
                <c:pt idx="43">
                  <c:v>0.9304</c:v>
                </c:pt>
                <c:pt idx="44">
                  <c:v>0.91569999999999996</c:v>
                </c:pt>
                <c:pt idx="45">
                  <c:v>0.95450000000000002</c:v>
                </c:pt>
                <c:pt idx="46">
                  <c:v>0.96179999999999999</c:v>
                </c:pt>
                <c:pt idx="47">
                  <c:v>0.94389999999999996</c:v>
                </c:pt>
                <c:pt idx="48">
                  <c:v>0.93840000000000001</c:v>
                </c:pt>
                <c:pt idx="49">
                  <c:v>0.92520000000000002</c:v>
                </c:pt>
                <c:pt idx="50">
                  <c:v>0.91869999999999996</c:v>
                </c:pt>
                <c:pt idx="51">
                  <c:v>0.89239999999999997</c:v>
                </c:pt>
                <c:pt idx="52">
                  <c:v>0.87909999999999999</c:v>
                </c:pt>
                <c:pt idx="53">
                  <c:v>0.85240000000000005</c:v>
                </c:pt>
                <c:pt idx="54">
                  <c:v>0.8518</c:v>
                </c:pt>
                <c:pt idx="55">
                  <c:v>0.86599999999999999</c:v>
                </c:pt>
                <c:pt idx="56">
                  <c:v>0.84360000000000002</c:v>
                </c:pt>
                <c:pt idx="57">
                  <c:v>0.82210000000000005</c:v>
                </c:pt>
                <c:pt idx="58">
                  <c:v>0.8044</c:v>
                </c:pt>
                <c:pt idx="59">
                  <c:v>0.83050000000000002</c:v>
                </c:pt>
                <c:pt idx="60">
                  <c:v>0.86</c:v>
                </c:pt>
                <c:pt idx="61">
                  <c:v>0.84540000000000004</c:v>
                </c:pt>
                <c:pt idx="62">
                  <c:v>0.81459999999999999</c:v>
                </c:pt>
                <c:pt idx="63">
                  <c:v>0.81589999999999996</c:v>
                </c:pt>
                <c:pt idx="64">
                  <c:v>0.78559999999999997</c:v>
                </c:pt>
                <c:pt idx="65">
                  <c:v>0.77590000000000003</c:v>
                </c:pt>
                <c:pt idx="66">
                  <c:v>0.74160000000000004</c:v>
                </c:pt>
                <c:pt idx="67">
                  <c:v>0.72829999999999995</c:v>
                </c:pt>
                <c:pt idx="68">
                  <c:v>0.74609999999999999</c:v>
                </c:pt>
                <c:pt idx="69">
                  <c:v>0.71960000000000002</c:v>
                </c:pt>
                <c:pt idx="70">
                  <c:v>0.70199999999999996</c:v>
                </c:pt>
                <c:pt idx="71">
                  <c:v>0.67559999999999998</c:v>
                </c:pt>
                <c:pt idx="72">
                  <c:v>0.67459999999999998</c:v>
                </c:pt>
                <c:pt idx="73">
                  <c:v>0.72489999999999999</c:v>
                </c:pt>
                <c:pt idx="74">
                  <c:v>0.72019999999999995</c:v>
                </c:pt>
                <c:pt idx="75">
                  <c:v>0.7329</c:v>
                </c:pt>
                <c:pt idx="76">
                  <c:v>0.77180000000000004</c:v>
                </c:pt>
                <c:pt idx="77">
                  <c:v>0.79800000000000004</c:v>
                </c:pt>
                <c:pt idx="78">
                  <c:v>0.78500000000000003</c:v>
                </c:pt>
                <c:pt idx="79">
                  <c:v>0.8367</c:v>
                </c:pt>
                <c:pt idx="80">
                  <c:v>0.85170000000000001</c:v>
                </c:pt>
                <c:pt idx="81">
                  <c:v>0.87290000000000001</c:v>
                </c:pt>
                <c:pt idx="82">
                  <c:v>0.89139999999999997</c:v>
                </c:pt>
                <c:pt idx="83">
                  <c:v>0.92759999999999998</c:v>
                </c:pt>
                <c:pt idx="84">
                  <c:v>0.95450000000000002</c:v>
                </c:pt>
                <c:pt idx="85">
                  <c:v>0.95079999999999998</c:v>
                </c:pt>
                <c:pt idx="86">
                  <c:v>0.96450000000000002</c:v>
                </c:pt>
                <c:pt idx="87">
                  <c:v>0.96160000000000001</c:v>
                </c:pt>
                <c:pt idx="88">
                  <c:v>0.99019999999999997</c:v>
                </c:pt>
                <c:pt idx="89">
                  <c:v>1.0214000000000001</c:v>
                </c:pt>
                <c:pt idx="90">
                  <c:v>1.0281</c:v>
                </c:pt>
                <c:pt idx="91">
                  <c:v>1.0403</c:v>
                </c:pt>
                <c:pt idx="92">
                  <c:v>1.0294000000000001</c:v>
                </c:pt>
                <c:pt idx="93">
                  <c:v>1.0445</c:v>
                </c:pt>
                <c:pt idx="94">
                  <c:v>1.1120000000000001</c:v>
                </c:pt>
                <c:pt idx="95">
                  <c:v>1.1298999999999999</c:v>
                </c:pt>
                <c:pt idx="96">
                  <c:v>1.1316999999999999</c:v>
                </c:pt>
                <c:pt idx="97">
                  <c:v>1.1471</c:v>
                </c:pt>
                <c:pt idx="98">
                  <c:v>1.1624000000000001</c:v>
                </c:pt>
                <c:pt idx="99">
                  <c:v>1.1409</c:v>
                </c:pt>
                <c:pt idx="100">
                  <c:v>1.1237999999999999</c:v>
                </c:pt>
                <c:pt idx="101">
                  <c:v>1.1164000000000001</c:v>
                </c:pt>
                <c:pt idx="102">
                  <c:v>1.1447000000000001</c:v>
                </c:pt>
                <c:pt idx="103">
                  <c:v>1.1517999999999999</c:v>
                </c:pt>
                <c:pt idx="104">
                  <c:v>1.2274</c:v>
                </c:pt>
                <c:pt idx="105">
                  <c:v>1.2637</c:v>
                </c:pt>
                <c:pt idx="106">
                  <c:v>1.2501</c:v>
                </c:pt>
                <c:pt idx="107">
                  <c:v>1.2169000000000001</c:v>
                </c:pt>
                <c:pt idx="108">
                  <c:v>1.2343</c:v>
                </c:pt>
                <c:pt idx="109">
                  <c:v>1.2406999999999999</c:v>
                </c:pt>
                <c:pt idx="110">
                  <c:v>1.2282999999999999</c:v>
                </c:pt>
                <c:pt idx="111">
                  <c:v>1.1841999999999999</c:v>
                </c:pt>
                <c:pt idx="112">
                  <c:v>1.1274</c:v>
                </c:pt>
                <c:pt idx="113">
                  <c:v>1.1039000000000001</c:v>
                </c:pt>
                <c:pt idx="114">
                  <c:v>1.1107</c:v>
                </c:pt>
                <c:pt idx="115">
                  <c:v>1.1403000000000001</c:v>
                </c:pt>
                <c:pt idx="116">
                  <c:v>1.1854</c:v>
                </c:pt>
                <c:pt idx="117">
                  <c:v>1.1843999999999999</c:v>
                </c:pt>
                <c:pt idx="118">
                  <c:v>1.1382000000000001</c:v>
                </c:pt>
                <c:pt idx="119">
                  <c:v>1.1252</c:v>
                </c:pt>
                <c:pt idx="120">
                  <c:v>1.1153</c:v>
                </c:pt>
                <c:pt idx="121">
                  <c:v>1.1121000000000001</c:v>
                </c:pt>
                <c:pt idx="122">
                  <c:v>1.0668</c:v>
                </c:pt>
                <c:pt idx="123">
                  <c:v>1.0468</c:v>
                </c:pt>
                <c:pt idx="124">
                  <c:v>1.0945</c:v>
                </c:pt>
                <c:pt idx="125">
                  <c:v>1.0778000000000001</c:v>
                </c:pt>
                <c:pt idx="126">
                  <c:v>1.0630999999999999</c:v>
                </c:pt>
                <c:pt idx="127">
                  <c:v>1.103</c:v>
                </c:pt>
                <c:pt idx="128">
                  <c:v>1.119</c:v>
                </c:pt>
                <c:pt idx="129">
                  <c:v>1.167</c:v>
                </c:pt>
                <c:pt idx="130">
                  <c:v>1.2021999999999999</c:v>
                </c:pt>
                <c:pt idx="131">
                  <c:v>1.2182999999999999</c:v>
                </c:pt>
                <c:pt idx="132">
                  <c:v>1.1973</c:v>
                </c:pt>
                <c:pt idx="133">
                  <c:v>1.2116</c:v>
                </c:pt>
                <c:pt idx="134">
                  <c:v>1.2322</c:v>
                </c:pt>
                <c:pt idx="135">
                  <c:v>1.2229000000000001</c:v>
                </c:pt>
                <c:pt idx="136">
                  <c:v>1.2616000000000001</c:v>
                </c:pt>
                <c:pt idx="137">
                  <c:v>1.3162</c:v>
                </c:pt>
                <c:pt idx="138">
                  <c:v>1.3132999999999999</c:v>
                </c:pt>
                <c:pt idx="139">
                  <c:v>1.3522000000000001</c:v>
                </c:pt>
                <c:pt idx="140">
                  <c:v>1.3809</c:v>
                </c:pt>
                <c:pt idx="141">
                  <c:v>1.3672</c:v>
                </c:pt>
                <c:pt idx="142">
                  <c:v>1.3574999999999999</c:v>
                </c:pt>
                <c:pt idx="143">
                  <c:v>1.3841000000000001</c:v>
                </c:pt>
                <c:pt idx="144">
                  <c:v>1.2806</c:v>
                </c:pt>
                <c:pt idx="145">
                  <c:v>1.2105999999999999</c:v>
                </c:pt>
                <c:pt idx="146">
                  <c:v>1.1992</c:v>
                </c:pt>
                <c:pt idx="147">
                  <c:v>1.1513</c:v>
                </c:pt>
                <c:pt idx="148">
                  <c:v>1.1489</c:v>
                </c:pt>
                <c:pt idx="149">
                  <c:v>1.1763999999999999</c:v>
                </c:pt>
                <c:pt idx="150">
                  <c:v>1.2078</c:v>
                </c:pt>
                <c:pt idx="151">
                  <c:v>1.2114</c:v>
                </c:pt>
                <c:pt idx="152">
                  <c:v>1.2579</c:v>
                </c:pt>
                <c:pt idx="153">
                  <c:v>1.3004</c:v>
                </c:pt>
                <c:pt idx="154">
                  <c:v>1.2946</c:v>
                </c:pt>
                <c:pt idx="155">
                  <c:v>1.2628999999999999</c:v>
                </c:pt>
                <c:pt idx="156">
                  <c:v>1.2303999999999999</c:v>
                </c:pt>
                <c:pt idx="157">
                  <c:v>1.2423999999999999</c:v>
                </c:pt>
                <c:pt idx="158">
                  <c:v>1.2681</c:v>
                </c:pt>
                <c:pt idx="159">
                  <c:v>1.3031999999999999</c:v>
                </c:pt>
                <c:pt idx="160">
                  <c:v>1.3706</c:v>
                </c:pt>
                <c:pt idx="161">
                  <c:v>1.4018999999999999</c:v>
                </c:pt>
                <c:pt idx="162">
                  <c:v>1.3867</c:v>
                </c:pt>
                <c:pt idx="163">
                  <c:v>1.3251999999999999</c:v>
                </c:pt>
                <c:pt idx="164">
                  <c:v>1.2388999999999999</c:v>
                </c:pt>
                <c:pt idx="165">
                  <c:v>1.2390000000000001</c:v>
                </c:pt>
                <c:pt idx="166">
                  <c:v>1.2121999999999999</c:v>
                </c:pt>
                <c:pt idx="167">
                  <c:v>1.1822999999999999</c:v>
                </c:pt>
                <c:pt idx="168">
                  <c:v>1.1787000000000001</c:v>
                </c:pt>
                <c:pt idx="169">
                  <c:v>1.2211000000000001</c:v>
                </c:pt>
                <c:pt idx="170">
                  <c:v>1.2172000000000001</c:v>
                </c:pt>
                <c:pt idx="171">
                  <c:v>1.1850000000000001</c:v>
                </c:pt>
                <c:pt idx="172">
                  <c:v>1.1385000000000001</c:v>
                </c:pt>
                <c:pt idx="173">
                  <c:v>1.1333</c:v>
                </c:pt>
                <c:pt idx="174">
                  <c:v>1.1791</c:v>
                </c:pt>
                <c:pt idx="175">
                  <c:v>1.1638999999999999</c:v>
                </c:pt>
                <c:pt idx="176">
                  <c:v>1.1288</c:v>
                </c:pt>
                <c:pt idx="177">
                  <c:v>1.1289</c:v>
                </c:pt>
                <c:pt idx="178">
                  <c:v>1.1141000000000001</c:v>
                </c:pt>
                <c:pt idx="179">
                  <c:v>1.1175999999999999</c:v>
                </c:pt>
                <c:pt idx="180">
                  <c:v>1.1418999999999999</c:v>
                </c:pt>
                <c:pt idx="181">
                  <c:v>1.1392</c:v>
                </c:pt>
                <c:pt idx="182">
                  <c:v>1.1644000000000001</c:v>
                </c:pt>
                <c:pt idx="183">
                  <c:v>1.1835</c:v>
                </c:pt>
                <c:pt idx="184">
                  <c:v>1.2219</c:v>
                </c:pt>
                <c:pt idx="185">
                  <c:v>1.2232000000000001</c:v>
                </c:pt>
                <c:pt idx="186">
                  <c:v>1.2354000000000001</c:v>
                </c:pt>
                <c:pt idx="187">
                  <c:v>1.2608999999999999</c:v>
                </c:pt>
                <c:pt idx="188">
                  <c:v>1.2437</c:v>
                </c:pt>
                <c:pt idx="189">
                  <c:v>1.2158</c:v>
                </c:pt>
                <c:pt idx="190">
                  <c:v>1.2407999999999999</c:v>
                </c:pt>
                <c:pt idx="191">
                  <c:v>1.2586999999999999</c:v>
                </c:pt>
                <c:pt idx="192">
                  <c:v>1.3170999999999999</c:v>
                </c:pt>
                <c:pt idx="193">
                  <c:v>1.3413999999999999</c:v>
                </c:pt>
                <c:pt idx="194">
                  <c:v>1.3216000000000001</c:v>
                </c:pt>
                <c:pt idx="195">
                  <c:v>1.3313999999999999</c:v>
                </c:pt>
                <c:pt idx="196">
                  <c:v>1.3448</c:v>
                </c:pt>
                <c:pt idx="197">
                  <c:v>1.3044</c:v>
                </c:pt>
                <c:pt idx="198">
                  <c:v>1.2887999999999999</c:v>
                </c:pt>
                <c:pt idx="199">
                  <c:v>1.3222</c:v>
                </c:pt>
                <c:pt idx="200">
                  <c:v>1.3238000000000001</c:v>
                </c:pt>
                <c:pt idx="201">
                  <c:v>1.3043</c:v>
                </c:pt>
                <c:pt idx="202">
                  <c:v>1.2918000000000001</c:v>
                </c:pt>
                <c:pt idx="203">
                  <c:v>1.2886</c:v>
                </c:pt>
                <c:pt idx="204">
                  <c:v>1.2813000000000001</c:v>
                </c:pt>
                <c:pt idx="205">
                  <c:v>1.2639</c:v>
                </c:pt>
                <c:pt idx="206">
                  <c:v>1.2466999999999999</c:v>
                </c:pt>
                <c:pt idx="207">
                  <c:v>1.2528999999999999</c:v>
                </c:pt>
                <c:pt idx="208">
                  <c:v>1.2706</c:v>
                </c:pt>
                <c:pt idx="209">
                  <c:v>1.2831999999999999</c:v>
                </c:pt>
                <c:pt idx="210">
                  <c:v>1.2690999999999999</c:v>
                </c:pt>
                <c:pt idx="211">
                  <c:v>1.2584</c:v>
                </c:pt>
                <c:pt idx="212">
                  <c:v>1.2768999999999999</c:v>
                </c:pt>
                <c:pt idx="213">
                  <c:v>1.2503</c:v>
                </c:pt>
                <c:pt idx="214">
                  <c:v>1.2161999999999999</c:v>
                </c:pt>
                <c:pt idx="215">
                  <c:v>1.1657999999999999</c:v>
                </c:pt>
                <c:pt idx="216">
                  <c:v>1.1497999999999999</c:v>
                </c:pt>
                <c:pt idx="217">
                  <c:v>1.145</c:v>
                </c:pt>
                <c:pt idx="218">
                  <c:v>1.1493</c:v>
                </c:pt>
                <c:pt idx="219">
                  <c:v>1.1366000000000001</c:v>
                </c:pt>
                <c:pt idx="220">
                  <c:v>1.1049</c:v>
                </c:pt>
                <c:pt idx="221">
                  <c:v>1.0727</c:v>
                </c:pt>
                <c:pt idx="222">
                  <c:v>1.0999000000000001</c:v>
                </c:pt>
                <c:pt idx="223">
                  <c:v>1.1203000000000001</c:v>
                </c:pt>
                <c:pt idx="224">
                  <c:v>1.1394</c:v>
                </c:pt>
                <c:pt idx="225">
                  <c:v>1.1115999999999999</c:v>
                </c:pt>
                <c:pt idx="226">
                  <c:v>1.0876999999999999</c:v>
                </c:pt>
                <c:pt idx="227">
                  <c:v>1.0884</c:v>
                </c:pt>
                <c:pt idx="228">
                  <c:v>1.0843</c:v>
                </c:pt>
                <c:pt idx="229">
                  <c:v>1.0911</c:v>
                </c:pt>
                <c:pt idx="230">
                  <c:v>1.109</c:v>
                </c:pt>
                <c:pt idx="231">
                  <c:v>1.1013999999999999</c:v>
                </c:pt>
                <c:pt idx="232">
                  <c:v>1.0974999999999999</c:v>
                </c:pt>
                <c:pt idx="233">
                  <c:v>1.1015999999999999</c:v>
                </c:pt>
                <c:pt idx="234">
                  <c:v>1.1540999999999999</c:v>
                </c:pt>
                <c:pt idx="235">
                  <c:v>1.1938</c:v>
                </c:pt>
                <c:pt idx="236">
                  <c:v>1.1644000000000001</c:v>
                </c:pt>
                <c:pt idx="237">
                  <c:v>1.1720999999999999</c:v>
                </c:pt>
              </c:numCache>
            </c:numRef>
          </c:val>
          <c:smooth val="0"/>
          <c:extLst>
            <c:ext xmlns:c16="http://schemas.microsoft.com/office/drawing/2014/chart" uri="{C3380CC4-5D6E-409C-BE32-E72D297353CC}">
              <c16:uniqueId val="{00000000-DEF1-45C7-9477-CD9655B5309F}"/>
            </c:ext>
          </c:extLst>
        </c:ser>
        <c:dLbls>
          <c:showLegendKey val="0"/>
          <c:showVal val="0"/>
          <c:showCatName val="0"/>
          <c:showSerName val="0"/>
          <c:showPercent val="0"/>
          <c:showBubbleSize val="0"/>
        </c:dLbls>
        <c:smooth val="0"/>
        <c:axId val="632901920"/>
        <c:axId val="632902312"/>
      </c:lineChart>
      <c:dateAx>
        <c:axId val="632901920"/>
        <c:scaling>
          <c:orientation val="minMax"/>
        </c:scaling>
        <c:delete val="0"/>
        <c:axPos val="b"/>
        <c:numFmt formatCode="[$-409]mmm\-yy;@" sourceLinked="1"/>
        <c:majorTickMark val="out"/>
        <c:minorTickMark val="none"/>
        <c:tickLblPos val="nextTo"/>
        <c:spPr>
          <a:noFill/>
          <a:ln w="1587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2902312"/>
        <c:crosses val="autoZero"/>
        <c:auto val="1"/>
        <c:lblOffset val="100"/>
        <c:baseTimeUnit val="months"/>
        <c:majorUnit val="6"/>
        <c:majorTimeUnit val="months"/>
      </c:dateAx>
      <c:valAx>
        <c:axId val="632902312"/>
        <c:scaling>
          <c:orientation val="minMax"/>
          <c:max val="1.6500000000000001"/>
          <c:min val="0.55000000000000004"/>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DE">
                    <a:solidFill>
                      <a:sysClr val="windowText" lastClr="000000"/>
                    </a:solidFill>
                  </a:rPr>
                  <a:t>USD per ECU exchange rate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title>
        <c:numFmt formatCode="#,##0.0000" sourceLinked="1"/>
        <c:majorTickMark val="out"/>
        <c:minorTickMark val="none"/>
        <c:tickLblPos val="nextTo"/>
        <c:spPr>
          <a:noFill/>
          <a:ln w="158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29019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0" i="0" u="none" strike="noStrike" baseline="0">
                <a:solidFill>
                  <a:sysClr val="windowText" lastClr="000000"/>
                </a:solidFill>
                <a:effectLst/>
              </a:rPr>
              <a:t>US$ per Euro Exchange Rate 1999-2018</a:t>
            </a:r>
            <a:r>
              <a:rPr lang="de-DE" sz="1400" b="0" i="0" u="none" strike="noStrike" baseline="0">
                <a:solidFill>
                  <a:sysClr val="windowText" lastClr="000000"/>
                </a:solidFill>
              </a:rPr>
              <a:t> </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'Tab.1 - EMU - USD per Euro !'!$C$4</c:f>
              <c:strCache>
                <c:ptCount val="1"/>
                <c:pt idx="0">
                  <c:v>1 € = …US$ (=$/€)</c:v>
                </c:pt>
              </c:strCache>
            </c:strRef>
          </c:tx>
          <c:spPr>
            <a:ln w="15875" cap="rnd">
              <a:solidFill>
                <a:schemeClr val="tx1"/>
              </a:solidFill>
              <a:round/>
            </a:ln>
            <a:effectLst/>
          </c:spPr>
          <c:marker>
            <c:symbol val="none"/>
          </c:marker>
          <c:cat>
            <c:numRef>
              <c:f>'Tab.1 - EMU - USD per Euro !'!$A$5:$A$240</c:f>
              <c:numCache>
                <c:formatCode>[$-409]mmm\-yy;@</c:formatCode>
                <c:ptCount val="236"/>
                <c:pt idx="0">
                  <c:v>36161</c:v>
                </c:pt>
                <c:pt idx="1">
                  <c:v>36192</c:v>
                </c:pt>
                <c:pt idx="2">
                  <c:v>36220</c:v>
                </c:pt>
                <c:pt idx="3">
                  <c:v>36251</c:v>
                </c:pt>
                <c:pt idx="4">
                  <c:v>36281</c:v>
                </c:pt>
                <c:pt idx="5">
                  <c:v>36312</c:v>
                </c:pt>
                <c:pt idx="6">
                  <c:v>36342</c:v>
                </c:pt>
                <c:pt idx="7">
                  <c:v>36373</c:v>
                </c:pt>
                <c:pt idx="8">
                  <c:v>36404</c:v>
                </c:pt>
                <c:pt idx="9">
                  <c:v>36434</c:v>
                </c:pt>
                <c:pt idx="10">
                  <c:v>36465</c:v>
                </c:pt>
                <c:pt idx="11">
                  <c:v>36495</c:v>
                </c:pt>
                <c:pt idx="12">
                  <c:v>36526</c:v>
                </c:pt>
                <c:pt idx="13">
                  <c:v>36557</c:v>
                </c:pt>
                <c:pt idx="14">
                  <c:v>36586</c:v>
                </c:pt>
                <c:pt idx="15">
                  <c:v>36617</c:v>
                </c:pt>
                <c:pt idx="16">
                  <c:v>36647</c:v>
                </c:pt>
                <c:pt idx="17">
                  <c:v>36678</c:v>
                </c:pt>
                <c:pt idx="18">
                  <c:v>36708</c:v>
                </c:pt>
                <c:pt idx="19">
                  <c:v>36739</c:v>
                </c:pt>
                <c:pt idx="20">
                  <c:v>36770</c:v>
                </c:pt>
                <c:pt idx="21">
                  <c:v>36800</c:v>
                </c:pt>
                <c:pt idx="22">
                  <c:v>36831</c:v>
                </c:pt>
                <c:pt idx="23">
                  <c:v>36861</c:v>
                </c:pt>
                <c:pt idx="24">
                  <c:v>36892</c:v>
                </c:pt>
                <c:pt idx="25">
                  <c:v>36923</c:v>
                </c:pt>
                <c:pt idx="26">
                  <c:v>36951</c:v>
                </c:pt>
                <c:pt idx="27">
                  <c:v>36982</c:v>
                </c:pt>
                <c:pt idx="28">
                  <c:v>37012</c:v>
                </c:pt>
                <c:pt idx="29">
                  <c:v>37043</c:v>
                </c:pt>
                <c:pt idx="30">
                  <c:v>37073</c:v>
                </c:pt>
                <c:pt idx="31">
                  <c:v>37104</c:v>
                </c:pt>
                <c:pt idx="32">
                  <c:v>37135</c:v>
                </c:pt>
                <c:pt idx="33">
                  <c:v>37165</c:v>
                </c:pt>
                <c:pt idx="34">
                  <c:v>37196</c:v>
                </c:pt>
                <c:pt idx="35">
                  <c:v>37226</c:v>
                </c:pt>
                <c:pt idx="36">
                  <c:v>37257</c:v>
                </c:pt>
                <c:pt idx="37">
                  <c:v>37288</c:v>
                </c:pt>
                <c:pt idx="38">
                  <c:v>37316</c:v>
                </c:pt>
                <c:pt idx="39">
                  <c:v>37347</c:v>
                </c:pt>
                <c:pt idx="40">
                  <c:v>37377</c:v>
                </c:pt>
                <c:pt idx="41">
                  <c:v>37408</c:v>
                </c:pt>
                <c:pt idx="42">
                  <c:v>37438</c:v>
                </c:pt>
                <c:pt idx="43">
                  <c:v>37469</c:v>
                </c:pt>
                <c:pt idx="44">
                  <c:v>37500</c:v>
                </c:pt>
                <c:pt idx="45">
                  <c:v>37530</c:v>
                </c:pt>
                <c:pt idx="46">
                  <c:v>37561</c:v>
                </c:pt>
                <c:pt idx="47">
                  <c:v>37591</c:v>
                </c:pt>
                <c:pt idx="48">
                  <c:v>37622</c:v>
                </c:pt>
                <c:pt idx="49">
                  <c:v>37653</c:v>
                </c:pt>
                <c:pt idx="50">
                  <c:v>37681</c:v>
                </c:pt>
                <c:pt idx="51">
                  <c:v>37712</c:v>
                </c:pt>
                <c:pt idx="52">
                  <c:v>37742</c:v>
                </c:pt>
                <c:pt idx="53">
                  <c:v>37773</c:v>
                </c:pt>
                <c:pt idx="54">
                  <c:v>37803</c:v>
                </c:pt>
                <c:pt idx="55">
                  <c:v>37834</c:v>
                </c:pt>
                <c:pt idx="56">
                  <c:v>37865</c:v>
                </c:pt>
                <c:pt idx="57">
                  <c:v>37895</c:v>
                </c:pt>
                <c:pt idx="58">
                  <c:v>37926</c:v>
                </c:pt>
                <c:pt idx="59">
                  <c:v>37956</c:v>
                </c:pt>
                <c:pt idx="60">
                  <c:v>37987</c:v>
                </c:pt>
                <c:pt idx="61">
                  <c:v>38018</c:v>
                </c:pt>
                <c:pt idx="62">
                  <c:v>38047</c:v>
                </c:pt>
                <c:pt idx="63">
                  <c:v>38078</c:v>
                </c:pt>
                <c:pt idx="64">
                  <c:v>38108</c:v>
                </c:pt>
                <c:pt idx="65">
                  <c:v>38139</c:v>
                </c:pt>
                <c:pt idx="66">
                  <c:v>38169</c:v>
                </c:pt>
                <c:pt idx="67">
                  <c:v>38200</c:v>
                </c:pt>
                <c:pt idx="68">
                  <c:v>38231</c:v>
                </c:pt>
                <c:pt idx="69">
                  <c:v>38261</c:v>
                </c:pt>
                <c:pt idx="70">
                  <c:v>38292</c:v>
                </c:pt>
                <c:pt idx="71">
                  <c:v>38322</c:v>
                </c:pt>
                <c:pt idx="72">
                  <c:v>38353</c:v>
                </c:pt>
                <c:pt idx="73">
                  <c:v>38384</c:v>
                </c:pt>
                <c:pt idx="74">
                  <c:v>38412</c:v>
                </c:pt>
                <c:pt idx="75">
                  <c:v>38443</c:v>
                </c:pt>
                <c:pt idx="76">
                  <c:v>38473</c:v>
                </c:pt>
                <c:pt idx="77">
                  <c:v>38504</c:v>
                </c:pt>
                <c:pt idx="78">
                  <c:v>38534</c:v>
                </c:pt>
                <c:pt idx="79">
                  <c:v>38565</c:v>
                </c:pt>
                <c:pt idx="80">
                  <c:v>38596</c:v>
                </c:pt>
                <c:pt idx="81">
                  <c:v>38626</c:v>
                </c:pt>
                <c:pt idx="82">
                  <c:v>38657</c:v>
                </c:pt>
                <c:pt idx="83">
                  <c:v>38687</c:v>
                </c:pt>
                <c:pt idx="84">
                  <c:v>38718</c:v>
                </c:pt>
                <c:pt idx="85">
                  <c:v>38749</c:v>
                </c:pt>
                <c:pt idx="86">
                  <c:v>38777</c:v>
                </c:pt>
                <c:pt idx="87">
                  <c:v>38808</c:v>
                </c:pt>
                <c:pt idx="88">
                  <c:v>38838</c:v>
                </c:pt>
                <c:pt idx="89">
                  <c:v>38869</c:v>
                </c:pt>
                <c:pt idx="90">
                  <c:v>38899</c:v>
                </c:pt>
                <c:pt idx="91">
                  <c:v>38930</c:v>
                </c:pt>
                <c:pt idx="92">
                  <c:v>38961</c:v>
                </c:pt>
                <c:pt idx="93">
                  <c:v>38991</c:v>
                </c:pt>
                <c:pt idx="94">
                  <c:v>39022</c:v>
                </c:pt>
                <c:pt idx="95">
                  <c:v>39052</c:v>
                </c:pt>
                <c:pt idx="96">
                  <c:v>39083</c:v>
                </c:pt>
                <c:pt idx="97">
                  <c:v>39114</c:v>
                </c:pt>
                <c:pt idx="98">
                  <c:v>39142</c:v>
                </c:pt>
                <c:pt idx="99">
                  <c:v>39173</c:v>
                </c:pt>
                <c:pt idx="100">
                  <c:v>39203</c:v>
                </c:pt>
                <c:pt idx="101">
                  <c:v>39234</c:v>
                </c:pt>
                <c:pt idx="102">
                  <c:v>39264</c:v>
                </c:pt>
                <c:pt idx="103">
                  <c:v>39295</c:v>
                </c:pt>
                <c:pt idx="104">
                  <c:v>39326</c:v>
                </c:pt>
                <c:pt idx="105">
                  <c:v>39356</c:v>
                </c:pt>
                <c:pt idx="106">
                  <c:v>39387</c:v>
                </c:pt>
                <c:pt idx="107">
                  <c:v>39417</c:v>
                </c:pt>
                <c:pt idx="108">
                  <c:v>39448</c:v>
                </c:pt>
                <c:pt idx="109">
                  <c:v>39479</c:v>
                </c:pt>
                <c:pt idx="110">
                  <c:v>39508</c:v>
                </c:pt>
                <c:pt idx="111">
                  <c:v>39539</c:v>
                </c:pt>
                <c:pt idx="112">
                  <c:v>39569</c:v>
                </c:pt>
                <c:pt idx="113">
                  <c:v>39600</c:v>
                </c:pt>
                <c:pt idx="114">
                  <c:v>39630</c:v>
                </c:pt>
                <c:pt idx="115">
                  <c:v>39661</c:v>
                </c:pt>
                <c:pt idx="116">
                  <c:v>39692</c:v>
                </c:pt>
                <c:pt idx="117">
                  <c:v>39722</c:v>
                </c:pt>
                <c:pt idx="118">
                  <c:v>39753</c:v>
                </c:pt>
                <c:pt idx="119">
                  <c:v>39783</c:v>
                </c:pt>
                <c:pt idx="120">
                  <c:v>39814</c:v>
                </c:pt>
                <c:pt idx="121">
                  <c:v>39845</c:v>
                </c:pt>
                <c:pt idx="122">
                  <c:v>39873</c:v>
                </c:pt>
                <c:pt idx="123">
                  <c:v>39904</c:v>
                </c:pt>
                <c:pt idx="124">
                  <c:v>39934</c:v>
                </c:pt>
                <c:pt idx="125">
                  <c:v>39965</c:v>
                </c:pt>
                <c:pt idx="126">
                  <c:v>39995</c:v>
                </c:pt>
                <c:pt idx="127">
                  <c:v>40026</c:v>
                </c:pt>
                <c:pt idx="128">
                  <c:v>40057</c:v>
                </c:pt>
                <c:pt idx="129">
                  <c:v>40087</c:v>
                </c:pt>
                <c:pt idx="130">
                  <c:v>40118</c:v>
                </c:pt>
                <c:pt idx="131">
                  <c:v>40148</c:v>
                </c:pt>
                <c:pt idx="132">
                  <c:v>40179</c:v>
                </c:pt>
                <c:pt idx="133">
                  <c:v>40210</c:v>
                </c:pt>
                <c:pt idx="134">
                  <c:v>40238</c:v>
                </c:pt>
                <c:pt idx="135">
                  <c:v>40269</c:v>
                </c:pt>
                <c:pt idx="136">
                  <c:v>40299</c:v>
                </c:pt>
                <c:pt idx="137">
                  <c:v>40330</c:v>
                </c:pt>
                <c:pt idx="138">
                  <c:v>40360</c:v>
                </c:pt>
                <c:pt idx="139">
                  <c:v>40391</c:v>
                </c:pt>
                <c:pt idx="140">
                  <c:v>40422</c:v>
                </c:pt>
                <c:pt idx="141">
                  <c:v>40452</c:v>
                </c:pt>
                <c:pt idx="142">
                  <c:v>40483</c:v>
                </c:pt>
                <c:pt idx="143">
                  <c:v>40513</c:v>
                </c:pt>
                <c:pt idx="144">
                  <c:v>40544</c:v>
                </c:pt>
                <c:pt idx="145">
                  <c:v>40575</c:v>
                </c:pt>
                <c:pt idx="146">
                  <c:v>40603</c:v>
                </c:pt>
                <c:pt idx="147">
                  <c:v>40634</c:v>
                </c:pt>
                <c:pt idx="148">
                  <c:v>40664</c:v>
                </c:pt>
                <c:pt idx="149">
                  <c:v>40695</c:v>
                </c:pt>
                <c:pt idx="150">
                  <c:v>40725</c:v>
                </c:pt>
                <c:pt idx="151">
                  <c:v>40756</c:v>
                </c:pt>
                <c:pt idx="152">
                  <c:v>40787</c:v>
                </c:pt>
                <c:pt idx="153">
                  <c:v>40817</c:v>
                </c:pt>
                <c:pt idx="154">
                  <c:v>40848</c:v>
                </c:pt>
                <c:pt idx="155">
                  <c:v>40878</c:v>
                </c:pt>
                <c:pt idx="156">
                  <c:v>40909</c:v>
                </c:pt>
                <c:pt idx="157">
                  <c:v>40940</c:v>
                </c:pt>
                <c:pt idx="158">
                  <c:v>40969</c:v>
                </c:pt>
                <c:pt idx="159">
                  <c:v>41000</c:v>
                </c:pt>
                <c:pt idx="160">
                  <c:v>41030</c:v>
                </c:pt>
                <c:pt idx="161">
                  <c:v>41061</c:v>
                </c:pt>
                <c:pt idx="162">
                  <c:v>41091</c:v>
                </c:pt>
                <c:pt idx="163">
                  <c:v>41122</c:v>
                </c:pt>
                <c:pt idx="164">
                  <c:v>41153</c:v>
                </c:pt>
                <c:pt idx="165">
                  <c:v>41183</c:v>
                </c:pt>
                <c:pt idx="166">
                  <c:v>41214</c:v>
                </c:pt>
                <c:pt idx="167">
                  <c:v>41244</c:v>
                </c:pt>
                <c:pt idx="168">
                  <c:v>41275</c:v>
                </c:pt>
                <c:pt idx="169">
                  <c:v>41306</c:v>
                </c:pt>
                <c:pt idx="170">
                  <c:v>41334</c:v>
                </c:pt>
                <c:pt idx="171">
                  <c:v>41365</c:v>
                </c:pt>
                <c:pt idx="172">
                  <c:v>41395</c:v>
                </c:pt>
                <c:pt idx="173">
                  <c:v>41426</c:v>
                </c:pt>
                <c:pt idx="174">
                  <c:v>41456</c:v>
                </c:pt>
                <c:pt idx="175">
                  <c:v>41487</c:v>
                </c:pt>
                <c:pt idx="176">
                  <c:v>41518</c:v>
                </c:pt>
                <c:pt idx="177">
                  <c:v>41548</c:v>
                </c:pt>
                <c:pt idx="178">
                  <c:v>41579</c:v>
                </c:pt>
                <c:pt idx="179">
                  <c:v>41609</c:v>
                </c:pt>
                <c:pt idx="180">
                  <c:v>41640</c:v>
                </c:pt>
                <c:pt idx="181">
                  <c:v>41671</c:v>
                </c:pt>
                <c:pt idx="182">
                  <c:v>41699</c:v>
                </c:pt>
                <c:pt idx="183">
                  <c:v>41730</c:v>
                </c:pt>
                <c:pt idx="184">
                  <c:v>41760</c:v>
                </c:pt>
                <c:pt idx="185">
                  <c:v>41791</c:v>
                </c:pt>
                <c:pt idx="186">
                  <c:v>41821</c:v>
                </c:pt>
                <c:pt idx="187">
                  <c:v>41852</c:v>
                </c:pt>
                <c:pt idx="188">
                  <c:v>41883</c:v>
                </c:pt>
                <c:pt idx="189">
                  <c:v>41913</c:v>
                </c:pt>
                <c:pt idx="190">
                  <c:v>41944</c:v>
                </c:pt>
                <c:pt idx="191">
                  <c:v>41974</c:v>
                </c:pt>
                <c:pt idx="192">
                  <c:v>42005</c:v>
                </c:pt>
                <c:pt idx="193">
                  <c:v>42036</c:v>
                </c:pt>
                <c:pt idx="194">
                  <c:v>42064</c:v>
                </c:pt>
                <c:pt idx="195">
                  <c:v>42095</c:v>
                </c:pt>
                <c:pt idx="196">
                  <c:v>42125</c:v>
                </c:pt>
                <c:pt idx="197">
                  <c:v>42156</c:v>
                </c:pt>
                <c:pt idx="198">
                  <c:v>42186</c:v>
                </c:pt>
                <c:pt idx="199">
                  <c:v>42217</c:v>
                </c:pt>
                <c:pt idx="200">
                  <c:v>42248</c:v>
                </c:pt>
                <c:pt idx="201">
                  <c:v>42278</c:v>
                </c:pt>
                <c:pt idx="202">
                  <c:v>42309</c:v>
                </c:pt>
                <c:pt idx="203">
                  <c:v>42339</c:v>
                </c:pt>
                <c:pt idx="204">
                  <c:v>42370</c:v>
                </c:pt>
                <c:pt idx="205">
                  <c:v>42401</c:v>
                </c:pt>
                <c:pt idx="206">
                  <c:v>42430</c:v>
                </c:pt>
                <c:pt idx="207">
                  <c:v>42461</c:v>
                </c:pt>
                <c:pt idx="208">
                  <c:v>42491</c:v>
                </c:pt>
                <c:pt idx="209">
                  <c:v>42522</c:v>
                </c:pt>
                <c:pt idx="210">
                  <c:v>42552</c:v>
                </c:pt>
                <c:pt idx="211">
                  <c:v>42583</c:v>
                </c:pt>
                <c:pt idx="212">
                  <c:v>42614</c:v>
                </c:pt>
                <c:pt idx="213">
                  <c:v>42644</c:v>
                </c:pt>
                <c:pt idx="214">
                  <c:v>42675</c:v>
                </c:pt>
                <c:pt idx="215">
                  <c:v>42705</c:v>
                </c:pt>
                <c:pt idx="216">
                  <c:v>42736</c:v>
                </c:pt>
                <c:pt idx="217">
                  <c:v>42767</c:v>
                </c:pt>
                <c:pt idx="218">
                  <c:v>42795</c:v>
                </c:pt>
                <c:pt idx="219">
                  <c:v>42826</c:v>
                </c:pt>
                <c:pt idx="220">
                  <c:v>42856</c:v>
                </c:pt>
                <c:pt idx="221">
                  <c:v>42887</c:v>
                </c:pt>
                <c:pt idx="222">
                  <c:v>42917</c:v>
                </c:pt>
                <c:pt idx="223">
                  <c:v>42948</c:v>
                </c:pt>
                <c:pt idx="224">
                  <c:v>42979</c:v>
                </c:pt>
                <c:pt idx="225">
                  <c:v>43009</c:v>
                </c:pt>
                <c:pt idx="226">
                  <c:v>43040</c:v>
                </c:pt>
                <c:pt idx="227">
                  <c:v>43070</c:v>
                </c:pt>
                <c:pt idx="228">
                  <c:v>43101</c:v>
                </c:pt>
                <c:pt idx="229">
                  <c:v>43132</c:v>
                </c:pt>
                <c:pt idx="230">
                  <c:v>43160</c:v>
                </c:pt>
                <c:pt idx="231">
                  <c:v>43191</c:v>
                </c:pt>
                <c:pt idx="232">
                  <c:v>43221</c:v>
                </c:pt>
                <c:pt idx="233">
                  <c:v>43252</c:v>
                </c:pt>
                <c:pt idx="234">
                  <c:v>43282</c:v>
                </c:pt>
                <c:pt idx="235">
                  <c:v>43313</c:v>
                </c:pt>
              </c:numCache>
            </c:numRef>
          </c:cat>
          <c:val>
            <c:numRef>
              <c:f>'Tab.1 - EMU - USD per Euro !'!$C$5:$C$240</c:f>
              <c:numCache>
                <c:formatCode>#,##0.0000</c:formatCode>
                <c:ptCount val="236"/>
                <c:pt idx="0">
                  <c:v>1.1591</c:v>
                </c:pt>
                <c:pt idx="1">
                  <c:v>1.1203000000000001</c:v>
                </c:pt>
                <c:pt idx="2">
                  <c:v>1.0886</c:v>
                </c:pt>
                <c:pt idx="3">
                  <c:v>1.0701000000000001</c:v>
                </c:pt>
                <c:pt idx="4">
                  <c:v>1.0629999999999999</c:v>
                </c:pt>
                <c:pt idx="5">
                  <c:v>1.0377000000000001</c:v>
                </c:pt>
                <c:pt idx="6">
                  <c:v>1.0369999999999999</c:v>
                </c:pt>
                <c:pt idx="7">
                  <c:v>1.0605</c:v>
                </c:pt>
                <c:pt idx="8">
                  <c:v>1.0497000000000001</c:v>
                </c:pt>
                <c:pt idx="9">
                  <c:v>1.0706</c:v>
                </c:pt>
                <c:pt idx="10">
                  <c:v>1.0327999999999999</c:v>
                </c:pt>
                <c:pt idx="11">
                  <c:v>1.0109999999999999</c:v>
                </c:pt>
                <c:pt idx="12">
                  <c:v>1.0130999999999999</c:v>
                </c:pt>
                <c:pt idx="13">
                  <c:v>0.98340000000000005</c:v>
                </c:pt>
                <c:pt idx="14">
                  <c:v>0.96430000000000005</c:v>
                </c:pt>
                <c:pt idx="15">
                  <c:v>0.94489999999999996</c:v>
                </c:pt>
                <c:pt idx="16">
                  <c:v>0.90590000000000004</c:v>
                </c:pt>
                <c:pt idx="17">
                  <c:v>0.95050000000000001</c:v>
                </c:pt>
                <c:pt idx="18">
                  <c:v>0.9386000000000001</c:v>
                </c:pt>
                <c:pt idx="19">
                  <c:v>0.90449999999999997</c:v>
                </c:pt>
                <c:pt idx="20">
                  <c:v>0.86950000000000005</c:v>
                </c:pt>
                <c:pt idx="21">
                  <c:v>0.85250000000000015</c:v>
                </c:pt>
                <c:pt idx="22">
                  <c:v>0.85520000000000007</c:v>
                </c:pt>
                <c:pt idx="23">
                  <c:v>0.89829999999999999</c:v>
                </c:pt>
                <c:pt idx="24">
                  <c:v>0.93759999999999999</c:v>
                </c:pt>
                <c:pt idx="25">
                  <c:v>0.92049999999999998</c:v>
                </c:pt>
                <c:pt idx="26">
                  <c:v>0.9083</c:v>
                </c:pt>
                <c:pt idx="27">
                  <c:v>0.89249999999999996</c:v>
                </c:pt>
                <c:pt idx="28">
                  <c:v>0.87529999999999997</c:v>
                </c:pt>
                <c:pt idx="29">
                  <c:v>0.85299999999999998</c:v>
                </c:pt>
                <c:pt idx="30">
                  <c:v>0.86150000000000004</c:v>
                </c:pt>
                <c:pt idx="31">
                  <c:v>0.90139999999999998</c:v>
                </c:pt>
                <c:pt idx="32">
                  <c:v>0.91139999999999999</c:v>
                </c:pt>
                <c:pt idx="33">
                  <c:v>0.90499999999999992</c:v>
                </c:pt>
                <c:pt idx="34">
                  <c:v>0.88829999999999998</c:v>
                </c:pt>
                <c:pt idx="35">
                  <c:v>0.89119999999999999</c:v>
                </c:pt>
                <c:pt idx="36">
                  <c:v>0.88319999999999999</c:v>
                </c:pt>
                <c:pt idx="37">
                  <c:v>0.87070000000000003</c:v>
                </c:pt>
                <c:pt idx="38">
                  <c:v>0.87660000000000005</c:v>
                </c:pt>
                <c:pt idx="39">
                  <c:v>0.8859999999999999</c:v>
                </c:pt>
                <c:pt idx="40">
                  <c:v>0.91700000000000004</c:v>
                </c:pt>
                <c:pt idx="41">
                  <c:v>0.95609999999999995</c:v>
                </c:pt>
                <c:pt idx="42">
                  <c:v>0.99349999999999994</c:v>
                </c:pt>
                <c:pt idx="43">
                  <c:v>0.97809999999999997</c:v>
                </c:pt>
                <c:pt idx="44">
                  <c:v>0.98059999999999992</c:v>
                </c:pt>
                <c:pt idx="45">
                  <c:v>0.98120000000000007</c:v>
                </c:pt>
                <c:pt idx="46">
                  <c:v>1.0013000000000001</c:v>
                </c:pt>
                <c:pt idx="47">
                  <c:v>1.0194000000000001</c:v>
                </c:pt>
                <c:pt idx="48">
                  <c:v>1.0622</c:v>
                </c:pt>
                <c:pt idx="49">
                  <c:v>1.0785</c:v>
                </c:pt>
                <c:pt idx="50">
                  <c:v>1.0797000000000001</c:v>
                </c:pt>
                <c:pt idx="51">
                  <c:v>1.0862000000000001</c:v>
                </c:pt>
                <c:pt idx="52">
                  <c:v>1.1556</c:v>
                </c:pt>
                <c:pt idx="53">
                  <c:v>1.1674</c:v>
                </c:pt>
                <c:pt idx="54">
                  <c:v>1.1365000000000001</c:v>
                </c:pt>
                <c:pt idx="55">
                  <c:v>1.1154999999999999</c:v>
                </c:pt>
                <c:pt idx="56">
                  <c:v>1.1267</c:v>
                </c:pt>
                <c:pt idx="57">
                  <c:v>1.1714</c:v>
                </c:pt>
                <c:pt idx="58">
                  <c:v>1.171</c:v>
                </c:pt>
                <c:pt idx="59">
                  <c:v>1.2298</c:v>
                </c:pt>
                <c:pt idx="60">
                  <c:v>1.2638</c:v>
                </c:pt>
                <c:pt idx="61">
                  <c:v>1.264</c:v>
                </c:pt>
                <c:pt idx="62">
                  <c:v>1.2261</c:v>
                </c:pt>
                <c:pt idx="63">
                  <c:v>1.1989000000000001</c:v>
                </c:pt>
                <c:pt idx="64">
                  <c:v>1.2</c:v>
                </c:pt>
                <c:pt idx="65">
                  <c:v>1.2145999999999999</c:v>
                </c:pt>
                <c:pt idx="66">
                  <c:v>1.2265999999999999</c:v>
                </c:pt>
                <c:pt idx="67">
                  <c:v>1.2191000000000001</c:v>
                </c:pt>
                <c:pt idx="68">
                  <c:v>1.2223999999999999</c:v>
                </c:pt>
                <c:pt idx="69">
                  <c:v>1.2506999999999999</c:v>
                </c:pt>
                <c:pt idx="70">
                  <c:v>1.2997000000000001</c:v>
                </c:pt>
                <c:pt idx="71">
                  <c:v>1.3406</c:v>
                </c:pt>
                <c:pt idx="72">
                  <c:v>1.3123</c:v>
                </c:pt>
                <c:pt idx="73">
                  <c:v>1.3012999999999999</c:v>
                </c:pt>
                <c:pt idx="74">
                  <c:v>1.3185</c:v>
                </c:pt>
                <c:pt idx="75">
                  <c:v>1.2943</c:v>
                </c:pt>
                <c:pt idx="76">
                  <c:v>1.2697000000000001</c:v>
                </c:pt>
                <c:pt idx="77">
                  <c:v>1.2155</c:v>
                </c:pt>
                <c:pt idx="78">
                  <c:v>1.2040999999999999</c:v>
                </c:pt>
                <c:pt idx="79">
                  <c:v>1.2295</c:v>
                </c:pt>
                <c:pt idx="80">
                  <c:v>1.2234</c:v>
                </c:pt>
                <c:pt idx="81">
                  <c:v>1.2021999999999999</c:v>
                </c:pt>
                <c:pt idx="82">
                  <c:v>1.1789000000000001</c:v>
                </c:pt>
                <c:pt idx="83">
                  <c:v>1.1860999999999999</c:v>
                </c:pt>
                <c:pt idx="84">
                  <c:v>1.2125999999999999</c:v>
                </c:pt>
                <c:pt idx="85">
                  <c:v>1.194</c:v>
                </c:pt>
                <c:pt idx="86">
                  <c:v>1.2028000000000001</c:v>
                </c:pt>
                <c:pt idx="87">
                  <c:v>1.2273000000000001</c:v>
                </c:pt>
                <c:pt idx="88">
                  <c:v>1.2766999999999999</c:v>
                </c:pt>
                <c:pt idx="89">
                  <c:v>1.2661</c:v>
                </c:pt>
                <c:pt idx="90">
                  <c:v>1.2681</c:v>
                </c:pt>
                <c:pt idx="91">
                  <c:v>1.2809999999999999</c:v>
                </c:pt>
                <c:pt idx="92">
                  <c:v>1.2722</c:v>
                </c:pt>
                <c:pt idx="93">
                  <c:v>1.2617</c:v>
                </c:pt>
                <c:pt idx="94">
                  <c:v>1.2887999999999999</c:v>
                </c:pt>
                <c:pt idx="95">
                  <c:v>1.3205</c:v>
                </c:pt>
                <c:pt idx="96">
                  <c:v>1.2992999999999999</c:v>
                </c:pt>
                <c:pt idx="97">
                  <c:v>1.3080000000000001</c:v>
                </c:pt>
                <c:pt idx="98">
                  <c:v>1.3246</c:v>
                </c:pt>
                <c:pt idx="99">
                  <c:v>1.3512999999999999</c:v>
                </c:pt>
                <c:pt idx="100">
                  <c:v>1.3517999999999999</c:v>
                </c:pt>
                <c:pt idx="101">
                  <c:v>1.3421000000000001</c:v>
                </c:pt>
                <c:pt idx="102">
                  <c:v>1.3726</c:v>
                </c:pt>
                <c:pt idx="103">
                  <c:v>1.3626</c:v>
                </c:pt>
                <c:pt idx="104">
                  <c:v>1.391</c:v>
                </c:pt>
                <c:pt idx="105">
                  <c:v>1.4233</c:v>
                </c:pt>
                <c:pt idx="106">
                  <c:v>1.4682999999999999</c:v>
                </c:pt>
                <c:pt idx="107">
                  <c:v>1.4559</c:v>
                </c:pt>
                <c:pt idx="108">
                  <c:v>1.4728000000000001</c:v>
                </c:pt>
                <c:pt idx="109">
                  <c:v>1.4759</c:v>
                </c:pt>
                <c:pt idx="110">
                  <c:v>1.5520000000000003</c:v>
                </c:pt>
                <c:pt idx="111">
                  <c:v>1.5753999999999997</c:v>
                </c:pt>
                <c:pt idx="112">
                  <c:v>1.5554000000000001</c:v>
                </c:pt>
                <c:pt idx="113">
                  <c:v>1.5562</c:v>
                </c:pt>
                <c:pt idx="114">
                  <c:v>1.5759000000000001</c:v>
                </c:pt>
                <c:pt idx="115">
                  <c:v>1.4955000000000003</c:v>
                </c:pt>
                <c:pt idx="116">
                  <c:v>1.4341999999999999</c:v>
                </c:pt>
                <c:pt idx="117">
                  <c:v>1.3266</c:v>
                </c:pt>
                <c:pt idx="118">
                  <c:v>1.2744</c:v>
                </c:pt>
                <c:pt idx="119">
                  <c:v>1.3511</c:v>
                </c:pt>
                <c:pt idx="120">
                  <c:v>1.3244</c:v>
                </c:pt>
                <c:pt idx="121">
                  <c:v>1.2797000000000001</c:v>
                </c:pt>
                <c:pt idx="122">
                  <c:v>1.3049999999999999</c:v>
                </c:pt>
                <c:pt idx="123">
                  <c:v>1.3199000000000001</c:v>
                </c:pt>
                <c:pt idx="124">
                  <c:v>1.3646</c:v>
                </c:pt>
                <c:pt idx="125">
                  <c:v>1.4014</c:v>
                </c:pt>
                <c:pt idx="126">
                  <c:v>1.4092</c:v>
                </c:pt>
                <c:pt idx="127">
                  <c:v>1.4266000000000001</c:v>
                </c:pt>
                <c:pt idx="128">
                  <c:v>1.4575</c:v>
                </c:pt>
                <c:pt idx="129">
                  <c:v>1.4821</c:v>
                </c:pt>
                <c:pt idx="130">
                  <c:v>1.4907999999999999</c:v>
                </c:pt>
                <c:pt idx="131">
                  <c:v>1.4579</c:v>
                </c:pt>
                <c:pt idx="132">
                  <c:v>1.4266000000000001</c:v>
                </c:pt>
                <c:pt idx="133">
                  <c:v>1.3680000000000001</c:v>
                </c:pt>
                <c:pt idx="134">
                  <c:v>1.357</c:v>
                </c:pt>
                <c:pt idx="135">
                  <c:v>1.3416999999999999</c:v>
                </c:pt>
                <c:pt idx="136">
                  <c:v>1.2563</c:v>
                </c:pt>
                <c:pt idx="137">
                  <c:v>1.2222999999999999</c:v>
                </c:pt>
                <c:pt idx="138">
                  <c:v>1.2810999999999999</c:v>
                </c:pt>
                <c:pt idx="139">
                  <c:v>1.2903</c:v>
                </c:pt>
                <c:pt idx="140">
                  <c:v>1.3103</c:v>
                </c:pt>
                <c:pt idx="141">
                  <c:v>1.3900999999999999</c:v>
                </c:pt>
                <c:pt idx="142">
                  <c:v>1.3653999999999999</c:v>
                </c:pt>
                <c:pt idx="143">
                  <c:v>1.3221000000000001</c:v>
                </c:pt>
                <c:pt idx="144">
                  <c:v>1.3371</c:v>
                </c:pt>
                <c:pt idx="145">
                  <c:v>1.3655999999999999</c:v>
                </c:pt>
                <c:pt idx="146">
                  <c:v>1.4019999999999999</c:v>
                </c:pt>
                <c:pt idx="147">
                  <c:v>1.446</c:v>
                </c:pt>
                <c:pt idx="148">
                  <c:v>1.4335</c:v>
                </c:pt>
                <c:pt idx="149">
                  <c:v>1.4402999999999999</c:v>
                </c:pt>
                <c:pt idx="150">
                  <c:v>1.4275</c:v>
                </c:pt>
                <c:pt idx="151">
                  <c:v>1.4333</c:v>
                </c:pt>
                <c:pt idx="152">
                  <c:v>1.3747</c:v>
                </c:pt>
                <c:pt idx="153">
                  <c:v>1.3732</c:v>
                </c:pt>
                <c:pt idx="154">
                  <c:v>1.3557999999999999</c:v>
                </c:pt>
                <c:pt idx="155">
                  <c:v>1.3154999999999999</c:v>
                </c:pt>
                <c:pt idx="156">
                  <c:v>1.2909999999999999</c:v>
                </c:pt>
                <c:pt idx="157">
                  <c:v>1.3238000000000001</c:v>
                </c:pt>
                <c:pt idx="158">
                  <c:v>1.3208</c:v>
                </c:pt>
                <c:pt idx="159">
                  <c:v>1.3160000000000001</c:v>
                </c:pt>
                <c:pt idx="160">
                  <c:v>1.2806</c:v>
                </c:pt>
                <c:pt idx="161">
                  <c:v>1.2541</c:v>
                </c:pt>
                <c:pt idx="162">
                  <c:v>1.2278</c:v>
                </c:pt>
                <c:pt idx="163">
                  <c:v>1.2405999999999999</c:v>
                </c:pt>
                <c:pt idx="164">
                  <c:v>1.2885</c:v>
                </c:pt>
                <c:pt idx="165">
                  <c:v>1.2974000000000001</c:v>
                </c:pt>
                <c:pt idx="166">
                  <c:v>1.2837000000000001</c:v>
                </c:pt>
                <c:pt idx="167">
                  <c:v>1.3119000000000001</c:v>
                </c:pt>
                <c:pt idx="168">
                  <c:v>1.3304</c:v>
                </c:pt>
                <c:pt idx="169">
                  <c:v>1.3347</c:v>
                </c:pt>
                <c:pt idx="170">
                  <c:v>1.2952999999999999</c:v>
                </c:pt>
                <c:pt idx="171">
                  <c:v>1.3025</c:v>
                </c:pt>
                <c:pt idx="172">
                  <c:v>1.2983</c:v>
                </c:pt>
                <c:pt idx="173">
                  <c:v>1.3197000000000001</c:v>
                </c:pt>
                <c:pt idx="174">
                  <c:v>1.3088</c:v>
                </c:pt>
                <c:pt idx="175">
                  <c:v>1.3313999999999999</c:v>
                </c:pt>
                <c:pt idx="176">
                  <c:v>1.3364</c:v>
                </c:pt>
                <c:pt idx="177">
                  <c:v>1.3646</c:v>
                </c:pt>
                <c:pt idx="178">
                  <c:v>1.3491</c:v>
                </c:pt>
                <c:pt idx="179">
                  <c:v>1.3708</c:v>
                </c:pt>
                <c:pt idx="180">
                  <c:v>1.3617999999999999</c:v>
                </c:pt>
                <c:pt idx="181">
                  <c:v>1.3665</c:v>
                </c:pt>
                <c:pt idx="182">
                  <c:v>1.3828</c:v>
                </c:pt>
                <c:pt idx="183">
                  <c:v>1.381</c:v>
                </c:pt>
                <c:pt idx="184">
                  <c:v>1.3738999999999999</c:v>
                </c:pt>
                <c:pt idx="185">
                  <c:v>1.3594999999999999</c:v>
                </c:pt>
                <c:pt idx="186">
                  <c:v>1.3532999999999999</c:v>
                </c:pt>
                <c:pt idx="187">
                  <c:v>1.3314999999999999</c:v>
                </c:pt>
                <c:pt idx="188">
                  <c:v>1.2888999999999999</c:v>
                </c:pt>
                <c:pt idx="189">
                  <c:v>1.2677</c:v>
                </c:pt>
                <c:pt idx="190">
                  <c:v>1.2473000000000001</c:v>
                </c:pt>
                <c:pt idx="191">
                  <c:v>1.2329000000000001</c:v>
                </c:pt>
                <c:pt idx="192">
                  <c:v>1.1615</c:v>
                </c:pt>
                <c:pt idx="193">
                  <c:v>1.135</c:v>
                </c:pt>
                <c:pt idx="194">
                  <c:v>1.0819000000000001</c:v>
                </c:pt>
                <c:pt idx="195">
                  <c:v>1.0822000000000001</c:v>
                </c:pt>
                <c:pt idx="196">
                  <c:v>1.1167</c:v>
                </c:pt>
                <c:pt idx="197">
                  <c:v>1.1226</c:v>
                </c:pt>
                <c:pt idx="198">
                  <c:v>1.0996999999999999</c:v>
                </c:pt>
                <c:pt idx="199">
                  <c:v>1.1135999999999999</c:v>
                </c:pt>
                <c:pt idx="200">
                  <c:v>1.1229</c:v>
                </c:pt>
                <c:pt idx="201">
                  <c:v>1.1228</c:v>
                </c:pt>
                <c:pt idx="202">
                  <c:v>1.0727</c:v>
                </c:pt>
                <c:pt idx="203">
                  <c:v>1.0889</c:v>
                </c:pt>
                <c:pt idx="204">
                  <c:v>1.0854999999999999</c:v>
                </c:pt>
                <c:pt idx="205">
                  <c:v>1.1092</c:v>
                </c:pt>
                <c:pt idx="206">
                  <c:v>1.1133999999999999</c:v>
                </c:pt>
                <c:pt idx="207">
                  <c:v>1.1346000000000001</c:v>
                </c:pt>
                <c:pt idx="208">
                  <c:v>1.1312</c:v>
                </c:pt>
                <c:pt idx="209">
                  <c:v>1.1232</c:v>
                </c:pt>
                <c:pt idx="210">
                  <c:v>1.1054999999999999</c:v>
                </c:pt>
                <c:pt idx="211">
                  <c:v>1.1207</c:v>
                </c:pt>
                <c:pt idx="212">
                  <c:v>1.1217999999999999</c:v>
                </c:pt>
                <c:pt idx="213">
                  <c:v>1.1013999999999999</c:v>
                </c:pt>
                <c:pt idx="214">
                  <c:v>1.0791999999999999</c:v>
                </c:pt>
                <c:pt idx="215">
                  <c:v>1.0545</c:v>
                </c:pt>
                <c:pt idx="216">
                  <c:v>1.0634999999999999</c:v>
                </c:pt>
                <c:pt idx="217">
                  <c:v>1.0649999999999999</c:v>
                </c:pt>
                <c:pt idx="218">
                  <c:v>1.0690999999999999</c:v>
                </c:pt>
                <c:pt idx="219">
                  <c:v>1.0713999999999999</c:v>
                </c:pt>
                <c:pt idx="220">
                  <c:v>1.105</c:v>
                </c:pt>
                <c:pt idx="221">
                  <c:v>1.1233</c:v>
                </c:pt>
                <c:pt idx="222">
                  <c:v>1.153</c:v>
                </c:pt>
                <c:pt idx="223">
                  <c:v>1.1813</c:v>
                </c:pt>
                <c:pt idx="224">
                  <c:v>1.1913</c:v>
                </c:pt>
                <c:pt idx="225">
                  <c:v>1.1755</c:v>
                </c:pt>
                <c:pt idx="226">
                  <c:v>1.1742999999999999</c:v>
                </c:pt>
                <c:pt idx="227">
                  <c:v>1.1836</c:v>
                </c:pt>
                <c:pt idx="228">
                  <c:v>1.2197</c:v>
                </c:pt>
                <c:pt idx="229">
                  <c:v>1.234</c:v>
                </c:pt>
                <c:pt idx="230">
                  <c:v>1.2334000000000001</c:v>
                </c:pt>
                <c:pt idx="231">
                  <c:v>1.2270000000000001</c:v>
                </c:pt>
                <c:pt idx="232">
                  <c:v>1.1822999999999999</c:v>
                </c:pt>
                <c:pt idx="233">
                  <c:v>1.1678999999999999</c:v>
                </c:pt>
                <c:pt idx="234">
                  <c:v>1.1685000000000001</c:v>
                </c:pt>
                <c:pt idx="235">
                  <c:v>1.1521999999999999</c:v>
                </c:pt>
              </c:numCache>
            </c:numRef>
          </c:val>
          <c:smooth val="0"/>
          <c:extLst>
            <c:ext xmlns:c16="http://schemas.microsoft.com/office/drawing/2014/chart" uri="{C3380CC4-5D6E-409C-BE32-E72D297353CC}">
              <c16:uniqueId val="{00000000-D16A-4203-B11C-1C177B81D8BE}"/>
            </c:ext>
          </c:extLst>
        </c:ser>
        <c:dLbls>
          <c:showLegendKey val="0"/>
          <c:showVal val="0"/>
          <c:showCatName val="0"/>
          <c:showSerName val="0"/>
          <c:showPercent val="0"/>
          <c:showBubbleSize val="0"/>
        </c:dLbls>
        <c:smooth val="0"/>
        <c:axId val="632901528"/>
        <c:axId val="632903096"/>
      </c:lineChart>
      <c:dateAx>
        <c:axId val="632901528"/>
        <c:scaling>
          <c:orientation val="minMax"/>
        </c:scaling>
        <c:delete val="0"/>
        <c:axPos val="b"/>
        <c:numFmt formatCode="[$-409]mmm\-yy;@" sourceLinked="1"/>
        <c:majorTickMark val="out"/>
        <c:minorTickMark val="none"/>
        <c:tickLblPos val="nextTo"/>
        <c:spPr>
          <a:noFill/>
          <a:ln w="158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2903096"/>
        <c:crosses val="autoZero"/>
        <c:auto val="1"/>
        <c:lblOffset val="100"/>
        <c:baseTimeUnit val="months"/>
        <c:majorUnit val="6"/>
        <c:majorTimeUnit val="months"/>
      </c:dateAx>
      <c:valAx>
        <c:axId val="632903096"/>
        <c:scaling>
          <c:orientation val="minMax"/>
          <c:min val="0.60000000000000009"/>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DE">
                    <a:solidFill>
                      <a:sysClr val="windowText" lastClr="000000"/>
                    </a:solidFill>
                  </a:rPr>
                  <a:t>U.S. Dollar per euro exchange</a:t>
                </a:r>
                <a:r>
                  <a:rPr lang="de-DE" baseline="0">
                    <a:solidFill>
                      <a:sysClr val="windowText" lastClr="000000"/>
                    </a:solidFill>
                  </a:rPr>
                  <a:t> rate</a:t>
                </a:r>
                <a:endParaRPr lang="de-DE">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title>
        <c:numFmt formatCode="#,##0.0000" sourceLinked="1"/>
        <c:majorTickMark val="out"/>
        <c:minorTickMark val="none"/>
        <c:tickLblPos val="nextTo"/>
        <c:spPr>
          <a:noFill/>
          <a:ln w="158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29015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0" i="0" u="none" strike="noStrike" baseline="0">
                <a:solidFill>
                  <a:sysClr val="windowText" lastClr="000000"/>
                </a:solidFill>
                <a:effectLst/>
              </a:rPr>
              <a:t>US$ per Euro Exchange Rate 1999-2018</a:t>
            </a:r>
            <a:r>
              <a:rPr lang="de-DE" sz="1400" b="0" i="0" u="none" strike="noStrike" baseline="0">
                <a:solidFill>
                  <a:sysClr val="windowText" lastClr="000000"/>
                </a:solidFill>
              </a:rPr>
              <a:t> </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'EMU - Euro per USD'!$B$4</c:f>
              <c:strCache>
                <c:ptCount val="1"/>
                <c:pt idx="0">
                  <c:v>1 US dollar = … Euro</c:v>
                </c:pt>
              </c:strCache>
            </c:strRef>
          </c:tx>
          <c:spPr>
            <a:ln w="15875" cap="rnd">
              <a:solidFill>
                <a:schemeClr val="tx1"/>
              </a:solidFill>
              <a:round/>
            </a:ln>
            <a:effectLst/>
          </c:spPr>
          <c:marker>
            <c:symbol val="none"/>
          </c:marker>
          <c:cat>
            <c:numRef>
              <c:f>'EMU - Euro per USD'!$A$5:$A$244</c:f>
              <c:numCache>
                <c:formatCode>[$-409]mmm\-yy;@</c:formatCode>
                <c:ptCount val="240"/>
                <c:pt idx="0">
                  <c:v>36161</c:v>
                </c:pt>
                <c:pt idx="1">
                  <c:v>36192</c:v>
                </c:pt>
                <c:pt idx="2">
                  <c:v>36220</c:v>
                </c:pt>
                <c:pt idx="3">
                  <c:v>36251</c:v>
                </c:pt>
                <c:pt idx="4">
                  <c:v>36281</c:v>
                </c:pt>
                <c:pt idx="5">
                  <c:v>36312</c:v>
                </c:pt>
                <c:pt idx="6">
                  <c:v>36342</c:v>
                </c:pt>
                <c:pt idx="7">
                  <c:v>36373</c:v>
                </c:pt>
                <c:pt idx="8">
                  <c:v>36404</c:v>
                </c:pt>
                <c:pt idx="9">
                  <c:v>36434</c:v>
                </c:pt>
                <c:pt idx="10">
                  <c:v>36465</c:v>
                </c:pt>
                <c:pt idx="11">
                  <c:v>36495</c:v>
                </c:pt>
                <c:pt idx="12">
                  <c:v>36526</c:v>
                </c:pt>
                <c:pt idx="13">
                  <c:v>36557</c:v>
                </c:pt>
                <c:pt idx="14">
                  <c:v>36586</c:v>
                </c:pt>
                <c:pt idx="15">
                  <c:v>36617</c:v>
                </c:pt>
                <c:pt idx="16">
                  <c:v>36647</c:v>
                </c:pt>
                <c:pt idx="17">
                  <c:v>36678</c:v>
                </c:pt>
                <c:pt idx="18">
                  <c:v>36708</c:v>
                </c:pt>
                <c:pt idx="19">
                  <c:v>36739</c:v>
                </c:pt>
                <c:pt idx="20">
                  <c:v>36770</c:v>
                </c:pt>
                <c:pt idx="21">
                  <c:v>36800</c:v>
                </c:pt>
                <c:pt idx="22">
                  <c:v>36831</c:v>
                </c:pt>
                <c:pt idx="23">
                  <c:v>36861</c:v>
                </c:pt>
                <c:pt idx="24">
                  <c:v>36892</c:v>
                </c:pt>
                <c:pt idx="25">
                  <c:v>36923</c:v>
                </c:pt>
                <c:pt idx="26">
                  <c:v>36951</c:v>
                </c:pt>
                <c:pt idx="27">
                  <c:v>36982</c:v>
                </c:pt>
                <c:pt idx="28">
                  <c:v>37012</c:v>
                </c:pt>
                <c:pt idx="29">
                  <c:v>37043</c:v>
                </c:pt>
                <c:pt idx="30">
                  <c:v>37073</c:v>
                </c:pt>
                <c:pt idx="31">
                  <c:v>37104</c:v>
                </c:pt>
                <c:pt idx="32">
                  <c:v>37135</c:v>
                </c:pt>
                <c:pt idx="33">
                  <c:v>37165</c:v>
                </c:pt>
                <c:pt idx="34">
                  <c:v>37196</c:v>
                </c:pt>
                <c:pt idx="35">
                  <c:v>37226</c:v>
                </c:pt>
                <c:pt idx="36">
                  <c:v>37257</c:v>
                </c:pt>
                <c:pt idx="37">
                  <c:v>37288</c:v>
                </c:pt>
                <c:pt idx="38">
                  <c:v>37316</c:v>
                </c:pt>
                <c:pt idx="39">
                  <c:v>37347</c:v>
                </c:pt>
                <c:pt idx="40">
                  <c:v>37377</c:v>
                </c:pt>
                <c:pt idx="41">
                  <c:v>37408</c:v>
                </c:pt>
                <c:pt idx="42">
                  <c:v>37438</c:v>
                </c:pt>
                <c:pt idx="43">
                  <c:v>37469</c:v>
                </c:pt>
                <c:pt idx="44">
                  <c:v>37500</c:v>
                </c:pt>
                <c:pt idx="45">
                  <c:v>37530</c:v>
                </c:pt>
                <c:pt idx="46">
                  <c:v>37561</c:v>
                </c:pt>
                <c:pt idx="47">
                  <c:v>37591</c:v>
                </c:pt>
                <c:pt idx="48">
                  <c:v>37622</c:v>
                </c:pt>
                <c:pt idx="49">
                  <c:v>37653</c:v>
                </c:pt>
                <c:pt idx="50">
                  <c:v>37681</c:v>
                </c:pt>
                <c:pt idx="51">
                  <c:v>37712</c:v>
                </c:pt>
                <c:pt idx="52">
                  <c:v>37742</c:v>
                </c:pt>
                <c:pt idx="53">
                  <c:v>37773</c:v>
                </c:pt>
                <c:pt idx="54">
                  <c:v>37803</c:v>
                </c:pt>
                <c:pt idx="55">
                  <c:v>37834</c:v>
                </c:pt>
                <c:pt idx="56">
                  <c:v>37865</c:v>
                </c:pt>
                <c:pt idx="57">
                  <c:v>37895</c:v>
                </c:pt>
                <c:pt idx="58">
                  <c:v>37926</c:v>
                </c:pt>
                <c:pt idx="59">
                  <c:v>37956</c:v>
                </c:pt>
                <c:pt idx="60">
                  <c:v>37987</c:v>
                </c:pt>
                <c:pt idx="61">
                  <c:v>38018</c:v>
                </c:pt>
                <c:pt idx="62">
                  <c:v>38047</c:v>
                </c:pt>
                <c:pt idx="63">
                  <c:v>38078</c:v>
                </c:pt>
                <c:pt idx="64">
                  <c:v>38108</c:v>
                </c:pt>
                <c:pt idx="65">
                  <c:v>38139</c:v>
                </c:pt>
                <c:pt idx="66">
                  <c:v>38169</c:v>
                </c:pt>
                <c:pt idx="67">
                  <c:v>38200</c:v>
                </c:pt>
                <c:pt idx="68">
                  <c:v>38231</c:v>
                </c:pt>
                <c:pt idx="69">
                  <c:v>38261</c:v>
                </c:pt>
                <c:pt idx="70">
                  <c:v>38292</c:v>
                </c:pt>
                <c:pt idx="71">
                  <c:v>38322</c:v>
                </c:pt>
                <c:pt idx="72">
                  <c:v>38353</c:v>
                </c:pt>
                <c:pt idx="73">
                  <c:v>38384</c:v>
                </c:pt>
                <c:pt idx="74">
                  <c:v>38412</c:v>
                </c:pt>
                <c:pt idx="75">
                  <c:v>38443</c:v>
                </c:pt>
                <c:pt idx="76">
                  <c:v>38473</c:v>
                </c:pt>
                <c:pt idx="77">
                  <c:v>38504</c:v>
                </c:pt>
                <c:pt idx="78">
                  <c:v>38534</c:v>
                </c:pt>
                <c:pt idx="79">
                  <c:v>38565</c:v>
                </c:pt>
                <c:pt idx="80">
                  <c:v>38596</c:v>
                </c:pt>
                <c:pt idx="81">
                  <c:v>38626</c:v>
                </c:pt>
                <c:pt idx="82">
                  <c:v>38657</c:v>
                </c:pt>
                <c:pt idx="83">
                  <c:v>38687</c:v>
                </c:pt>
                <c:pt idx="84">
                  <c:v>38718</c:v>
                </c:pt>
                <c:pt idx="85">
                  <c:v>38749</c:v>
                </c:pt>
                <c:pt idx="86">
                  <c:v>38777</c:v>
                </c:pt>
                <c:pt idx="87">
                  <c:v>38808</c:v>
                </c:pt>
                <c:pt idx="88">
                  <c:v>38838</c:v>
                </c:pt>
                <c:pt idx="89">
                  <c:v>38869</c:v>
                </c:pt>
                <c:pt idx="90">
                  <c:v>38899</c:v>
                </c:pt>
                <c:pt idx="91">
                  <c:v>38930</c:v>
                </c:pt>
                <c:pt idx="92">
                  <c:v>38961</c:v>
                </c:pt>
                <c:pt idx="93">
                  <c:v>38991</c:v>
                </c:pt>
                <c:pt idx="94">
                  <c:v>39022</c:v>
                </c:pt>
                <c:pt idx="95">
                  <c:v>39052</c:v>
                </c:pt>
                <c:pt idx="96">
                  <c:v>39083</c:v>
                </c:pt>
                <c:pt idx="97">
                  <c:v>39114</c:v>
                </c:pt>
                <c:pt idx="98">
                  <c:v>39142</c:v>
                </c:pt>
                <c:pt idx="99">
                  <c:v>39173</c:v>
                </c:pt>
                <c:pt idx="100">
                  <c:v>39203</c:v>
                </c:pt>
                <c:pt idx="101">
                  <c:v>39234</c:v>
                </c:pt>
                <c:pt idx="102">
                  <c:v>39264</c:v>
                </c:pt>
                <c:pt idx="103">
                  <c:v>39295</c:v>
                </c:pt>
                <c:pt idx="104">
                  <c:v>39326</c:v>
                </c:pt>
                <c:pt idx="105">
                  <c:v>39356</c:v>
                </c:pt>
                <c:pt idx="106">
                  <c:v>39387</c:v>
                </c:pt>
                <c:pt idx="107">
                  <c:v>39417</c:v>
                </c:pt>
                <c:pt idx="108">
                  <c:v>39448</c:v>
                </c:pt>
                <c:pt idx="109">
                  <c:v>39479</c:v>
                </c:pt>
                <c:pt idx="110">
                  <c:v>39508</c:v>
                </c:pt>
                <c:pt idx="111">
                  <c:v>39539</c:v>
                </c:pt>
                <c:pt idx="112">
                  <c:v>39569</c:v>
                </c:pt>
                <c:pt idx="113">
                  <c:v>39600</c:v>
                </c:pt>
                <c:pt idx="114">
                  <c:v>39630</c:v>
                </c:pt>
                <c:pt idx="115">
                  <c:v>39661</c:v>
                </c:pt>
                <c:pt idx="116">
                  <c:v>39692</c:v>
                </c:pt>
                <c:pt idx="117">
                  <c:v>39722</c:v>
                </c:pt>
                <c:pt idx="118">
                  <c:v>39753</c:v>
                </c:pt>
                <c:pt idx="119">
                  <c:v>39783</c:v>
                </c:pt>
                <c:pt idx="120">
                  <c:v>39814</c:v>
                </c:pt>
                <c:pt idx="121">
                  <c:v>39845</c:v>
                </c:pt>
                <c:pt idx="122">
                  <c:v>39873</c:v>
                </c:pt>
                <c:pt idx="123">
                  <c:v>39904</c:v>
                </c:pt>
                <c:pt idx="124">
                  <c:v>39934</c:v>
                </c:pt>
                <c:pt idx="125">
                  <c:v>39965</c:v>
                </c:pt>
                <c:pt idx="126">
                  <c:v>39995</c:v>
                </c:pt>
                <c:pt idx="127">
                  <c:v>40026</c:v>
                </c:pt>
                <c:pt idx="128">
                  <c:v>40057</c:v>
                </c:pt>
                <c:pt idx="129">
                  <c:v>40087</c:v>
                </c:pt>
                <c:pt idx="130">
                  <c:v>40118</c:v>
                </c:pt>
                <c:pt idx="131">
                  <c:v>40148</c:v>
                </c:pt>
                <c:pt idx="132">
                  <c:v>40179</c:v>
                </c:pt>
                <c:pt idx="133">
                  <c:v>40210</c:v>
                </c:pt>
                <c:pt idx="134">
                  <c:v>40238</c:v>
                </c:pt>
                <c:pt idx="135">
                  <c:v>40269</c:v>
                </c:pt>
                <c:pt idx="136">
                  <c:v>40299</c:v>
                </c:pt>
                <c:pt idx="137">
                  <c:v>40330</c:v>
                </c:pt>
                <c:pt idx="138">
                  <c:v>40360</c:v>
                </c:pt>
                <c:pt idx="139">
                  <c:v>40391</c:v>
                </c:pt>
                <c:pt idx="140">
                  <c:v>40422</c:v>
                </c:pt>
                <c:pt idx="141">
                  <c:v>40452</c:v>
                </c:pt>
                <c:pt idx="142">
                  <c:v>40483</c:v>
                </c:pt>
                <c:pt idx="143">
                  <c:v>40513</c:v>
                </c:pt>
                <c:pt idx="144">
                  <c:v>40544</c:v>
                </c:pt>
                <c:pt idx="145">
                  <c:v>40575</c:v>
                </c:pt>
                <c:pt idx="146">
                  <c:v>40603</c:v>
                </c:pt>
                <c:pt idx="147">
                  <c:v>40634</c:v>
                </c:pt>
                <c:pt idx="148">
                  <c:v>40664</c:v>
                </c:pt>
                <c:pt idx="149">
                  <c:v>40695</c:v>
                </c:pt>
                <c:pt idx="150">
                  <c:v>40725</c:v>
                </c:pt>
                <c:pt idx="151">
                  <c:v>40756</c:v>
                </c:pt>
                <c:pt idx="152">
                  <c:v>40787</c:v>
                </c:pt>
                <c:pt idx="153">
                  <c:v>40817</c:v>
                </c:pt>
                <c:pt idx="154">
                  <c:v>40848</c:v>
                </c:pt>
                <c:pt idx="155">
                  <c:v>40878</c:v>
                </c:pt>
                <c:pt idx="156">
                  <c:v>40909</c:v>
                </c:pt>
                <c:pt idx="157">
                  <c:v>40940</c:v>
                </c:pt>
                <c:pt idx="158">
                  <c:v>40969</c:v>
                </c:pt>
                <c:pt idx="159">
                  <c:v>41000</c:v>
                </c:pt>
                <c:pt idx="160">
                  <c:v>41030</c:v>
                </c:pt>
                <c:pt idx="161">
                  <c:v>41061</c:v>
                </c:pt>
                <c:pt idx="162">
                  <c:v>41091</c:v>
                </c:pt>
                <c:pt idx="163">
                  <c:v>41122</c:v>
                </c:pt>
                <c:pt idx="164">
                  <c:v>41153</c:v>
                </c:pt>
                <c:pt idx="165">
                  <c:v>41183</c:v>
                </c:pt>
                <c:pt idx="166">
                  <c:v>41214</c:v>
                </c:pt>
                <c:pt idx="167">
                  <c:v>41244</c:v>
                </c:pt>
                <c:pt idx="168">
                  <c:v>41275</c:v>
                </c:pt>
                <c:pt idx="169">
                  <c:v>41306</c:v>
                </c:pt>
                <c:pt idx="170">
                  <c:v>41334</c:v>
                </c:pt>
                <c:pt idx="171">
                  <c:v>41365</c:v>
                </c:pt>
                <c:pt idx="172">
                  <c:v>41395</c:v>
                </c:pt>
                <c:pt idx="173">
                  <c:v>41426</c:v>
                </c:pt>
                <c:pt idx="174">
                  <c:v>41456</c:v>
                </c:pt>
                <c:pt idx="175">
                  <c:v>41487</c:v>
                </c:pt>
                <c:pt idx="176">
                  <c:v>41518</c:v>
                </c:pt>
                <c:pt idx="177">
                  <c:v>41548</c:v>
                </c:pt>
                <c:pt idx="178">
                  <c:v>41579</c:v>
                </c:pt>
                <c:pt idx="179">
                  <c:v>41609</c:v>
                </c:pt>
                <c:pt idx="180">
                  <c:v>41640</c:v>
                </c:pt>
                <c:pt idx="181">
                  <c:v>41671</c:v>
                </c:pt>
                <c:pt idx="182">
                  <c:v>41699</c:v>
                </c:pt>
                <c:pt idx="183">
                  <c:v>41730</c:v>
                </c:pt>
                <c:pt idx="184">
                  <c:v>41760</c:v>
                </c:pt>
                <c:pt idx="185">
                  <c:v>41791</c:v>
                </c:pt>
                <c:pt idx="186">
                  <c:v>41821</c:v>
                </c:pt>
                <c:pt idx="187">
                  <c:v>41852</c:v>
                </c:pt>
                <c:pt idx="188">
                  <c:v>41883</c:v>
                </c:pt>
                <c:pt idx="189">
                  <c:v>41913</c:v>
                </c:pt>
                <c:pt idx="190">
                  <c:v>41944</c:v>
                </c:pt>
                <c:pt idx="191">
                  <c:v>41974</c:v>
                </c:pt>
                <c:pt idx="192">
                  <c:v>42005</c:v>
                </c:pt>
                <c:pt idx="193">
                  <c:v>42036</c:v>
                </c:pt>
                <c:pt idx="194">
                  <c:v>42064</c:v>
                </c:pt>
                <c:pt idx="195">
                  <c:v>42095</c:v>
                </c:pt>
                <c:pt idx="196">
                  <c:v>42125</c:v>
                </c:pt>
                <c:pt idx="197">
                  <c:v>42156</c:v>
                </c:pt>
                <c:pt idx="198">
                  <c:v>42186</c:v>
                </c:pt>
                <c:pt idx="199">
                  <c:v>42217</c:v>
                </c:pt>
                <c:pt idx="200">
                  <c:v>42248</c:v>
                </c:pt>
                <c:pt idx="201">
                  <c:v>42278</c:v>
                </c:pt>
                <c:pt idx="202">
                  <c:v>42309</c:v>
                </c:pt>
                <c:pt idx="203">
                  <c:v>42339</c:v>
                </c:pt>
                <c:pt idx="204">
                  <c:v>42370</c:v>
                </c:pt>
                <c:pt idx="205">
                  <c:v>42401</c:v>
                </c:pt>
                <c:pt idx="206">
                  <c:v>42430</c:v>
                </c:pt>
                <c:pt idx="207">
                  <c:v>42461</c:v>
                </c:pt>
                <c:pt idx="208">
                  <c:v>42491</c:v>
                </c:pt>
                <c:pt idx="209">
                  <c:v>42522</c:v>
                </c:pt>
                <c:pt idx="210">
                  <c:v>42552</c:v>
                </c:pt>
                <c:pt idx="211">
                  <c:v>42583</c:v>
                </c:pt>
                <c:pt idx="212">
                  <c:v>42614</c:v>
                </c:pt>
                <c:pt idx="213">
                  <c:v>42644</c:v>
                </c:pt>
                <c:pt idx="214">
                  <c:v>42675</c:v>
                </c:pt>
                <c:pt idx="215">
                  <c:v>42705</c:v>
                </c:pt>
                <c:pt idx="216">
                  <c:v>42736</c:v>
                </c:pt>
                <c:pt idx="217">
                  <c:v>42767</c:v>
                </c:pt>
                <c:pt idx="218">
                  <c:v>42795</c:v>
                </c:pt>
                <c:pt idx="219">
                  <c:v>42826</c:v>
                </c:pt>
                <c:pt idx="220">
                  <c:v>42856</c:v>
                </c:pt>
                <c:pt idx="221">
                  <c:v>42887</c:v>
                </c:pt>
                <c:pt idx="222">
                  <c:v>42917</c:v>
                </c:pt>
                <c:pt idx="223">
                  <c:v>42948</c:v>
                </c:pt>
                <c:pt idx="224">
                  <c:v>42979</c:v>
                </c:pt>
                <c:pt idx="225">
                  <c:v>43009</c:v>
                </c:pt>
                <c:pt idx="226">
                  <c:v>43040</c:v>
                </c:pt>
                <c:pt idx="227">
                  <c:v>43070</c:v>
                </c:pt>
                <c:pt idx="228">
                  <c:v>43101</c:v>
                </c:pt>
                <c:pt idx="229">
                  <c:v>43132</c:v>
                </c:pt>
                <c:pt idx="230">
                  <c:v>43160</c:v>
                </c:pt>
                <c:pt idx="231">
                  <c:v>43191</c:v>
                </c:pt>
                <c:pt idx="232">
                  <c:v>43221</c:v>
                </c:pt>
                <c:pt idx="233">
                  <c:v>43252</c:v>
                </c:pt>
                <c:pt idx="234">
                  <c:v>43282</c:v>
                </c:pt>
                <c:pt idx="235">
                  <c:v>43313</c:v>
                </c:pt>
                <c:pt idx="236">
                  <c:v>43344</c:v>
                </c:pt>
                <c:pt idx="237">
                  <c:v>43374</c:v>
                </c:pt>
                <c:pt idx="238">
                  <c:v>43405</c:v>
                </c:pt>
                <c:pt idx="239">
                  <c:v>43435</c:v>
                </c:pt>
              </c:numCache>
            </c:numRef>
          </c:cat>
          <c:val>
            <c:numRef>
              <c:f>'EMU - Euro per USD'!$B$5:$B$244</c:f>
              <c:numCache>
                <c:formatCode>#,##0.00</c:formatCode>
                <c:ptCount val="240"/>
                <c:pt idx="0">
                  <c:v>0.86273833146406698</c:v>
                </c:pt>
                <c:pt idx="1">
                  <c:v>0.89261804873694539</c:v>
                </c:pt>
                <c:pt idx="2">
                  <c:v>0.91861106007716331</c:v>
                </c:pt>
                <c:pt idx="3">
                  <c:v>0.93449210354172507</c:v>
                </c:pt>
                <c:pt idx="4">
                  <c:v>0.94073377234242717</c:v>
                </c:pt>
                <c:pt idx="5">
                  <c:v>0.96366965404259408</c:v>
                </c:pt>
                <c:pt idx="6">
                  <c:v>0.96432015429122475</c:v>
                </c:pt>
                <c:pt idx="7">
                  <c:v>0.94295143800094294</c:v>
                </c:pt>
                <c:pt idx="8">
                  <c:v>0.95265313899209292</c:v>
                </c:pt>
                <c:pt idx="9">
                  <c:v>0.9340556697179152</c:v>
                </c:pt>
                <c:pt idx="10">
                  <c:v>0.96824167312161125</c:v>
                </c:pt>
                <c:pt idx="11">
                  <c:v>0.98911968348170143</c:v>
                </c:pt>
                <c:pt idx="12">
                  <c:v>0.98706939097818591</c:v>
                </c:pt>
                <c:pt idx="13">
                  <c:v>1.016880211511084</c:v>
                </c:pt>
                <c:pt idx="14">
                  <c:v>1.0370216737529814</c:v>
                </c:pt>
                <c:pt idx="15">
                  <c:v>1.0583130489998942</c:v>
                </c:pt>
                <c:pt idx="16">
                  <c:v>1.1038745998454575</c:v>
                </c:pt>
                <c:pt idx="17">
                  <c:v>1.0520778537611783</c:v>
                </c:pt>
                <c:pt idx="18">
                  <c:v>1.0654165778819518</c:v>
                </c:pt>
                <c:pt idx="19">
                  <c:v>1.105583195135434</c:v>
                </c:pt>
                <c:pt idx="20">
                  <c:v>1.1500862564692351</c:v>
                </c:pt>
                <c:pt idx="21">
                  <c:v>1.1730205278592374</c:v>
                </c:pt>
                <c:pt idx="22">
                  <c:v>1.1693171188026192</c:v>
                </c:pt>
                <c:pt idx="23">
                  <c:v>1.1132138483802738</c:v>
                </c:pt>
                <c:pt idx="24">
                  <c:v>1.0665529010238908</c:v>
                </c:pt>
                <c:pt idx="25">
                  <c:v>1.0863661053775122</c:v>
                </c:pt>
                <c:pt idx="26">
                  <c:v>1.1009578333149841</c:v>
                </c:pt>
                <c:pt idx="27">
                  <c:v>1.1204481792717087</c:v>
                </c:pt>
                <c:pt idx="28">
                  <c:v>1.1424654404204273</c:v>
                </c:pt>
                <c:pt idx="29">
                  <c:v>1.1723329425556859</c:v>
                </c:pt>
                <c:pt idx="30">
                  <c:v>1.1607661056297156</c:v>
                </c:pt>
                <c:pt idx="31">
                  <c:v>1.1093854004881296</c:v>
                </c:pt>
                <c:pt idx="32">
                  <c:v>1.097213078779899</c:v>
                </c:pt>
                <c:pt idx="33">
                  <c:v>1.1049723756906078</c:v>
                </c:pt>
                <c:pt idx="34">
                  <c:v>1.1257458065968704</c:v>
                </c:pt>
                <c:pt idx="35">
                  <c:v>1.1220825852782765</c:v>
                </c:pt>
                <c:pt idx="36">
                  <c:v>1.1322463768115942</c:v>
                </c:pt>
                <c:pt idx="37">
                  <c:v>1.1485012059262663</c:v>
                </c:pt>
                <c:pt idx="38">
                  <c:v>1.1407711613050422</c:v>
                </c:pt>
                <c:pt idx="39">
                  <c:v>1.1286681715575622</c:v>
                </c:pt>
                <c:pt idx="40">
                  <c:v>1.0905125408942202</c:v>
                </c:pt>
                <c:pt idx="41">
                  <c:v>1.045915699194645</c:v>
                </c:pt>
                <c:pt idx="42">
                  <c:v>1.0065425264217414</c:v>
                </c:pt>
                <c:pt idx="43">
                  <c:v>1.0223903486351089</c:v>
                </c:pt>
                <c:pt idx="44">
                  <c:v>1.0197838058331634</c:v>
                </c:pt>
                <c:pt idx="45">
                  <c:v>1.019160211985324</c:v>
                </c:pt>
                <c:pt idx="46">
                  <c:v>0.99870168780585233</c:v>
                </c:pt>
                <c:pt idx="47">
                  <c:v>0.98096919756719636</c:v>
                </c:pt>
                <c:pt idx="48">
                  <c:v>0.9414422895876482</c:v>
                </c:pt>
                <c:pt idx="49">
                  <c:v>0.92721372276309688</c:v>
                </c:pt>
                <c:pt idx="50">
                  <c:v>0.92618319903676938</c:v>
                </c:pt>
                <c:pt idx="51">
                  <c:v>0.92064076597311728</c:v>
                </c:pt>
                <c:pt idx="52">
                  <c:v>0.86535133264105235</c:v>
                </c:pt>
                <c:pt idx="53">
                  <c:v>0.85660442007880766</c:v>
                </c:pt>
                <c:pt idx="54">
                  <c:v>0.87989441267047952</c:v>
                </c:pt>
                <c:pt idx="55">
                  <c:v>0.89645898700134474</c:v>
                </c:pt>
                <c:pt idx="56">
                  <c:v>0.88754770568918073</c:v>
                </c:pt>
                <c:pt idx="57">
                  <c:v>0.85367935803312278</c:v>
                </c:pt>
                <c:pt idx="58">
                  <c:v>0.85397096498719038</c:v>
                </c:pt>
                <c:pt idx="59">
                  <c:v>0.81314034802406898</c:v>
                </c:pt>
                <c:pt idx="60">
                  <c:v>0.79126444057604051</c:v>
                </c:pt>
                <c:pt idx="61">
                  <c:v>0.79113924050632911</c:v>
                </c:pt>
                <c:pt idx="62">
                  <c:v>0.81559416034581189</c:v>
                </c:pt>
                <c:pt idx="63">
                  <c:v>0.83409792309617148</c:v>
                </c:pt>
                <c:pt idx="64">
                  <c:v>0.83333333333333337</c:v>
                </c:pt>
                <c:pt idx="65">
                  <c:v>0.82331631812942541</c:v>
                </c:pt>
                <c:pt idx="66">
                  <c:v>0.81526169900538081</c:v>
                </c:pt>
                <c:pt idx="67">
                  <c:v>0.82027725371175453</c:v>
                </c:pt>
                <c:pt idx="68">
                  <c:v>0.81806282722513091</c:v>
                </c:pt>
                <c:pt idx="69">
                  <c:v>0.79955225073958591</c:v>
                </c:pt>
                <c:pt idx="70">
                  <c:v>0.76940832499807643</c:v>
                </c:pt>
                <c:pt idx="71">
                  <c:v>0.74593465612412357</c:v>
                </c:pt>
                <c:pt idx="72">
                  <c:v>0.76202087937209473</c:v>
                </c:pt>
                <c:pt idx="73">
                  <c:v>0.76846230692384543</c:v>
                </c:pt>
                <c:pt idx="74">
                  <c:v>0.75843761850587788</c:v>
                </c:pt>
                <c:pt idx="75">
                  <c:v>0.77261840377037783</c:v>
                </c:pt>
                <c:pt idx="76">
                  <c:v>0.78758761912262731</c:v>
                </c:pt>
                <c:pt idx="77">
                  <c:v>0.82270670505964627</c:v>
                </c:pt>
                <c:pt idx="78">
                  <c:v>0.83049580599617978</c:v>
                </c:pt>
                <c:pt idx="79">
                  <c:v>0.81333875559170388</c:v>
                </c:pt>
                <c:pt idx="80">
                  <c:v>0.81739414745790417</c:v>
                </c:pt>
                <c:pt idx="81">
                  <c:v>0.83180835135584763</c:v>
                </c:pt>
                <c:pt idx="82">
                  <c:v>0.84824836712189322</c:v>
                </c:pt>
                <c:pt idx="83">
                  <c:v>0.84309923277969823</c:v>
                </c:pt>
                <c:pt idx="84">
                  <c:v>0.82467425366980052</c:v>
                </c:pt>
                <c:pt idx="85">
                  <c:v>0.83752093802345062</c:v>
                </c:pt>
                <c:pt idx="86">
                  <c:v>0.83139341536415023</c:v>
                </c:pt>
                <c:pt idx="87">
                  <c:v>0.81479670822129879</c:v>
                </c:pt>
                <c:pt idx="88">
                  <c:v>0.78326936633508271</c:v>
                </c:pt>
                <c:pt idx="89">
                  <c:v>0.78982702788089409</c:v>
                </c:pt>
                <c:pt idx="90">
                  <c:v>0.7885813421654444</c:v>
                </c:pt>
                <c:pt idx="91">
                  <c:v>0.78064012490242007</c:v>
                </c:pt>
                <c:pt idx="92">
                  <c:v>0.78603993082848611</c:v>
                </c:pt>
                <c:pt idx="93">
                  <c:v>0.79258143774272805</c:v>
                </c:pt>
                <c:pt idx="94">
                  <c:v>0.7759155803848542</c:v>
                </c:pt>
                <c:pt idx="95">
                  <c:v>0.75728890571753127</c:v>
                </c:pt>
                <c:pt idx="96">
                  <c:v>0.76964519356576622</c:v>
                </c:pt>
                <c:pt idx="97">
                  <c:v>0.76452599388379205</c:v>
                </c:pt>
                <c:pt idx="98">
                  <c:v>0.75494488902310131</c:v>
                </c:pt>
                <c:pt idx="99">
                  <c:v>0.74002812106860061</c:v>
                </c:pt>
                <c:pt idx="100">
                  <c:v>0.73975440153868921</c:v>
                </c:pt>
                <c:pt idx="101">
                  <c:v>0.74510096118023983</c:v>
                </c:pt>
                <c:pt idx="102">
                  <c:v>0.72854436835203262</c:v>
                </c:pt>
                <c:pt idx="103">
                  <c:v>0.73389109056216051</c:v>
                </c:pt>
                <c:pt idx="104">
                  <c:v>0.71890726096333568</c:v>
                </c:pt>
                <c:pt idx="105">
                  <c:v>0.70259256657064573</c:v>
                </c:pt>
                <c:pt idx="106">
                  <c:v>0.68105972893822786</c:v>
                </c:pt>
                <c:pt idx="107">
                  <c:v>0.6868603612885501</c:v>
                </c:pt>
                <c:pt idx="108">
                  <c:v>0.67897881586094511</c:v>
                </c:pt>
                <c:pt idx="109">
                  <c:v>0.67755267972084832</c:v>
                </c:pt>
                <c:pt idx="110">
                  <c:v>0.64432989690721643</c:v>
                </c:pt>
                <c:pt idx="111">
                  <c:v>0.63475942617747882</c:v>
                </c:pt>
                <c:pt idx="112">
                  <c:v>0.64292143500064292</c:v>
                </c:pt>
                <c:pt idx="113">
                  <c:v>0.64259092661611616</c:v>
                </c:pt>
                <c:pt idx="114">
                  <c:v>0.63455803033187386</c:v>
                </c:pt>
                <c:pt idx="115">
                  <c:v>0.66867268472082908</c:v>
                </c:pt>
                <c:pt idx="116">
                  <c:v>0.69725282387393672</c:v>
                </c:pt>
                <c:pt idx="117">
                  <c:v>0.7538067239559777</c:v>
                </c:pt>
                <c:pt idx="118">
                  <c:v>0.78468298807281855</c:v>
                </c:pt>
                <c:pt idx="119">
                  <c:v>0.74013766560580274</c:v>
                </c:pt>
                <c:pt idx="120">
                  <c:v>0.75505889459377828</c:v>
                </c:pt>
                <c:pt idx="121">
                  <c:v>0.7814331483941549</c:v>
                </c:pt>
                <c:pt idx="122">
                  <c:v>0.76628352490421459</c:v>
                </c:pt>
                <c:pt idx="123">
                  <c:v>0.75763315402682019</c:v>
                </c:pt>
                <c:pt idx="124">
                  <c:v>0.73281547706287553</c:v>
                </c:pt>
                <c:pt idx="125">
                  <c:v>0.71357214214357068</c:v>
                </c:pt>
                <c:pt idx="126">
                  <c:v>0.70962248084019297</c:v>
                </c:pt>
                <c:pt idx="127">
                  <c:v>0.70096733492219254</c:v>
                </c:pt>
                <c:pt idx="128">
                  <c:v>0.68610634648370494</c:v>
                </c:pt>
                <c:pt idx="129">
                  <c:v>0.67471830510761754</c:v>
                </c:pt>
                <c:pt idx="130">
                  <c:v>0.67078078883820769</c:v>
                </c:pt>
                <c:pt idx="131">
                  <c:v>0.68591810137869536</c:v>
                </c:pt>
                <c:pt idx="132">
                  <c:v>0.70096733492219254</c:v>
                </c:pt>
                <c:pt idx="133">
                  <c:v>0.73099415204678353</c:v>
                </c:pt>
                <c:pt idx="134">
                  <c:v>0.73691967575534267</c:v>
                </c:pt>
                <c:pt idx="135">
                  <c:v>0.74532309756279358</c:v>
                </c:pt>
                <c:pt idx="136">
                  <c:v>0.79598821937435327</c:v>
                </c:pt>
                <c:pt idx="137">
                  <c:v>0.81812975537920318</c:v>
                </c:pt>
                <c:pt idx="138">
                  <c:v>0.78057918975880114</c:v>
                </c:pt>
                <c:pt idx="139">
                  <c:v>0.77501356273734789</c:v>
                </c:pt>
                <c:pt idx="140">
                  <c:v>0.76318400366328321</c:v>
                </c:pt>
                <c:pt idx="141">
                  <c:v>0.71937270699949651</c:v>
                </c:pt>
                <c:pt idx="142">
                  <c:v>0.73238611395927933</c:v>
                </c:pt>
                <c:pt idx="143">
                  <c:v>0.75637243778836694</c:v>
                </c:pt>
                <c:pt idx="144">
                  <c:v>0.74788721860743401</c:v>
                </c:pt>
                <c:pt idx="145">
                  <c:v>0.73227885178676044</c:v>
                </c:pt>
                <c:pt idx="146">
                  <c:v>0.71326676176890158</c:v>
                </c:pt>
                <c:pt idx="147">
                  <c:v>0.69156293222683263</c:v>
                </c:pt>
                <c:pt idx="148">
                  <c:v>0.69759330310429024</c:v>
                </c:pt>
                <c:pt idx="149">
                  <c:v>0.69429979865305846</c:v>
                </c:pt>
                <c:pt idx="150">
                  <c:v>0.70052539404553416</c:v>
                </c:pt>
                <c:pt idx="151">
                  <c:v>0.69769064396846436</c:v>
                </c:pt>
                <c:pt idx="152">
                  <c:v>0.72743143958681888</c:v>
                </c:pt>
                <c:pt idx="153">
                  <c:v>0.72822604136323921</c:v>
                </c:pt>
                <c:pt idx="154">
                  <c:v>0.73757191326154303</c:v>
                </c:pt>
                <c:pt idx="155">
                  <c:v>0.7601672367920943</c:v>
                </c:pt>
                <c:pt idx="156">
                  <c:v>0.77459333849728895</c:v>
                </c:pt>
                <c:pt idx="157">
                  <c:v>0.75540111799365461</c:v>
                </c:pt>
                <c:pt idx="158">
                  <c:v>0.75711689884918232</c:v>
                </c:pt>
                <c:pt idx="159">
                  <c:v>0.75987841945288748</c:v>
                </c:pt>
                <c:pt idx="160">
                  <c:v>0.78088396064344845</c:v>
                </c:pt>
                <c:pt idx="161">
                  <c:v>0.7973845785822502</c:v>
                </c:pt>
                <c:pt idx="162">
                  <c:v>0.81446489656295817</c:v>
                </c:pt>
                <c:pt idx="163">
                  <c:v>0.80606158310494924</c:v>
                </c:pt>
                <c:pt idx="164">
                  <c:v>0.77609623593325572</c:v>
                </c:pt>
                <c:pt idx="165">
                  <c:v>0.7707723138584861</c:v>
                </c:pt>
                <c:pt idx="166">
                  <c:v>0.77899820830412081</c:v>
                </c:pt>
                <c:pt idx="167">
                  <c:v>0.76225322051985667</c:v>
                </c:pt>
                <c:pt idx="168">
                  <c:v>0.75165363800360796</c:v>
                </c:pt>
                <c:pt idx="169">
                  <c:v>0.749232037161909</c:v>
                </c:pt>
                <c:pt idx="170">
                  <c:v>0.77202192542268211</c:v>
                </c:pt>
                <c:pt idx="171">
                  <c:v>0.76775431861804222</c:v>
                </c:pt>
                <c:pt idx="172">
                  <c:v>0.7702380035430948</c:v>
                </c:pt>
                <c:pt idx="173">
                  <c:v>0.75774797302417207</c:v>
                </c:pt>
                <c:pt idx="174">
                  <c:v>0.76405867970660146</c:v>
                </c:pt>
                <c:pt idx="175">
                  <c:v>0.75108907916478895</c:v>
                </c:pt>
                <c:pt idx="176">
                  <c:v>0.74827895839568992</c:v>
                </c:pt>
                <c:pt idx="177">
                  <c:v>0.73281547706287553</c:v>
                </c:pt>
                <c:pt idx="178">
                  <c:v>0.74123489733896675</c:v>
                </c:pt>
                <c:pt idx="179">
                  <c:v>0.7295010213014298</c:v>
                </c:pt>
                <c:pt idx="180">
                  <c:v>0.73432222059039509</c:v>
                </c:pt>
                <c:pt idx="181">
                  <c:v>0.73179656055616538</c:v>
                </c:pt>
                <c:pt idx="182">
                  <c:v>0.72317037894127856</c:v>
                </c:pt>
                <c:pt idx="183">
                  <c:v>0.724112961622013</c:v>
                </c:pt>
                <c:pt idx="184">
                  <c:v>0.72785501128175267</c:v>
                </c:pt>
                <c:pt idx="185">
                  <c:v>0.73556454578889297</c:v>
                </c:pt>
                <c:pt idx="186">
                  <c:v>0.73893445651370726</c:v>
                </c:pt>
                <c:pt idx="187">
                  <c:v>0.75103266992114159</c:v>
                </c:pt>
                <c:pt idx="188">
                  <c:v>0.77585538055706416</c:v>
                </c:pt>
                <c:pt idx="189">
                  <c:v>0.78883016486550439</c:v>
                </c:pt>
                <c:pt idx="190">
                  <c:v>0.80173174055960872</c:v>
                </c:pt>
                <c:pt idx="191">
                  <c:v>0.81109579041284774</c:v>
                </c:pt>
                <c:pt idx="192">
                  <c:v>0.86095566078346963</c:v>
                </c:pt>
                <c:pt idx="193">
                  <c:v>0.88105726872246692</c:v>
                </c:pt>
                <c:pt idx="194">
                  <c:v>0.92429984286902667</c:v>
                </c:pt>
                <c:pt idx="195">
                  <c:v>0.9240436148586213</c:v>
                </c:pt>
                <c:pt idx="196">
                  <c:v>0.89549565684606425</c:v>
                </c:pt>
                <c:pt idx="197">
                  <c:v>0.89078923926598963</c:v>
                </c:pt>
                <c:pt idx="198">
                  <c:v>0.90933891061198513</c:v>
                </c:pt>
                <c:pt idx="199">
                  <c:v>0.89798850574712652</c:v>
                </c:pt>
                <c:pt idx="200">
                  <c:v>0.89055125122450796</c:v>
                </c:pt>
                <c:pt idx="201">
                  <c:v>0.89063056644104022</c:v>
                </c:pt>
                <c:pt idx="202">
                  <c:v>0.93222709051925046</c:v>
                </c:pt>
                <c:pt idx="203">
                  <c:v>0.91835797593902102</c:v>
                </c:pt>
                <c:pt idx="204">
                  <c:v>0.92123445416858596</c:v>
                </c:pt>
                <c:pt idx="205">
                  <c:v>0.90155066714749377</c:v>
                </c:pt>
                <c:pt idx="206">
                  <c:v>0.89814981138853967</c:v>
                </c:pt>
                <c:pt idx="207">
                  <c:v>0.88136788295434509</c:v>
                </c:pt>
                <c:pt idx="208">
                  <c:v>0.88401697312588401</c:v>
                </c:pt>
                <c:pt idx="209">
                  <c:v>0.8903133903133903</c:v>
                </c:pt>
                <c:pt idx="210">
                  <c:v>0.90456806874717333</c:v>
                </c:pt>
                <c:pt idx="211">
                  <c:v>0.89229945569733204</c:v>
                </c:pt>
                <c:pt idx="212">
                  <c:v>0.89142449634515963</c:v>
                </c:pt>
                <c:pt idx="213">
                  <c:v>0.90793535500272382</c:v>
                </c:pt>
                <c:pt idx="214">
                  <c:v>0.92661230541141593</c:v>
                </c:pt>
                <c:pt idx="215">
                  <c:v>0.94831673779042203</c:v>
                </c:pt>
                <c:pt idx="216">
                  <c:v>0.94029149036201232</c:v>
                </c:pt>
                <c:pt idx="217">
                  <c:v>0.93896713615023475</c:v>
                </c:pt>
                <c:pt idx="218">
                  <c:v>0.93536619586568148</c:v>
                </c:pt>
                <c:pt idx="219">
                  <c:v>0.93335822288594372</c:v>
                </c:pt>
                <c:pt idx="220">
                  <c:v>0.90497737556561086</c:v>
                </c:pt>
                <c:pt idx="221">
                  <c:v>0.89023413157660469</c:v>
                </c:pt>
                <c:pt idx="222">
                  <c:v>0.86730268863833471</c:v>
                </c:pt>
                <c:pt idx="223">
                  <c:v>0.84652501481418774</c:v>
                </c:pt>
                <c:pt idx="224">
                  <c:v>0.83941912196759838</c:v>
                </c:pt>
                <c:pt idx="225">
                  <c:v>0.85070182900893243</c:v>
                </c:pt>
                <c:pt idx="226">
                  <c:v>0.85157114876947981</c:v>
                </c:pt>
                <c:pt idx="227">
                  <c:v>0.84488002703616083</c:v>
                </c:pt>
                <c:pt idx="228">
                  <c:v>0.81987373944412556</c:v>
                </c:pt>
                <c:pt idx="229">
                  <c:v>0.81037277147487841</c:v>
                </c:pt>
                <c:pt idx="230">
                  <c:v>0.81076698556834759</c:v>
                </c:pt>
                <c:pt idx="231">
                  <c:v>0.81499592502037488</c:v>
                </c:pt>
                <c:pt idx="232">
                  <c:v>0.84580901632411409</c:v>
                </c:pt>
                <c:pt idx="233">
                  <c:v>0.85623769158318352</c:v>
                </c:pt>
                <c:pt idx="234">
                  <c:v>0.85579803166452706</c:v>
                </c:pt>
                <c:pt idx="235">
                  <c:v>0.86790487762541235</c:v>
                </c:pt>
                <c:pt idx="236">
                  <c:v>0.85712223465300086</c:v>
                </c:pt>
                <c:pt idx="237">
                  <c:v>0.87050453651568682</c:v>
                </c:pt>
                <c:pt idx="238">
                  <c:v>0.87997958447364022</c:v>
                </c:pt>
                <c:pt idx="239">
                  <c:v>0.87870459416051983</c:v>
                </c:pt>
              </c:numCache>
            </c:numRef>
          </c:val>
          <c:smooth val="0"/>
          <c:extLst>
            <c:ext xmlns:c16="http://schemas.microsoft.com/office/drawing/2014/chart" uri="{C3380CC4-5D6E-409C-BE32-E72D297353CC}">
              <c16:uniqueId val="{00000000-8083-4535-A813-34A9807672F0}"/>
            </c:ext>
          </c:extLst>
        </c:ser>
        <c:dLbls>
          <c:showLegendKey val="0"/>
          <c:showVal val="0"/>
          <c:showCatName val="0"/>
          <c:showSerName val="0"/>
          <c:showPercent val="0"/>
          <c:showBubbleSize val="0"/>
        </c:dLbls>
        <c:smooth val="0"/>
        <c:axId val="630747656"/>
        <c:axId val="633944664"/>
      </c:lineChart>
      <c:dateAx>
        <c:axId val="630747656"/>
        <c:scaling>
          <c:orientation val="minMax"/>
        </c:scaling>
        <c:delete val="0"/>
        <c:axPos val="b"/>
        <c:numFmt formatCode="[$-409]mmm\-yy;@" sourceLinked="1"/>
        <c:majorTickMark val="out"/>
        <c:minorTickMark val="none"/>
        <c:tickLblPos val="nextTo"/>
        <c:spPr>
          <a:noFill/>
          <a:ln w="1587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3944664"/>
        <c:crosses val="autoZero"/>
        <c:auto val="1"/>
        <c:lblOffset val="100"/>
        <c:baseTimeUnit val="months"/>
        <c:majorUnit val="6"/>
        <c:majorTimeUnit val="months"/>
      </c:dateAx>
      <c:valAx>
        <c:axId val="633944664"/>
        <c:scaling>
          <c:orientation val="minMax"/>
          <c:max val="1.5"/>
          <c:min val="0.5"/>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DE">
                    <a:solidFill>
                      <a:sysClr val="windowText" lastClr="000000"/>
                    </a:solidFill>
                  </a:rPr>
                  <a:t>USD per euro exchange rate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title>
        <c:numFmt formatCode="#,##0.00" sourceLinked="1"/>
        <c:majorTickMark val="out"/>
        <c:minorTickMark val="none"/>
        <c:tickLblPos val="nextTo"/>
        <c:spPr>
          <a:noFill/>
          <a:ln w="158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07476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660855161000619E-2"/>
          <c:y val="2.4043712226109341E-2"/>
          <c:w val="0.8757461949416383"/>
          <c:h val="0.76937015649948159"/>
        </c:manualLayout>
      </c:layout>
      <c:lineChart>
        <c:grouping val="standard"/>
        <c:varyColors val="0"/>
        <c:ser>
          <c:idx val="1"/>
          <c:order val="1"/>
          <c:tx>
            <c:strRef>
              <c:f>'EMS - USD per ECU and per DM'!$C$1</c:f>
              <c:strCache>
                <c:ptCount val="1"/>
                <c:pt idx="0">
                  <c:v>USD per ECU (left axis)</c:v>
                </c:pt>
              </c:strCache>
            </c:strRef>
          </c:tx>
          <c:spPr>
            <a:ln w="15875" cap="rnd">
              <a:solidFill>
                <a:schemeClr val="tx1"/>
              </a:solidFill>
              <a:round/>
            </a:ln>
            <a:effectLst/>
          </c:spPr>
          <c:marker>
            <c:symbol val="none"/>
          </c:marker>
          <c:cat>
            <c:numRef>
              <c:f>'EMS - USD per ECU and per DM'!$A$2:$A$239</c:f>
              <c:numCache>
                <c:formatCode>[$-409]mmm\-yy;@</c:formatCode>
                <c:ptCount val="238"/>
                <c:pt idx="0">
                  <c:v>28915</c:v>
                </c:pt>
                <c:pt idx="1">
                  <c:v>28946</c:v>
                </c:pt>
                <c:pt idx="2">
                  <c:v>28976</c:v>
                </c:pt>
                <c:pt idx="3">
                  <c:v>29007</c:v>
                </c:pt>
                <c:pt idx="4">
                  <c:v>29037</c:v>
                </c:pt>
                <c:pt idx="5">
                  <c:v>29068</c:v>
                </c:pt>
                <c:pt idx="6">
                  <c:v>29099</c:v>
                </c:pt>
                <c:pt idx="7">
                  <c:v>29129</c:v>
                </c:pt>
                <c:pt idx="8">
                  <c:v>29160</c:v>
                </c:pt>
                <c:pt idx="9">
                  <c:v>29190</c:v>
                </c:pt>
                <c:pt idx="10">
                  <c:v>29221</c:v>
                </c:pt>
                <c:pt idx="11">
                  <c:v>29252</c:v>
                </c:pt>
                <c:pt idx="12">
                  <c:v>29281</c:v>
                </c:pt>
                <c:pt idx="13">
                  <c:v>29312</c:v>
                </c:pt>
                <c:pt idx="14">
                  <c:v>29342</c:v>
                </c:pt>
                <c:pt idx="15">
                  <c:v>29373</c:v>
                </c:pt>
                <c:pt idx="16">
                  <c:v>29403</c:v>
                </c:pt>
                <c:pt idx="17">
                  <c:v>29434</c:v>
                </c:pt>
                <c:pt idx="18">
                  <c:v>29465</c:v>
                </c:pt>
                <c:pt idx="19">
                  <c:v>29495</c:v>
                </c:pt>
                <c:pt idx="20">
                  <c:v>29526</c:v>
                </c:pt>
                <c:pt idx="21">
                  <c:v>29556</c:v>
                </c:pt>
                <c:pt idx="22">
                  <c:v>29587</c:v>
                </c:pt>
                <c:pt idx="23">
                  <c:v>29618</c:v>
                </c:pt>
                <c:pt idx="24">
                  <c:v>29646</c:v>
                </c:pt>
                <c:pt idx="25">
                  <c:v>29677</c:v>
                </c:pt>
                <c:pt idx="26">
                  <c:v>29707</c:v>
                </c:pt>
                <c:pt idx="27">
                  <c:v>29738</c:v>
                </c:pt>
                <c:pt idx="28">
                  <c:v>29768</c:v>
                </c:pt>
                <c:pt idx="29">
                  <c:v>29799</c:v>
                </c:pt>
                <c:pt idx="30">
                  <c:v>29830</c:v>
                </c:pt>
                <c:pt idx="31">
                  <c:v>29860</c:v>
                </c:pt>
                <c:pt idx="32">
                  <c:v>29891</c:v>
                </c:pt>
                <c:pt idx="33">
                  <c:v>29921</c:v>
                </c:pt>
                <c:pt idx="34">
                  <c:v>29952</c:v>
                </c:pt>
                <c:pt idx="35">
                  <c:v>29983</c:v>
                </c:pt>
                <c:pt idx="36">
                  <c:v>30011</c:v>
                </c:pt>
                <c:pt idx="37">
                  <c:v>30042</c:v>
                </c:pt>
                <c:pt idx="38">
                  <c:v>30072</c:v>
                </c:pt>
                <c:pt idx="39">
                  <c:v>30103</c:v>
                </c:pt>
                <c:pt idx="40">
                  <c:v>30133</c:v>
                </c:pt>
                <c:pt idx="41">
                  <c:v>30164</c:v>
                </c:pt>
                <c:pt idx="42">
                  <c:v>30195</c:v>
                </c:pt>
                <c:pt idx="43">
                  <c:v>30225</c:v>
                </c:pt>
                <c:pt idx="44">
                  <c:v>30256</c:v>
                </c:pt>
                <c:pt idx="45">
                  <c:v>30286</c:v>
                </c:pt>
                <c:pt idx="46">
                  <c:v>30317</c:v>
                </c:pt>
                <c:pt idx="47">
                  <c:v>30348</c:v>
                </c:pt>
                <c:pt idx="48">
                  <c:v>30376</c:v>
                </c:pt>
                <c:pt idx="49">
                  <c:v>30407</c:v>
                </c:pt>
                <c:pt idx="50">
                  <c:v>30437</c:v>
                </c:pt>
                <c:pt idx="51">
                  <c:v>30468</c:v>
                </c:pt>
                <c:pt idx="52">
                  <c:v>30498</c:v>
                </c:pt>
                <c:pt idx="53">
                  <c:v>30529</c:v>
                </c:pt>
                <c:pt idx="54">
                  <c:v>30560</c:v>
                </c:pt>
                <c:pt idx="55">
                  <c:v>30590</c:v>
                </c:pt>
                <c:pt idx="56">
                  <c:v>30621</c:v>
                </c:pt>
                <c:pt idx="57">
                  <c:v>30651</c:v>
                </c:pt>
                <c:pt idx="58">
                  <c:v>30682</c:v>
                </c:pt>
                <c:pt idx="59">
                  <c:v>30713</c:v>
                </c:pt>
                <c:pt idx="60">
                  <c:v>30742</c:v>
                </c:pt>
                <c:pt idx="61">
                  <c:v>30773</c:v>
                </c:pt>
                <c:pt idx="62">
                  <c:v>30803</c:v>
                </c:pt>
                <c:pt idx="63">
                  <c:v>30834</c:v>
                </c:pt>
                <c:pt idx="64">
                  <c:v>30864</c:v>
                </c:pt>
                <c:pt idx="65">
                  <c:v>30895</c:v>
                </c:pt>
                <c:pt idx="66">
                  <c:v>30926</c:v>
                </c:pt>
                <c:pt idx="67">
                  <c:v>30956</c:v>
                </c:pt>
                <c:pt idx="68">
                  <c:v>30987</c:v>
                </c:pt>
                <c:pt idx="69">
                  <c:v>31017</c:v>
                </c:pt>
                <c:pt idx="70">
                  <c:v>31048</c:v>
                </c:pt>
                <c:pt idx="71">
                  <c:v>31079</c:v>
                </c:pt>
                <c:pt idx="72">
                  <c:v>31107</c:v>
                </c:pt>
                <c:pt idx="73">
                  <c:v>31138</c:v>
                </c:pt>
                <c:pt idx="74">
                  <c:v>31168</c:v>
                </c:pt>
                <c:pt idx="75">
                  <c:v>31199</c:v>
                </c:pt>
                <c:pt idx="76">
                  <c:v>31229</c:v>
                </c:pt>
                <c:pt idx="77">
                  <c:v>31260</c:v>
                </c:pt>
                <c:pt idx="78">
                  <c:v>31291</c:v>
                </c:pt>
                <c:pt idx="79">
                  <c:v>31321</c:v>
                </c:pt>
                <c:pt idx="80">
                  <c:v>31352</c:v>
                </c:pt>
                <c:pt idx="81">
                  <c:v>31382</c:v>
                </c:pt>
                <c:pt idx="82">
                  <c:v>31413</c:v>
                </c:pt>
                <c:pt idx="83">
                  <c:v>31444</c:v>
                </c:pt>
                <c:pt idx="84">
                  <c:v>31472</c:v>
                </c:pt>
                <c:pt idx="85">
                  <c:v>31503</c:v>
                </c:pt>
                <c:pt idx="86">
                  <c:v>31533</c:v>
                </c:pt>
                <c:pt idx="87">
                  <c:v>31564</c:v>
                </c:pt>
                <c:pt idx="88">
                  <c:v>31594</c:v>
                </c:pt>
                <c:pt idx="89">
                  <c:v>31625</c:v>
                </c:pt>
                <c:pt idx="90">
                  <c:v>31656</c:v>
                </c:pt>
                <c:pt idx="91">
                  <c:v>31686</c:v>
                </c:pt>
                <c:pt idx="92">
                  <c:v>31717</c:v>
                </c:pt>
                <c:pt idx="93">
                  <c:v>31747</c:v>
                </c:pt>
                <c:pt idx="94">
                  <c:v>31778</c:v>
                </c:pt>
                <c:pt idx="95">
                  <c:v>31809</c:v>
                </c:pt>
                <c:pt idx="96">
                  <c:v>31837</c:v>
                </c:pt>
                <c:pt idx="97">
                  <c:v>31868</c:v>
                </c:pt>
                <c:pt idx="98">
                  <c:v>31898</c:v>
                </c:pt>
                <c:pt idx="99">
                  <c:v>31929</c:v>
                </c:pt>
                <c:pt idx="100">
                  <c:v>31959</c:v>
                </c:pt>
                <c:pt idx="101">
                  <c:v>31990</c:v>
                </c:pt>
                <c:pt idx="102">
                  <c:v>32021</c:v>
                </c:pt>
                <c:pt idx="103">
                  <c:v>32051</c:v>
                </c:pt>
                <c:pt idx="104">
                  <c:v>32082</c:v>
                </c:pt>
                <c:pt idx="105">
                  <c:v>32112</c:v>
                </c:pt>
                <c:pt idx="106">
                  <c:v>32143</c:v>
                </c:pt>
                <c:pt idx="107">
                  <c:v>32174</c:v>
                </c:pt>
                <c:pt idx="108">
                  <c:v>32203</c:v>
                </c:pt>
                <c:pt idx="109">
                  <c:v>32234</c:v>
                </c:pt>
                <c:pt idx="110">
                  <c:v>32264</c:v>
                </c:pt>
                <c:pt idx="111">
                  <c:v>32295</c:v>
                </c:pt>
                <c:pt idx="112">
                  <c:v>32325</c:v>
                </c:pt>
                <c:pt idx="113">
                  <c:v>32356</c:v>
                </c:pt>
                <c:pt idx="114">
                  <c:v>32387</c:v>
                </c:pt>
                <c:pt idx="115">
                  <c:v>32417</c:v>
                </c:pt>
                <c:pt idx="116">
                  <c:v>32448</c:v>
                </c:pt>
                <c:pt idx="117">
                  <c:v>32478</c:v>
                </c:pt>
                <c:pt idx="118">
                  <c:v>32509</c:v>
                </c:pt>
                <c:pt idx="119">
                  <c:v>32540</c:v>
                </c:pt>
                <c:pt idx="120">
                  <c:v>32568</c:v>
                </c:pt>
                <c:pt idx="121">
                  <c:v>32599</c:v>
                </c:pt>
                <c:pt idx="122">
                  <c:v>32629</c:v>
                </c:pt>
                <c:pt idx="123">
                  <c:v>32660</c:v>
                </c:pt>
                <c:pt idx="124">
                  <c:v>32690</c:v>
                </c:pt>
                <c:pt idx="125">
                  <c:v>32721</c:v>
                </c:pt>
                <c:pt idx="126">
                  <c:v>32752</c:v>
                </c:pt>
                <c:pt idx="127">
                  <c:v>32782</c:v>
                </c:pt>
                <c:pt idx="128">
                  <c:v>32813</c:v>
                </c:pt>
                <c:pt idx="129">
                  <c:v>32843</c:v>
                </c:pt>
                <c:pt idx="130">
                  <c:v>32874</c:v>
                </c:pt>
                <c:pt idx="131">
                  <c:v>32905</c:v>
                </c:pt>
                <c:pt idx="132">
                  <c:v>32933</c:v>
                </c:pt>
                <c:pt idx="133">
                  <c:v>32964</c:v>
                </c:pt>
                <c:pt idx="134">
                  <c:v>32994</c:v>
                </c:pt>
                <c:pt idx="135">
                  <c:v>33025</c:v>
                </c:pt>
                <c:pt idx="136">
                  <c:v>33055</c:v>
                </c:pt>
                <c:pt idx="137">
                  <c:v>33086</c:v>
                </c:pt>
                <c:pt idx="138">
                  <c:v>33117</c:v>
                </c:pt>
                <c:pt idx="139">
                  <c:v>33147</c:v>
                </c:pt>
                <c:pt idx="140">
                  <c:v>33178</c:v>
                </c:pt>
                <c:pt idx="141">
                  <c:v>33208</c:v>
                </c:pt>
                <c:pt idx="142">
                  <c:v>33239</c:v>
                </c:pt>
                <c:pt idx="143">
                  <c:v>33270</c:v>
                </c:pt>
                <c:pt idx="144">
                  <c:v>33298</c:v>
                </c:pt>
                <c:pt idx="145">
                  <c:v>33329</c:v>
                </c:pt>
                <c:pt idx="146">
                  <c:v>33359</c:v>
                </c:pt>
                <c:pt idx="147">
                  <c:v>33390</c:v>
                </c:pt>
                <c:pt idx="148">
                  <c:v>33420</c:v>
                </c:pt>
                <c:pt idx="149">
                  <c:v>33451</c:v>
                </c:pt>
                <c:pt idx="150">
                  <c:v>33482</c:v>
                </c:pt>
                <c:pt idx="151">
                  <c:v>33512</c:v>
                </c:pt>
                <c:pt idx="152">
                  <c:v>33543</c:v>
                </c:pt>
                <c:pt idx="153">
                  <c:v>33573</c:v>
                </c:pt>
                <c:pt idx="154">
                  <c:v>33604</c:v>
                </c:pt>
                <c:pt idx="155">
                  <c:v>33635</c:v>
                </c:pt>
                <c:pt idx="156">
                  <c:v>33664</c:v>
                </c:pt>
                <c:pt idx="157">
                  <c:v>33695</c:v>
                </c:pt>
                <c:pt idx="158">
                  <c:v>33725</c:v>
                </c:pt>
                <c:pt idx="159">
                  <c:v>33756</c:v>
                </c:pt>
                <c:pt idx="160">
                  <c:v>33786</c:v>
                </c:pt>
                <c:pt idx="161">
                  <c:v>33817</c:v>
                </c:pt>
                <c:pt idx="162">
                  <c:v>33848</c:v>
                </c:pt>
                <c:pt idx="163">
                  <c:v>33878</c:v>
                </c:pt>
                <c:pt idx="164">
                  <c:v>33909</c:v>
                </c:pt>
                <c:pt idx="165">
                  <c:v>33939</c:v>
                </c:pt>
                <c:pt idx="166">
                  <c:v>33970</c:v>
                </c:pt>
                <c:pt idx="167">
                  <c:v>34001</c:v>
                </c:pt>
                <c:pt idx="168">
                  <c:v>34029</c:v>
                </c:pt>
                <c:pt idx="169">
                  <c:v>34060</c:v>
                </c:pt>
                <c:pt idx="170">
                  <c:v>34090</c:v>
                </c:pt>
                <c:pt idx="171">
                  <c:v>34121</c:v>
                </c:pt>
                <c:pt idx="172">
                  <c:v>34151</c:v>
                </c:pt>
                <c:pt idx="173">
                  <c:v>34182</c:v>
                </c:pt>
                <c:pt idx="174">
                  <c:v>34213</c:v>
                </c:pt>
                <c:pt idx="175">
                  <c:v>34243</c:v>
                </c:pt>
                <c:pt idx="176">
                  <c:v>34274</c:v>
                </c:pt>
                <c:pt idx="177">
                  <c:v>34304</c:v>
                </c:pt>
                <c:pt idx="178">
                  <c:v>34335</c:v>
                </c:pt>
                <c:pt idx="179">
                  <c:v>34366</c:v>
                </c:pt>
                <c:pt idx="180">
                  <c:v>34394</c:v>
                </c:pt>
                <c:pt idx="181">
                  <c:v>34425</c:v>
                </c:pt>
                <c:pt idx="182">
                  <c:v>34455</c:v>
                </c:pt>
                <c:pt idx="183">
                  <c:v>34486</c:v>
                </c:pt>
                <c:pt idx="184">
                  <c:v>34516</c:v>
                </c:pt>
                <c:pt idx="185">
                  <c:v>34547</c:v>
                </c:pt>
                <c:pt idx="186">
                  <c:v>34578</c:v>
                </c:pt>
                <c:pt idx="187">
                  <c:v>34608</c:v>
                </c:pt>
                <c:pt idx="188">
                  <c:v>34639</c:v>
                </c:pt>
                <c:pt idx="189">
                  <c:v>34669</c:v>
                </c:pt>
                <c:pt idx="190">
                  <c:v>34700</c:v>
                </c:pt>
                <c:pt idx="191">
                  <c:v>34731</c:v>
                </c:pt>
                <c:pt idx="192">
                  <c:v>34759</c:v>
                </c:pt>
                <c:pt idx="193">
                  <c:v>34790</c:v>
                </c:pt>
                <c:pt idx="194">
                  <c:v>34820</c:v>
                </c:pt>
                <c:pt idx="195">
                  <c:v>34851</c:v>
                </c:pt>
                <c:pt idx="196">
                  <c:v>34881</c:v>
                </c:pt>
                <c:pt idx="197">
                  <c:v>34912</c:v>
                </c:pt>
                <c:pt idx="198">
                  <c:v>34943</c:v>
                </c:pt>
                <c:pt idx="199">
                  <c:v>34973</c:v>
                </c:pt>
                <c:pt idx="200">
                  <c:v>35004</c:v>
                </c:pt>
                <c:pt idx="201">
                  <c:v>35034</c:v>
                </c:pt>
                <c:pt idx="202">
                  <c:v>35065</c:v>
                </c:pt>
                <c:pt idx="203">
                  <c:v>35096</c:v>
                </c:pt>
                <c:pt idx="204">
                  <c:v>35125</c:v>
                </c:pt>
                <c:pt idx="205">
                  <c:v>35156</c:v>
                </c:pt>
                <c:pt idx="206">
                  <c:v>35186</c:v>
                </c:pt>
                <c:pt idx="207">
                  <c:v>35217</c:v>
                </c:pt>
                <c:pt idx="208">
                  <c:v>35247</c:v>
                </c:pt>
                <c:pt idx="209">
                  <c:v>35278</c:v>
                </c:pt>
                <c:pt idx="210">
                  <c:v>35309</c:v>
                </c:pt>
                <c:pt idx="211">
                  <c:v>35339</c:v>
                </c:pt>
                <c:pt idx="212">
                  <c:v>35370</c:v>
                </c:pt>
                <c:pt idx="213">
                  <c:v>35400</c:v>
                </c:pt>
                <c:pt idx="214">
                  <c:v>35431</c:v>
                </c:pt>
                <c:pt idx="215">
                  <c:v>35462</c:v>
                </c:pt>
                <c:pt idx="216">
                  <c:v>35490</c:v>
                </c:pt>
                <c:pt idx="217">
                  <c:v>35521</c:v>
                </c:pt>
                <c:pt idx="218">
                  <c:v>35551</c:v>
                </c:pt>
                <c:pt idx="219">
                  <c:v>35582</c:v>
                </c:pt>
                <c:pt idx="220">
                  <c:v>35612</c:v>
                </c:pt>
                <c:pt idx="221">
                  <c:v>35643</c:v>
                </c:pt>
                <c:pt idx="222">
                  <c:v>35674</c:v>
                </c:pt>
                <c:pt idx="223">
                  <c:v>35704</c:v>
                </c:pt>
                <c:pt idx="224">
                  <c:v>35735</c:v>
                </c:pt>
                <c:pt idx="225">
                  <c:v>35765</c:v>
                </c:pt>
                <c:pt idx="226">
                  <c:v>35796</c:v>
                </c:pt>
                <c:pt idx="227">
                  <c:v>35827</c:v>
                </c:pt>
                <c:pt idx="228">
                  <c:v>35855</c:v>
                </c:pt>
                <c:pt idx="229">
                  <c:v>35886</c:v>
                </c:pt>
                <c:pt idx="230">
                  <c:v>35916</c:v>
                </c:pt>
                <c:pt idx="231">
                  <c:v>35947</c:v>
                </c:pt>
                <c:pt idx="232">
                  <c:v>35977</c:v>
                </c:pt>
                <c:pt idx="233">
                  <c:v>36008</c:v>
                </c:pt>
                <c:pt idx="234">
                  <c:v>36039</c:v>
                </c:pt>
                <c:pt idx="235">
                  <c:v>36069</c:v>
                </c:pt>
                <c:pt idx="236">
                  <c:v>36100</c:v>
                </c:pt>
                <c:pt idx="237">
                  <c:v>36130</c:v>
                </c:pt>
              </c:numCache>
            </c:numRef>
          </c:cat>
          <c:val>
            <c:numRef>
              <c:f>'EMS - USD per ECU and per DM'!$C$2:$C$239</c:f>
              <c:numCache>
                <c:formatCode>General</c:formatCode>
                <c:ptCount val="238"/>
                <c:pt idx="0">
                  <c:v>1.3520000000000001</c:v>
                </c:pt>
                <c:pt idx="1">
                  <c:v>1.337</c:v>
                </c:pt>
                <c:pt idx="2">
                  <c:v>1.3223</c:v>
                </c:pt>
                <c:pt idx="3">
                  <c:v>1.3378000000000001</c:v>
                </c:pt>
                <c:pt idx="4">
                  <c:v>1.3874</c:v>
                </c:pt>
                <c:pt idx="5">
                  <c:v>1.3831</c:v>
                </c:pt>
                <c:pt idx="6">
                  <c:v>1.3980999999999999</c:v>
                </c:pt>
                <c:pt idx="7">
                  <c:v>1.3919999999999999</c:v>
                </c:pt>
                <c:pt idx="8">
                  <c:v>1.3975</c:v>
                </c:pt>
                <c:pt idx="9">
                  <c:v>1.4294</c:v>
                </c:pt>
                <c:pt idx="10">
                  <c:v>1.4435</c:v>
                </c:pt>
                <c:pt idx="11">
                  <c:v>1.4303999999999999</c:v>
                </c:pt>
                <c:pt idx="12">
                  <c:v>1.3579000000000001</c:v>
                </c:pt>
                <c:pt idx="13">
                  <c:v>1.3469</c:v>
                </c:pt>
                <c:pt idx="14">
                  <c:v>1.4023000000000001</c:v>
                </c:pt>
                <c:pt idx="15">
                  <c:v>1.423</c:v>
                </c:pt>
                <c:pt idx="16">
                  <c:v>1.4407000000000001</c:v>
                </c:pt>
                <c:pt idx="17">
                  <c:v>1.413</c:v>
                </c:pt>
                <c:pt idx="18">
                  <c:v>1.4147000000000001</c:v>
                </c:pt>
                <c:pt idx="19">
                  <c:v>1.3851</c:v>
                </c:pt>
                <c:pt idx="20">
                  <c:v>1.3352999999999999</c:v>
                </c:pt>
                <c:pt idx="21">
                  <c:v>1.2991999999999999</c:v>
                </c:pt>
                <c:pt idx="22">
                  <c:v>1.2862</c:v>
                </c:pt>
                <c:pt idx="23">
                  <c:v>1.2067000000000001</c:v>
                </c:pt>
                <c:pt idx="24">
                  <c:v>1.2058</c:v>
                </c:pt>
                <c:pt idx="25">
                  <c:v>1.1746000000000001</c:v>
                </c:pt>
                <c:pt idx="26">
                  <c:v>1.1068</c:v>
                </c:pt>
                <c:pt idx="27">
                  <c:v>1.0659000000000001</c:v>
                </c:pt>
                <c:pt idx="28">
                  <c:v>1.0335000000000001</c:v>
                </c:pt>
                <c:pt idx="29">
                  <c:v>1.0068999999999999</c:v>
                </c:pt>
                <c:pt idx="30">
                  <c:v>1.0570999999999999</c:v>
                </c:pt>
                <c:pt idx="31">
                  <c:v>1.0858000000000001</c:v>
                </c:pt>
                <c:pt idx="32">
                  <c:v>1.0986</c:v>
                </c:pt>
                <c:pt idx="33">
                  <c:v>1.0835999999999999</c:v>
                </c:pt>
                <c:pt idx="34">
                  <c:v>1.0670999999999999</c:v>
                </c:pt>
                <c:pt idx="35">
                  <c:v>1.0326</c:v>
                </c:pt>
                <c:pt idx="36">
                  <c:v>1.0127999999999999</c:v>
                </c:pt>
                <c:pt idx="37">
                  <c:v>0.99829999999999997</c:v>
                </c:pt>
                <c:pt idx="38">
                  <c:v>1.0331999999999999</c:v>
                </c:pt>
                <c:pt idx="39">
                  <c:v>0.97799999999999998</c:v>
                </c:pt>
                <c:pt idx="40">
                  <c:v>0.95850000000000002</c:v>
                </c:pt>
                <c:pt idx="41">
                  <c:v>0.95209999999999995</c:v>
                </c:pt>
                <c:pt idx="42">
                  <c:v>0.94130000000000003</c:v>
                </c:pt>
                <c:pt idx="43">
                  <c:v>0.9304</c:v>
                </c:pt>
                <c:pt idx="44">
                  <c:v>0.91569999999999996</c:v>
                </c:pt>
                <c:pt idx="45">
                  <c:v>0.95450000000000002</c:v>
                </c:pt>
                <c:pt idx="46">
                  <c:v>0.96179999999999999</c:v>
                </c:pt>
                <c:pt idx="47">
                  <c:v>0.94389999999999996</c:v>
                </c:pt>
                <c:pt idx="48">
                  <c:v>0.93840000000000001</c:v>
                </c:pt>
                <c:pt idx="49">
                  <c:v>0.92520000000000002</c:v>
                </c:pt>
                <c:pt idx="50">
                  <c:v>0.91869999999999996</c:v>
                </c:pt>
                <c:pt idx="51">
                  <c:v>0.89239999999999997</c:v>
                </c:pt>
                <c:pt idx="52">
                  <c:v>0.87909999999999999</c:v>
                </c:pt>
                <c:pt idx="53">
                  <c:v>0.85240000000000005</c:v>
                </c:pt>
                <c:pt idx="54">
                  <c:v>0.8518</c:v>
                </c:pt>
                <c:pt idx="55">
                  <c:v>0.86599999999999999</c:v>
                </c:pt>
                <c:pt idx="56">
                  <c:v>0.84360000000000002</c:v>
                </c:pt>
                <c:pt idx="57">
                  <c:v>0.82210000000000005</c:v>
                </c:pt>
                <c:pt idx="58">
                  <c:v>0.8044</c:v>
                </c:pt>
                <c:pt idx="59">
                  <c:v>0.83050000000000002</c:v>
                </c:pt>
                <c:pt idx="60">
                  <c:v>0.86</c:v>
                </c:pt>
                <c:pt idx="61">
                  <c:v>0.84540000000000004</c:v>
                </c:pt>
                <c:pt idx="62">
                  <c:v>0.81459999999999999</c:v>
                </c:pt>
                <c:pt idx="63">
                  <c:v>0.81589999999999996</c:v>
                </c:pt>
                <c:pt idx="64">
                  <c:v>0.78559999999999997</c:v>
                </c:pt>
                <c:pt idx="65">
                  <c:v>0.77590000000000003</c:v>
                </c:pt>
                <c:pt idx="66">
                  <c:v>0.74160000000000004</c:v>
                </c:pt>
                <c:pt idx="67">
                  <c:v>0.72829999999999995</c:v>
                </c:pt>
                <c:pt idx="68">
                  <c:v>0.74609999999999999</c:v>
                </c:pt>
                <c:pt idx="69">
                  <c:v>0.71960000000000002</c:v>
                </c:pt>
                <c:pt idx="70">
                  <c:v>0.70199999999999996</c:v>
                </c:pt>
                <c:pt idx="71">
                  <c:v>0.67559999999999998</c:v>
                </c:pt>
                <c:pt idx="72">
                  <c:v>0.67459999999999998</c:v>
                </c:pt>
                <c:pt idx="73">
                  <c:v>0.72489999999999999</c:v>
                </c:pt>
                <c:pt idx="74">
                  <c:v>0.72019999999999995</c:v>
                </c:pt>
                <c:pt idx="75">
                  <c:v>0.7329</c:v>
                </c:pt>
                <c:pt idx="76">
                  <c:v>0.77180000000000004</c:v>
                </c:pt>
                <c:pt idx="77">
                  <c:v>0.79800000000000004</c:v>
                </c:pt>
                <c:pt idx="78">
                  <c:v>0.78500000000000003</c:v>
                </c:pt>
                <c:pt idx="79">
                  <c:v>0.8367</c:v>
                </c:pt>
                <c:pt idx="80">
                  <c:v>0.85170000000000001</c:v>
                </c:pt>
                <c:pt idx="81">
                  <c:v>0.87290000000000001</c:v>
                </c:pt>
                <c:pt idx="82">
                  <c:v>0.89139999999999997</c:v>
                </c:pt>
                <c:pt idx="83">
                  <c:v>0.92759999999999998</c:v>
                </c:pt>
                <c:pt idx="84">
                  <c:v>0.95450000000000002</c:v>
                </c:pt>
                <c:pt idx="85">
                  <c:v>0.95079999999999998</c:v>
                </c:pt>
                <c:pt idx="86">
                  <c:v>0.96450000000000002</c:v>
                </c:pt>
                <c:pt idx="87">
                  <c:v>0.96160000000000001</c:v>
                </c:pt>
                <c:pt idx="88">
                  <c:v>0.99019999999999997</c:v>
                </c:pt>
                <c:pt idx="89">
                  <c:v>1.0214000000000001</c:v>
                </c:pt>
                <c:pt idx="90">
                  <c:v>1.0281</c:v>
                </c:pt>
                <c:pt idx="91">
                  <c:v>1.0403</c:v>
                </c:pt>
                <c:pt idx="92">
                  <c:v>1.0294000000000001</c:v>
                </c:pt>
                <c:pt idx="93">
                  <c:v>1.0445</c:v>
                </c:pt>
                <c:pt idx="94">
                  <c:v>1.1120000000000001</c:v>
                </c:pt>
                <c:pt idx="95">
                  <c:v>1.1298999999999999</c:v>
                </c:pt>
                <c:pt idx="96">
                  <c:v>1.1316999999999999</c:v>
                </c:pt>
                <c:pt idx="97">
                  <c:v>1.1471</c:v>
                </c:pt>
                <c:pt idx="98">
                  <c:v>1.1624000000000001</c:v>
                </c:pt>
                <c:pt idx="99">
                  <c:v>1.1409</c:v>
                </c:pt>
                <c:pt idx="100">
                  <c:v>1.1237999999999999</c:v>
                </c:pt>
                <c:pt idx="101">
                  <c:v>1.1164000000000001</c:v>
                </c:pt>
                <c:pt idx="102">
                  <c:v>1.1447000000000001</c:v>
                </c:pt>
                <c:pt idx="103">
                  <c:v>1.1517999999999999</c:v>
                </c:pt>
                <c:pt idx="104">
                  <c:v>1.2274</c:v>
                </c:pt>
                <c:pt idx="105">
                  <c:v>1.2637</c:v>
                </c:pt>
                <c:pt idx="106">
                  <c:v>1.2501</c:v>
                </c:pt>
                <c:pt idx="107">
                  <c:v>1.2169000000000001</c:v>
                </c:pt>
                <c:pt idx="108">
                  <c:v>1.2343</c:v>
                </c:pt>
                <c:pt idx="109">
                  <c:v>1.2406999999999999</c:v>
                </c:pt>
                <c:pt idx="110">
                  <c:v>1.2282999999999999</c:v>
                </c:pt>
                <c:pt idx="111">
                  <c:v>1.1841999999999999</c:v>
                </c:pt>
                <c:pt idx="112">
                  <c:v>1.1274</c:v>
                </c:pt>
                <c:pt idx="113">
                  <c:v>1.1039000000000001</c:v>
                </c:pt>
                <c:pt idx="114">
                  <c:v>1.1107</c:v>
                </c:pt>
                <c:pt idx="115">
                  <c:v>1.1403000000000001</c:v>
                </c:pt>
                <c:pt idx="116">
                  <c:v>1.1854</c:v>
                </c:pt>
                <c:pt idx="117">
                  <c:v>1.1843999999999999</c:v>
                </c:pt>
                <c:pt idx="118">
                  <c:v>1.1382000000000001</c:v>
                </c:pt>
                <c:pt idx="119">
                  <c:v>1.1252</c:v>
                </c:pt>
                <c:pt idx="120">
                  <c:v>1.1153</c:v>
                </c:pt>
                <c:pt idx="121">
                  <c:v>1.1121000000000001</c:v>
                </c:pt>
                <c:pt idx="122">
                  <c:v>1.0668</c:v>
                </c:pt>
                <c:pt idx="123">
                  <c:v>1.0468</c:v>
                </c:pt>
                <c:pt idx="124">
                  <c:v>1.0945</c:v>
                </c:pt>
                <c:pt idx="125">
                  <c:v>1.0778000000000001</c:v>
                </c:pt>
                <c:pt idx="126">
                  <c:v>1.0630999999999999</c:v>
                </c:pt>
                <c:pt idx="127">
                  <c:v>1.103</c:v>
                </c:pt>
                <c:pt idx="128">
                  <c:v>1.119</c:v>
                </c:pt>
                <c:pt idx="129">
                  <c:v>1.167</c:v>
                </c:pt>
                <c:pt idx="130">
                  <c:v>1.2021999999999999</c:v>
                </c:pt>
                <c:pt idx="131">
                  <c:v>1.2182999999999999</c:v>
                </c:pt>
                <c:pt idx="132">
                  <c:v>1.1973</c:v>
                </c:pt>
                <c:pt idx="133">
                  <c:v>1.2116</c:v>
                </c:pt>
                <c:pt idx="134">
                  <c:v>1.2322</c:v>
                </c:pt>
                <c:pt idx="135">
                  <c:v>1.2229000000000001</c:v>
                </c:pt>
                <c:pt idx="136">
                  <c:v>1.2616000000000001</c:v>
                </c:pt>
                <c:pt idx="137">
                  <c:v>1.3162</c:v>
                </c:pt>
                <c:pt idx="138">
                  <c:v>1.3132999999999999</c:v>
                </c:pt>
                <c:pt idx="139">
                  <c:v>1.3522000000000001</c:v>
                </c:pt>
                <c:pt idx="140">
                  <c:v>1.3809</c:v>
                </c:pt>
                <c:pt idx="141">
                  <c:v>1.3672</c:v>
                </c:pt>
                <c:pt idx="142">
                  <c:v>1.3574999999999999</c:v>
                </c:pt>
                <c:pt idx="143">
                  <c:v>1.3841000000000001</c:v>
                </c:pt>
                <c:pt idx="144">
                  <c:v>1.2806</c:v>
                </c:pt>
                <c:pt idx="145">
                  <c:v>1.2105999999999999</c:v>
                </c:pt>
                <c:pt idx="146">
                  <c:v>1.1992</c:v>
                </c:pt>
                <c:pt idx="147">
                  <c:v>1.1513</c:v>
                </c:pt>
                <c:pt idx="148">
                  <c:v>1.1489</c:v>
                </c:pt>
                <c:pt idx="149">
                  <c:v>1.1763999999999999</c:v>
                </c:pt>
                <c:pt idx="150">
                  <c:v>1.2078</c:v>
                </c:pt>
                <c:pt idx="151">
                  <c:v>1.2114</c:v>
                </c:pt>
                <c:pt idx="152">
                  <c:v>1.2579</c:v>
                </c:pt>
                <c:pt idx="153">
                  <c:v>1.3004</c:v>
                </c:pt>
                <c:pt idx="154">
                  <c:v>1.2946</c:v>
                </c:pt>
                <c:pt idx="155">
                  <c:v>1.2628999999999999</c:v>
                </c:pt>
                <c:pt idx="156">
                  <c:v>1.2303999999999999</c:v>
                </c:pt>
                <c:pt idx="157">
                  <c:v>1.2423999999999999</c:v>
                </c:pt>
                <c:pt idx="158">
                  <c:v>1.2681</c:v>
                </c:pt>
                <c:pt idx="159">
                  <c:v>1.3031999999999999</c:v>
                </c:pt>
                <c:pt idx="160">
                  <c:v>1.3706</c:v>
                </c:pt>
                <c:pt idx="161">
                  <c:v>1.4018999999999999</c:v>
                </c:pt>
                <c:pt idx="162">
                  <c:v>1.3867</c:v>
                </c:pt>
                <c:pt idx="163">
                  <c:v>1.3251999999999999</c:v>
                </c:pt>
                <c:pt idx="164">
                  <c:v>1.2388999999999999</c:v>
                </c:pt>
                <c:pt idx="165">
                  <c:v>1.2390000000000001</c:v>
                </c:pt>
                <c:pt idx="166">
                  <c:v>1.2121999999999999</c:v>
                </c:pt>
                <c:pt idx="167">
                  <c:v>1.1822999999999999</c:v>
                </c:pt>
                <c:pt idx="168">
                  <c:v>1.1787000000000001</c:v>
                </c:pt>
                <c:pt idx="169">
                  <c:v>1.2211000000000001</c:v>
                </c:pt>
                <c:pt idx="170">
                  <c:v>1.2172000000000001</c:v>
                </c:pt>
                <c:pt idx="171">
                  <c:v>1.1850000000000001</c:v>
                </c:pt>
                <c:pt idx="172">
                  <c:v>1.1385000000000001</c:v>
                </c:pt>
                <c:pt idx="173">
                  <c:v>1.1333</c:v>
                </c:pt>
                <c:pt idx="174">
                  <c:v>1.1791</c:v>
                </c:pt>
                <c:pt idx="175">
                  <c:v>1.1638999999999999</c:v>
                </c:pt>
                <c:pt idx="176">
                  <c:v>1.1288</c:v>
                </c:pt>
                <c:pt idx="177">
                  <c:v>1.1289</c:v>
                </c:pt>
                <c:pt idx="178">
                  <c:v>1.1141000000000001</c:v>
                </c:pt>
                <c:pt idx="179">
                  <c:v>1.1175999999999999</c:v>
                </c:pt>
                <c:pt idx="180">
                  <c:v>1.1418999999999999</c:v>
                </c:pt>
                <c:pt idx="181">
                  <c:v>1.1392</c:v>
                </c:pt>
                <c:pt idx="182">
                  <c:v>1.1644000000000001</c:v>
                </c:pt>
                <c:pt idx="183">
                  <c:v>1.1835</c:v>
                </c:pt>
                <c:pt idx="184">
                  <c:v>1.2219</c:v>
                </c:pt>
                <c:pt idx="185">
                  <c:v>1.2232000000000001</c:v>
                </c:pt>
                <c:pt idx="186">
                  <c:v>1.2354000000000001</c:v>
                </c:pt>
                <c:pt idx="187">
                  <c:v>1.2608999999999999</c:v>
                </c:pt>
                <c:pt idx="188">
                  <c:v>1.2437</c:v>
                </c:pt>
                <c:pt idx="189">
                  <c:v>1.2158</c:v>
                </c:pt>
                <c:pt idx="190">
                  <c:v>1.2407999999999999</c:v>
                </c:pt>
                <c:pt idx="191">
                  <c:v>1.2586999999999999</c:v>
                </c:pt>
                <c:pt idx="192">
                  <c:v>1.3170999999999999</c:v>
                </c:pt>
                <c:pt idx="193">
                  <c:v>1.3413999999999999</c:v>
                </c:pt>
                <c:pt idx="194">
                  <c:v>1.3216000000000001</c:v>
                </c:pt>
                <c:pt idx="195">
                  <c:v>1.3313999999999999</c:v>
                </c:pt>
                <c:pt idx="196">
                  <c:v>1.3448</c:v>
                </c:pt>
                <c:pt idx="197">
                  <c:v>1.3044</c:v>
                </c:pt>
                <c:pt idx="198">
                  <c:v>1.2887999999999999</c:v>
                </c:pt>
                <c:pt idx="199">
                  <c:v>1.3222</c:v>
                </c:pt>
                <c:pt idx="200">
                  <c:v>1.3238000000000001</c:v>
                </c:pt>
                <c:pt idx="201">
                  <c:v>1.3043</c:v>
                </c:pt>
                <c:pt idx="202">
                  <c:v>1.2918000000000001</c:v>
                </c:pt>
                <c:pt idx="203">
                  <c:v>1.2886</c:v>
                </c:pt>
                <c:pt idx="204">
                  <c:v>1.2813000000000001</c:v>
                </c:pt>
                <c:pt idx="205">
                  <c:v>1.2639</c:v>
                </c:pt>
                <c:pt idx="206">
                  <c:v>1.2466999999999999</c:v>
                </c:pt>
                <c:pt idx="207">
                  <c:v>1.2528999999999999</c:v>
                </c:pt>
                <c:pt idx="208">
                  <c:v>1.2706</c:v>
                </c:pt>
                <c:pt idx="209">
                  <c:v>1.2831999999999999</c:v>
                </c:pt>
                <c:pt idx="210">
                  <c:v>1.2690999999999999</c:v>
                </c:pt>
                <c:pt idx="211">
                  <c:v>1.2584</c:v>
                </c:pt>
                <c:pt idx="212">
                  <c:v>1.2768999999999999</c:v>
                </c:pt>
                <c:pt idx="213">
                  <c:v>1.2503</c:v>
                </c:pt>
                <c:pt idx="214">
                  <c:v>1.2161999999999999</c:v>
                </c:pt>
                <c:pt idx="215">
                  <c:v>1.1657999999999999</c:v>
                </c:pt>
                <c:pt idx="216">
                  <c:v>1.1497999999999999</c:v>
                </c:pt>
                <c:pt idx="217">
                  <c:v>1.145</c:v>
                </c:pt>
                <c:pt idx="218">
                  <c:v>1.1493</c:v>
                </c:pt>
                <c:pt idx="219">
                  <c:v>1.1366000000000001</c:v>
                </c:pt>
                <c:pt idx="220">
                  <c:v>1.1049</c:v>
                </c:pt>
                <c:pt idx="221">
                  <c:v>1.0727</c:v>
                </c:pt>
                <c:pt idx="222">
                  <c:v>1.0999000000000001</c:v>
                </c:pt>
                <c:pt idx="223">
                  <c:v>1.1203000000000001</c:v>
                </c:pt>
                <c:pt idx="224">
                  <c:v>1.1394</c:v>
                </c:pt>
                <c:pt idx="225">
                  <c:v>1.1115999999999999</c:v>
                </c:pt>
                <c:pt idx="226">
                  <c:v>1.0876999999999999</c:v>
                </c:pt>
                <c:pt idx="227">
                  <c:v>1.0884</c:v>
                </c:pt>
                <c:pt idx="228">
                  <c:v>1.0843</c:v>
                </c:pt>
                <c:pt idx="229">
                  <c:v>1.0911</c:v>
                </c:pt>
                <c:pt idx="230">
                  <c:v>1.109</c:v>
                </c:pt>
                <c:pt idx="231">
                  <c:v>1.1013999999999999</c:v>
                </c:pt>
                <c:pt idx="232">
                  <c:v>1.0974999999999999</c:v>
                </c:pt>
                <c:pt idx="233">
                  <c:v>1.1015999999999999</c:v>
                </c:pt>
                <c:pt idx="234">
                  <c:v>1.1540999999999999</c:v>
                </c:pt>
                <c:pt idx="235">
                  <c:v>1.1938</c:v>
                </c:pt>
                <c:pt idx="236">
                  <c:v>1.1644000000000001</c:v>
                </c:pt>
                <c:pt idx="237">
                  <c:v>1.1720999999999999</c:v>
                </c:pt>
              </c:numCache>
            </c:numRef>
          </c:val>
          <c:smooth val="0"/>
          <c:extLst>
            <c:ext xmlns:c16="http://schemas.microsoft.com/office/drawing/2014/chart" uri="{C3380CC4-5D6E-409C-BE32-E72D297353CC}">
              <c16:uniqueId val="{00000000-0009-4D74-ADF8-84AAE71AE256}"/>
            </c:ext>
          </c:extLst>
        </c:ser>
        <c:dLbls>
          <c:showLegendKey val="0"/>
          <c:showVal val="0"/>
          <c:showCatName val="0"/>
          <c:showSerName val="0"/>
          <c:showPercent val="0"/>
          <c:showBubbleSize val="0"/>
        </c:dLbls>
        <c:marker val="1"/>
        <c:smooth val="0"/>
        <c:axId val="635929152"/>
        <c:axId val="635929544"/>
      </c:lineChart>
      <c:lineChart>
        <c:grouping val="standard"/>
        <c:varyColors val="0"/>
        <c:ser>
          <c:idx val="0"/>
          <c:order val="0"/>
          <c:tx>
            <c:strRef>
              <c:f>'EMS - USD per ECU and per DM'!$B$1</c:f>
              <c:strCache>
                <c:ptCount val="1"/>
                <c:pt idx="0">
                  <c:v>USD per Deutschmark (right axis)</c:v>
                </c:pt>
              </c:strCache>
            </c:strRef>
          </c:tx>
          <c:spPr>
            <a:ln w="15875" cap="rnd">
              <a:solidFill>
                <a:schemeClr val="tx1"/>
              </a:solidFill>
              <a:prstDash val="dash"/>
              <a:round/>
            </a:ln>
            <a:effectLst/>
          </c:spPr>
          <c:marker>
            <c:symbol val="none"/>
          </c:marker>
          <c:cat>
            <c:numRef>
              <c:f>'EMS - USD per ECU and per DM'!$A$2:$A$239</c:f>
              <c:numCache>
                <c:formatCode>[$-409]mmm\-yy;@</c:formatCode>
                <c:ptCount val="238"/>
                <c:pt idx="0">
                  <c:v>28915</c:v>
                </c:pt>
                <c:pt idx="1">
                  <c:v>28946</c:v>
                </c:pt>
                <c:pt idx="2">
                  <c:v>28976</c:v>
                </c:pt>
                <c:pt idx="3">
                  <c:v>29007</c:v>
                </c:pt>
                <c:pt idx="4">
                  <c:v>29037</c:v>
                </c:pt>
                <c:pt idx="5">
                  <c:v>29068</c:v>
                </c:pt>
                <c:pt idx="6">
                  <c:v>29099</c:v>
                </c:pt>
                <c:pt idx="7">
                  <c:v>29129</c:v>
                </c:pt>
                <c:pt idx="8">
                  <c:v>29160</c:v>
                </c:pt>
                <c:pt idx="9">
                  <c:v>29190</c:v>
                </c:pt>
                <c:pt idx="10">
                  <c:v>29221</c:v>
                </c:pt>
                <c:pt idx="11">
                  <c:v>29252</c:v>
                </c:pt>
                <c:pt idx="12">
                  <c:v>29281</c:v>
                </c:pt>
                <c:pt idx="13">
                  <c:v>29312</c:v>
                </c:pt>
                <c:pt idx="14">
                  <c:v>29342</c:v>
                </c:pt>
                <c:pt idx="15">
                  <c:v>29373</c:v>
                </c:pt>
                <c:pt idx="16">
                  <c:v>29403</c:v>
                </c:pt>
                <c:pt idx="17">
                  <c:v>29434</c:v>
                </c:pt>
                <c:pt idx="18">
                  <c:v>29465</c:v>
                </c:pt>
                <c:pt idx="19">
                  <c:v>29495</c:v>
                </c:pt>
                <c:pt idx="20">
                  <c:v>29526</c:v>
                </c:pt>
                <c:pt idx="21">
                  <c:v>29556</c:v>
                </c:pt>
                <c:pt idx="22">
                  <c:v>29587</c:v>
                </c:pt>
                <c:pt idx="23">
                  <c:v>29618</c:v>
                </c:pt>
                <c:pt idx="24">
                  <c:v>29646</c:v>
                </c:pt>
                <c:pt idx="25">
                  <c:v>29677</c:v>
                </c:pt>
                <c:pt idx="26">
                  <c:v>29707</c:v>
                </c:pt>
                <c:pt idx="27">
                  <c:v>29738</c:v>
                </c:pt>
                <c:pt idx="28">
                  <c:v>29768</c:v>
                </c:pt>
                <c:pt idx="29">
                  <c:v>29799</c:v>
                </c:pt>
                <c:pt idx="30">
                  <c:v>29830</c:v>
                </c:pt>
                <c:pt idx="31">
                  <c:v>29860</c:v>
                </c:pt>
                <c:pt idx="32">
                  <c:v>29891</c:v>
                </c:pt>
                <c:pt idx="33">
                  <c:v>29921</c:v>
                </c:pt>
                <c:pt idx="34">
                  <c:v>29952</c:v>
                </c:pt>
                <c:pt idx="35">
                  <c:v>29983</c:v>
                </c:pt>
                <c:pt idx="36">
                  <c:v>30011</c:v>
                </c:pt>
                <c:pt idx="37">
                  <c:v>30042</c:v>
                </c:pt>
                <c:pt idx="38">
                  <c:v>30072</c:v>
                </c:pt>
                <c:pt idx="39">
                  <c:v>30103</c:v>
                </c:pt>
                <c:pt idx="40">
                  <c:v>30133</c:v>
                </c:pt>
                <c:pt idx="41">
                  <c:v>30164</c:v>
                </c:pt>
                <c:pt idx="42">
                  <c:v>30195</c:v>
                </c:pt>
                <c:pt idx="43">
                  <c:v>30225</c:v>
                </c:pt>
                <c:pt idx="44">
                  <c:v>30256</c:v>
                </c:pt>
                <c:pt idx="45">
                  <c:v>30286</c:v>
                </c:pt>
                <c:pt idx="46">
                  <c:v>30317</c:v>
                </c:pt>
                <c:pt idx="47">
                  <c:v>30348</c:v>
                </c:pt>
                <c:pt idx="48">
                  <c:v>30376</c:v>
                </c:pt>
                <c:pt idx="49">
                  <c:v>30407</c:v>
                </c:pt>
                <c:pt idx="50">
                  <c:v>30437</c:v>
                </c:pt>
                <c:pt idx="51">
                  <c:v>30468</c:v>
                </c:pt>
                <c:pt idx="52">
                  <c:v>30498</c:v>
                </c:pt>
                <c:pt idx="53">
                  <c:v>30529</c:v>
                </c:pt>
                <c:pt idx="54">
                  <c:v>30560</c:v>
                </c:pt>
                <c:pt idx="55">
                  <c:v>30590</c:v>
                </c:pt>
                <c:pt idx="56">
                  <c:v>30621</c:v>
                </c:pt>
                <c:pt idx="57">
                  <c:v>30651</c:v>
                </c:pt>
                <c:pt idx="58">
                  <c:v>30682</c:v>
                </c:pt>
                <c:pt idx="59">
                  <c:v>30713</c:v>
                </c:pt>
                <c:pt idx="60">
                  <c:v>30742</c:v>
                </c:pt>
                <c:pt idx="61">
                  <c:v>30773</c:v>
                </c:pt>
                <c:pt idx="62">
                  <c:v>30803</c:v>
                </c:pt>
                <c:pt idx="63">
                  <c:v>30834</c:v>
                </c:pt>
                <c:pt idx="64">
                  <c:v>30864</c:v>
                </c:pt>
                <c:pt idx="65">
                  <c:v>30895</c:v>
                </c:pt>
                <c:pt idx="66">
                  <c:v>30926</c:v>
                </c:pt>
                <c:pt idx="67">
                  <c:v>30956</c:v>
                </c:pt>
                <c:pt idx="68">
                  <c:v>30987</c:v>
                </c:pt>
                <c:pt idx="69">
                  <c:v>31017</c:v>
                </c:pt>
                <c:pt idx="70">
                  <c:v>31048</c:v>
                </c:pt>
                <c:pt idx="71">
                  <c:v>31079</c:v>
                </c:pt>
                <c:pt idx="72">
                  <c:v>31107</c:v>
                </c:pt>
                <c:pt idx="73">
                  <c:v>31138</c:v>
                </c:pt>
                <c:pt idx="74">
                  <c:v>31168</c:v>
                </c:pt>
                <c:pt idx="75">
                  <c:v>31199</c:v>
                </c:pt>
                <c:pt idx="76">
                  <c:v>31229</c:v>
                </c:pt>
                <c:pt idx="77">
                  <c:v>31260</c:v>
                </c:pt>
                <c:pt idx="78">
                  <c:v>31291</c:v>
                </c:pt>
                <c:pt idx="79">
                  <c:v>31321</c:v>
                </c:pt>
                <c:pt idx="80">
                  <c:v>31352</c:v>
                </c:pt>
                <c:pt idx="81">
                  <c:v>31382</c:v>
                </c:pt>
                <c:pt idx="82">
                  <c:v>31413</c:v>
                </c:pt>
                <c:pt idx="83">
                  <c:v>31444</c:v>
                </c:pt>
                <c:pt idx="84">
                  <c:v>31472</c:v>
                </c:pt>
                <c:pt idx="85">
                  <c:v>31503</c:v>
                </c:pt>
                <c:pt idx="86">
                  <c:v>31533</c:v>
                </c:pt>
                <c:pt idx="87">
                  <c:v>31564</c:v>
                </c:pt>
                <c:pt idx="88">
                  <c:v>31594</c:v>
                </c:pt>
                <c:pt idx="89">
                  <c:v>31625</c:v>
                </c:pt>
                <c:pt idx="90">
                  <c:v>31656</c:v>
                </c:pt>
                <c:pt idx="91">
                  <c:v>31686</c:v>
                </c:pt>
                <c:pt idx="92">
                  <c:v>31717</c:v>
                </c:pt>
                <c:pt idx="93">
                  <c:v>31747</c:v>
                </c:pt>
                <c:pt idx="94">
                  <c:v>31778</c:v>
                </c:pt>
                <c:pt idx="95">
                  <c:v>31809</c:v>
                </c:pt>
                <c:pt idx="96">
                  <c:v>31837</c:v>
                </c:pt>
                <c:pt idx="97">
                  <c:v>31868</c:v>
                </c:pt>
                <c:pt idx="98">
                  <c:v>31898</c:v>
                </c:pt>
                <c:pt idx="99">
                  <c:v>31929</c:v>
                </c:pt>
                <c:pt idx="100">
                  <c:v>31959</c:v>
                </c:pt>
                <c:pt idx="101">
                  <c:v>31990</c:v>
                </c:pt>
                <c:pt idx="102">
                  <c:v>32021</c:v>
                </c:pt>
                <c:pt idx="103">
                  <c:v>32051</c:v>
                </c:pt>
                <c:pt idx="104">
                  <c:v>32082</c:v>
                </c:pt>
                <c:pt idx="105">
                  <c:v>32112</c:v>
                </c:pt>
                <c:pt idx="106">
                  <c:v>32143</c:v>
                </c:pt>
                <c:pt idx="107">
                  <c:v>32174</c:v>
                </c:pt>
                <c:pt idx="108">
                  <c:v>32203</c:v>
                </c:pt>
                <c:pt idx="109">
                  <c:v>32234</c:v>
                </c:pt>
                <c:pt idx="110">
                  <c:v>32264</c:v>
                </c:pt>
                <c:pt idx="111">
                  <c:v>32295</c:v>
                </c:pt>
                <c:pt idx="112">
                  <c:v>32325</c:v>
                </c:pt>
                <c:pt idx="113">
                  <c:v>32356</c:v>
                </c:pt>
                <c:pt idx="114">
                  <c:v>32387</c:v>
                </c:pt>
                <c:pt idx="115">
                  <c:v>32417</c:v>
                </c:pt>
                <c:pt idx="116">
                  <c:v>32448</c:v>
                </c:pt>
                <c:pt idx="117">
                  <c:v>32478</c:v>
                </c:pt>
                <c:pt idx="118">
                  <c:v>32509</c:v>
                </c:pt>
                <c:pt idx="119">
                  <c:v>32540</c:v>
                </c:pt>
                <c:pt idx="120">
                  <c:v>32568</c:v>
                </c:pt>
                <c:pt idx="121">
                  <c:v>32599</c:v>
                </c:pt>
                <c:pt idx="122">
                  <c:v>32629</c:v>
                </c:pt>
                <c:pt idx="123">
                  <c:v>32660</c:v>
                </c:pt>
                <c:pt idx="124">
                  <c:v>32690</c:v>
                </c:pt>
                <c:pt idx="125">
                  <c:v>32721</c:v>
                </c:pt>
                <c:pt idx="126">
                  <c:v>32752</c:v>
                </c:pt>
                <c:pt idx="127">
                  <c:v>32782</c:v>
                </c:pt>
                <c:pt idx="128">
                  <c:v>32813</c:v>
                </c:pt>
                <c:pt idx="129">
                  <c:v>32843</c:v>
                </c:pt>
                <c:pt idx="130">
                  <c:v>32874</c:v>
                </c:pt>
                <c:pt idx="131">
                  <c:v>32905</c:v>
                </c:pt>
                <c:pt idx="132">
                  <c:v>32933</c:v>
                </c:pt>
                <c:pt idx="133">
                  <c:v>32964</c:v>
                </c:pt>
                <c:pt idx="134">
                  <c:v>32994</c:v>
                </c:pt>
                <c:pt idx="135">
                  <c:v>33025</c:v>
                </c:pt>
                <c:pt idx="136">
                  <c:v>33055</c:v>
                </c:pt>
                <c:pt idx="137">
                  <c:v>33086</c:v>
                </c:pt>
                <c:pt idx="138">
                  <c:v>33117</c:v>
                </c:pt>
                <c:pt idx="139">
                  <c:v>33147</c:v>
                </c:pt>
                <c:pt idx="140">
                  <c:v>33178</c:v>
                </c:pt>
                <c:pt idx="141">
                  <c:v>33208</c:v>
                </c:pt>
                <c:pt idx="142">
                  <c:v>33239</c:v>
                </c:pt>
                <c:pt idx="143">
                  <c:v>33270</c:v>
                </c:pt>
                <c:pt idx="144">
                  <c:v>33298</c:v>
                </c:pt>
                <c:pt idx="145">
                  <c:v>33329</c:v>
                </c:pt>
                <c:pt idx="146">
                  <c:v>33359</c:v>
                </c:pt>
                <c:pt idx="147">
                  <c:v>33390</c:v>
                </c:pt>
                <c:pt idx="148">
                  <c:v>33420</c:v>
                </c:pt>
                <c:pt idx="149">
                  <c:v>33451</c:v>
                </c:pt>
                <c:pt idx="150">
                  <c:v>33482</c:v>
                </c:pt>
                <c:pt idx="151">
                  <c:v>33512</c:v>
                </c:pt>
                <c:pt idx="152">
                  <c:v>33543</c:v>
                </c:pt>
                <c:pt idx="153">
                  <c:v>33573</c:v>
                </c:pt>
                <c:pt idx="154">
                  <c:v>33604</c:v>
                </c:pt>
                <c:pt idx="155">
                  <c:v>33635</c:v>
                </c:pt>
                <c:pt idx="156">
                  <c:v>33664</c:v>
                </c:pt>
                <c:pt idx="157">
                  <c:v>33695</c:v>
                </c:pt>
                <c:pt idx="158">
                  <c:v>33725</c:v>
                </c:pt>
                <c:pt idx="159">
                  <c:v>33756</c:v>
                </c:pt>
                <c:pt idx="160">
                  <c:v>33786</c:v>
                </c:pt>
                <c:pt idx="161">
                  <c:v>33817</c:v>
                </c:pt>
                <c:pt idx="162">
                  <c:v>33848</c:v>
                </c:pt>
                <c:pt idx="163">
                  <c:v>33878</c:v>
                </c:pt>
                <c:pt idx="164">
                  <c:v>33909</c:v>
                </c:pt>
                <c:pt idx="165">
                  <c:v>33939</c:v>
                </c:pt>
                <c:pt idx="166">
                  <c:v>33970</c:v>
                </c:pt>
                <c:pt idx="167">
                  <c:v>34001</c:v>
                </c:pt>
                <c:pt idx="168">
                  <c:v>34029</c:v>
                </c:pt>
                <c:pt idx="169">
                  <c:v>34060</c:v>
                </c:pt>
                <c:pt idx="170">
                  <c:v>34090</c:v>
                </c:pt>
                <c:pt idx="171">
                  <c:v>34121</c:v>
                </c:pt>
                <c:pt idx="172">
                  <c:v>34151</c:v>
                </c:pt>
                <c:pt idx="173">
                  <c:v>34182</c:v>
                </c:pt>
                <c:pt idx="174">
                  <c:v>34213</c:v>
                </c:pt>
                <c:pt idx="175">
                  <c:v>34243</c:v>
                </c:pt>
                <c:pt idx="176">
                  <c:v>34274</c:v>
                </c:pt>
                <c:pt idx="177">
                  <c:v>34304</c:v>
                </c:pt>
                <c:pt idx="178">
                  <c:v>34335</c:v>
                </c:pt>
                <c:pt idx="179">
                  <c:v>34366</c:v>
                </c:pt>
                <c:pt idx="180">
                  <c:v>34394</c:v>
                </c:pt>
                <c:pt idx="181">
                  <c:v>34425</c:v>
                </c:pt>
                <c:pt idx="182">
                  <c:v>34455</c:v>
                </c:pt>
                <c:pt idx="183">
                  <c:v>34486</c:v>
                </c:pt>
                <c:pt idx="184">
                  <c:v>34516</c:v>
                </c:pt>
                <c:pt idx="185">
                  <c:v>34547</c:v>
                </c:pt>
                <c:pt idx="186">
                  <c:v>34578</c:v>
                </c:pt>
                <c:pt idx="187">
                  <c:v>34608</c:v>
                </c:pt>
                <c:pt idx="188">
                  <c:v>34639</c:v>
                </c:pt>
                <c:pt idx="189">
                  <c:v>34669</c:v>
                </c:pt>
                <c:pt idx="190">
                  <c:v>34700</c:v>
                </c:pt>
                <c:pt idx="191">
                  <c:v>34731</c:v>
                </c:pt>
                <c:pt idx="192">
                  <c:v>34759</c:v>
                </c:pt>
                <c:pt idx="193">
                  <c:v>34790</c:v>
                </c:pt>
                <c:pt idx="194">
                  <c:v>34820</c:v>
                </c:pt>
                <c:pt idx="195">
                  <c:v>34851</c:v>
                </c:pt>
                <c:pt idx="196">
                  <c:v>34881</c:v>
                </c:pt>
                <c:pt idx="197">
                  <c:v>34912</c:v>
                </c:pt>
                <c:pt idx="198">
                  <c:v>34943</c:v>
                </c:pt>
                <c:pt idx="199">
                  <c:v>34973</c:v>
                </c:pt>
                <c:pt idx="200">
                  <c:v>35004</c:v>
                </c:pt>
                <c:pt idx="201">
                  <c:v>35034</c:v>
                </c:pt>
                <c:pt idx="202">
                  <c:v>35065</c:v>
                </c:pt>
                <c:pt idx="203">
                  <c:v>35096</c:v>
                </c:pt>
                <c:pt idx="204">
                  <c:v>35125</c:v>
                </c:pt>
                <c:pt idx="205">
                  <c:v>35156</c:v>
                </c:pt>
                <c:pt idx="206">
                  <c:v>35186</c:v>
                </c:pt>
                <c:pt idx="207">
                  <c:v>35217</c:v>
                </c:pt>
                <c:pt idx="208">
                  <c:v>35247</c:v>
                </c:pt>
                <c:pt idx="209">
                  <c:v>35278</c:v>
                </c:pt>
                <c:pt idx="210">
                  <c:v>35309</c:v>
                </c:pt>
                <c:pt idx="211">
                  <c:v>35339</c:v>
                </c:pt>
                <c:pt idx="212">
                  <c:v>35370</c:v>
                </c:pt>
                <c:pt idx="213">
                  <c:v>35400</c:v>
                </c:pt>
                <c:pt idx="214">
                  <c:v>35431</c:v>
                </c:pt>
                <c:pt idx="215">
                  <c:v>35462</c:v>
                </c:pt>
                <c:pt idx="216">
                  <c:v>35490</c:v>
                </c:pt>
                <c:pt idx="217">
                  <c:v>35521</c:v>
                </c:pt>
                <c:pt idx="218">
                  <c:v>35551</c:v>
                </c:pt>
                <c:pt idx="219">
                  <c:v>35582</c:v>
                </c:pt>
                <c:pt idx="220">
                  <c:v>35612</c:v>
                </c:pt>
                <c:pt idx="221">
                  <c:v>35643</c:v>
                </c:pt>
                <c:pt idx="222">
                  <c:v>35674</c:v>
                </c:pt>
                <c:pt idx="223">
                  <c:v>35704</c:v>
                </c:pt>
                <c:pt idx="224">
                  <c:v>35735</c:v>
                </c:pt>
                <c:pt idx="225">
                  <c:v>35765</c:v>
                </c:pt>
                <c:pt idx="226">
                  <c:v>35796</c:v>
                </c:pt>
                <c:pt idx="227">
                  <c:v>35827</c:v>
                </c:pt>
                <c:pt idx="228">
                  <c:v>35855</c:v>
                </c:pt>
                <c:pt idx="229">
                  <c:v>35886</c:v>
                </c:pt>
                <c:pt idx="230">
                  <c:v>35916</c:v>
                </c:pt>
                <c:pt idx="231">
                  <c:v>35947</c:v>
                </c:pt>
                <c:pt idx="232">
                  <c:v>35977</c:v>
                </c:pt>
                <c:pt idx="233">
                  <c:v>36008</c:v>
                </c:pt>
                <c:pt idx="234">
                  <c:v>36039</c:v>
                </c:pt>
                <c:pt idx="235">
                  <c:v>36069</c:v>
                </c:pt>
                <c:pt idx="236">
                  <c:v>36100</c:v>
                </c:pt>
                <c:pt idx="237">
                  <c:v>36130</c:v>
                </c:pt>
              </c:numCache>
            </c:numRef>
          </c:cat>
          <c:val>
            <c:numRef>
              <c:f>'EMS - USD per ECU and per DM'!$B$2:$B$239</c:f>
              <c:numCache>
                <c:formatCode>General</c:formatCode>
                <c:ptCount val="238"/>
                <c:pt idx="0">
                  <c:v>0.53754770735902813</c:v>
                </c:pt>
                <c:pt idx="1">
                  <c:v>0.5274539796402764</c:v>
                </c:pt>
                <c:pt idx="2">
                  <c:v>0.52419143471195684</c:v>
                </c:pt>
                <c:pt idx="3">
                  <c:v>0.53070105609510165</c:v>
                </c:pt>
                <c:pt idx="4">
                  <c:v>0.54815545688757328</c:v>
                </c:pt>
                <c:pt idx="5">
                  <c:v>0.54665719127535128</c:v>
                </c:pt>
                <c:pt idx="6">
                  <c:v>0.55744467361614358</c:v>
                </c:pt>
                <c:pt idx="7">
                  <c:v>0.55875286360842602</c:v>
                </c:pt>
                <c:pt idx="8">
                  <c:v>0.56462085709446108</c:v>
                </c:pt>
                <c:pt idx="9">
                  <c:v>0.5766680122253619</c:v>
                </c:pt>
                <c:pt idx="10">
                  <c:v>0.57984460164675866</c:v>
                </c:pt>
                <c:pt idx="11">
                  <c:v>0.5720169317011784</c:v>
                </c:pt>
                <c:pt idx="12">
                  <c:v>0.53998596036503044</c:v>
                </c:pt>
                <c:pt idx="13">
                  <c:v>0.53259480187473374</c:v>
                </c:pt>
                <c:pt idx="14">
                  <c:v>0.55825378216937427</c:v>
                </c:pt>
                <c:pt idx="15">
                  <c:v>0.56583488937927906</c:v>
                </c:pt>
                <c:pt idx="16">
                  <c:v>0.5724098454493417</c:v>
                </c:pt>
                <c:pt idx="17">
                  <c:v>0.55865921787709494</c:v>
                </c:pt>
                <c:pt idx="18">
                  <c:v>0.55878408582923556</c:v>
                </c:pt>
                <c:pt idx="19">
                  <c:v>0.54262303977426884</c:v>
                </c:pt>
                <c:pt idx="20">
                  <c:v>0.52107758845292063</c:v>
                </c:pt>
                <c:pt idx="21">
                  <c:v>0.50761421319796951</c:v>
                </c:pt>
                <c:pt idx="22">
                  <c:v>0.49738870927629941</c:v>
                </c:pt>
                <c:pt idx="23">
                  <c:v>0.46746447270007474</c:v>
                </c:pt>
                <c:pt idx="24">
                  <c:v>0.47490145794747585</c:v>
                </c:pt>
                <c:pt idx="25">
                  <c:v>0.46210720887245837</c:v>
                </c:pt>
                <c:pt idx="26">
                  <c:v>0.43590078898042811</c:v>
                </c:pt>
                <c:pt idx="27">
                  <c:v>0.4205037635086834</c:v>
                </c:pt>
                <c:pt idx="28">
                  <c:v>0.4097520999795124</c:v>
                </c:pt>
                <c:pt idx="29">
                  <c:v>0.39980809211578444</c:v>
                </c:pt>
                <c:pt idx="30">
                  <c:v>0.42513391718391297</c:v>
                </c:pt>
                <c:pt idx="31">
                  <c:v>0.44359668189681939</c:v>
                </c:pt>
                <c:pt idx="32">
                  <c:v>0.4485914229319935</c:v>
                </c:pt>
                <c:pt idx="33">
                  <c:v>0.44288941051419467</c:v>
                </c:pt>
                <c:pt idx="34">
                  <c:v>0.4359577992850292</c:v>
                </c:pt>
                <c:pt idx="35">
                  <c:v>0.42265426880811496</c:v>
                </c:pt>
                <c:pt idx="36">
                  <c:v>0.42016806722689076</c:v>
                </c:pt>
                <c:pt idx="37">
                  <c:v>0.41718815185648733</c:v>
                </c:pt>
                <c:pt idx="38">
                  <c:v>0.43237634036665512</c:v>
                </c:pt>
                <c:pt idx="39">
                  <c:v>0.41164121351829747</c:v>
                </c:pt>
                <c:pt idx="40">
                  <c:v>0.40548211823858565</c:v>
                </c:pt>
                <c:pt idx="41">
                  <c:v>0.40301454882521259</c:v>
                </c:pt>
                <c:pt idx="42">
                  <c:v>0.39912193175014965</c:v>
                </c:pt>
                <c:pt idx="43">
                  <c:v>0.39494470774091628</c:v>
                </c:pt>
                <c:pt idx="44">
                  <c:v>0.39149669185295383</c:v>
                </c:pt>
                <c:pt idx="45">
                  <c:v>0.41334270243458854</c:v>
                </c:pt>
                <c:pt idx="46">
                  <c:v>0.41853262461808899</c:v>
                </c:pt>
                <c:pt idx="47">
                  <c:v>0.41186161449752884</c:v>
                </c:pt>
                <c:pt idx="48">
                  <c:v>0.41476565740356697</c:v>
                </c:pt>
                <c:pt idx="49">
                  <c:v>0.40988646145017826</c:v>
                </c:pt>
                <c:pt idx="50">
                  <c:v>0.40543279951348066</c:v>
                </c:pt>
                <c:pt idx="51">
                  <c:v>0.39231071008238527</c:v>
                </c:pt>
                <c:pt idx="52">
                  <c:v>0.38589179594041828</c:v>
                </c:pt>
                <c:pt idx="53">
                  <c:v>0.37402752842609216</c:v>
                </c:pt>
                <c:pt idx="54">
                  <c:v>0.37482664267776156</c:v>
                </c:pt>
                <c:pt idx="55">
                  <c:v>0.38414259373079285</c:v>
                </c:pt>
                <c:pt idx="56">
                  <c:v>0.37249497131788717</c:v>
                </c:pt>
                <c:pt idx="57">
                  <c:v>0.36363636363636365</c:v>
                </c:pt>
                <c:pt idx="58">
                  <c:v>0.35574528637495556</c:v>
                </c:pt>
                <c:pt idx="59">
                  <c:v>0.37058997924696119</c:v>
                </c:pt>
                <c:pt idx="60">
                  <c:v>0.38501520810071993</c:v>
                </c:pt>
                <c:pt idx="61">
                  <c:v>0.37772909269471933</c:v>
                </c:pt>
                <c:pt idx="62">
                  <c:v>0.3638480570513753</c:v>
                </c:pt>
                <c:pt idx="63">
                  <c:v>0.36500346753294155</c:v>
                </c:pt>
                <c:pt idx="64">
                  <c:v>0.35097571248069631</c:v>
                </c:pt>
                <c:pt idx="65">
                  <c:v>0.34654837815359024</c:v>
                </c:pt>
                <c:pt idx="66">
                  <c:v>0.32988058322887115</c:v>
                </c:pt>
                <c:pt idx="67">
                  <c:v>0.32596649064476169</c:v>
                </c:pt>
                <c:pt idx="68">
                  <c:v>0.33350008337502085</c:v>
                </c:pt>
                <c:pt idx="69">
                  <c:v>0.32212343770132712</c:v>
                </c:pt>
                <c:pt idx="70">
                  <c:v>0.31539771652053239</c:v>
                </c:pt>
                <c:pt idx="71">
                  <c:v>0.30280090840272517</c:v>
                </c:pt>
                <c:pt idx="72">
                  <c:v>0.30319568249348128</c:v>
                </c:pt>
                <c:pt idx="73">
                  <c:v>0.3231435403606282</c:v>
                </c:pt>
                <c:pt idx="74">
                  <c:v>0.32161579776798632</c:v>
                </c:pt>
                <c:pt idx="75">
                  <c:v>0.32641336989163078</c:v>
                </c:pt>
                <c:pt idx="76">
                  <c:v>0.34383166001925458</c:v>
                </c:pt>
                <c:pt idx="77">
                  <c:v>0.35794824068439707</c:v>
                </c:pt>
                <c:pt idx="78">
                  <c:v>0.35234840209999652</c:v>
                </c:pt>
                <c:pt idx="79">
                  <c:v>0.37812901762081219</c:v>
                </c:pt>
                <c:pt idx="80">
                  <c:v>0.38529706403637204</c:v>
                </c:pt>
                <c:pt idx="81">
                  <c:v>0.39805747950003983</c:v>
                </c:pt>
                <c:pt idx="82">
                  <c:v>0.41010498687664038</c:v>
                </c:pt>
                <c:pt idx="83">
                  <c:v>0.42887163871853151</c:v>
                </c:pt>
                <c:pt idx="84">
                  <c:v>0.43952180028129395</c:v>
                </c:pt>
                <c:pt idx="85">
                  <c:v>0.43990849903220131</c:v>
                </c:pt>
                <c:pt idx="86">
                  <c:v>0.44889347757777082</c:v>
                </c:pt>
                <c:pt idx="87">
                  <c:v>0.44768769306531769</c:v>
                </c:pt>
                <c:pt idx="88">
                  <c:v>0.4647488032718316</c:v>
                </c:pt>
                <c:pt idx="89">
                  <c:v>0.48494253430968431</c:v>
                </c:pt>
                <c:pt idx="90">
                  <c:v>0.48983590497183443</c:v>
                </c:pt>
                <c:pt idx="91">
                  <c:v>0.49862877088007979</c:v>
                </c:pt>
                <c:pt idx="92">
                  <c:v>0.49399792520871405</c:v>
                </c:pt>
                <c:pt idx="93">
                  <c:v>0.50301810865191143</c:v>
                </c:pt>
                <c:pt idx="94">
                  <c:v>0.5377500537750054</c:v>
                </c:pt>
                <c:pt idx="95">
                  <c:v>0.54827567300838864</c:v>
                </c:pt>
                <c:pt idx="96">
                  <c:v>0.54481067828929453</c:v>
                </c:pt>
                <c:pt idx="97">
                  <c:v>0.55193729992272877</c:v>
                </c:pt>
                <c:pt idx="98">
                  <c:v>0.55925283820815386</c:v>
                </c:pt>
                <c:pt idx="99">
                  <c:v>0.54978283577986697</c:v>
                </c:pt>
                <c:pt idx="100">
                  <c:v>0.54106698409263065</c:v>
                </c:pt>
                <c:pt idx="101">
                  <c:v>0.53899638872419553</c:v>
                </c:pt>
                <c:pt idx="102">
                  <c:v>0.55145031432667924</c:v>
                </c:pt>
                <c:pt idx="103">
                  <c:v>0.55537043207819614</c:v>
                </c:pt>
                <c:pt idx="104">
                  <c:v>0.59449497651744843</c:v>
                </c:pt>
                <c:pt idx="105">
                  <c:v>0.61218243036424858</c:v>
                </c:pt>
                <c:pt idx="106">
                  <c:v>0.60470460180201968</c:v>
                </c:pt>
                <c:pt idx="107">
                  <c:v>0.58944886531093432</c:v>
                </c:pt>
                <c:pt idx="108">
                  <c:v>0.59630292188431722</c:v>
                </c:pt>
                <c:pt idx="109">
                  <c:v>0.59844404548174746</c:v>
                </c:pt>
                <c:pt idx="110">
                  <c:v>0.59049306170652494</c:v>
                </c:pt>
                <c:pt idx="111">
                  <c:v>0.56886057227373565</c:v>
                </c:pt>
                <c:pt idx="112">
                  <c:v>0.54153579551608366</c:v>
                </c:pt>
                <c:pt idx="113">
                  <c:v>0.52966101694915257</c:v>
                </c:pt>
                <c:pt idx="114">
                  <c:v>0.53567602314120422</c:v>
                </c:pt>
                <c:pt idx="115">
                  <c:v>0.55050922102945221</c:v>
                </c:pt>
                <c:pt idx="116">
                  <c:v>0.5717226001943857</c:v>
                </c:pt>
                <c:pt idx="117">
                  <c:v>0.56934639034388523</c:v>
                </c:pt>
                <c:pt idx="118">
                  <c:v>0.54475132102195345</c:v>
                </c:pt>
                <c:pt idx="119">
                  <c:v>0.54039448797622258</c:v>
                </c:pt>
                <c:pt idx="120">
                  <c:v>0.53516001284384029</c:v>
                </c:pt>
                <c:pt idx="121">
                  <c:v>0.53484516232550683</c:v>
                </c:pt>
                <c:pt idx="122">
                  <c:v>0.51384820923899077</c:v>
                </c:pt>
                <c:pt idx="123">
                  <c:v>0.50533124463085555</c:v>
                </c:pt>
                <c:pt idx="124">
                  <c:v>0.52907253584466429</c:v>
                </c:pt>
                <c:pt idx="125">
                  <c:v>0.51899522524392772</c:v>
                </c:pt>
                <c:pt idx="126">
                  <c:v>0.51276792123884729</c:v>
                </c:pt>
                <c:pt idx="127">
                  <c:v>0.53584824777622975</c:v>
                </c:pt>
                <c:pt idx="128">
                  <c:v>0.54644808743169393</c:v>
                </c:pt>
                <c:pt idx="129">
                  <c:v>0.57544021176199789</c:v>
                </c:pt>
                <c:pt idx="130">
                  <c:v>0.59122620314532337</c:v>
                </c:pt>
                <c:pt idx="131">
                  <c:v>0.5967299200381907</c:v>
                </c:pt>
                <c:pt idx="132">
                  <c:v>0.58640708379757223</c:v>
                </c:pt>
                <c:pt idx="133">
                  <c:v>0.59301429164442865</c:v>
                </c:pt>
                <c:pt idx="134">
                  <c:v>0.60132291040288632</c:v>
                </c:pt>
                <c:pt idx="135">
                  <c:v>0.594106463878327</c:v>
                </c:pt>
                <c:pt idx="136">
                  <c:v>0.61068702290076338</c:v>
                </c:pt>
                <c:pt idx="137">
                  <c:v>0.63686154629983438</c:v>
                </c:pt>
                <c:pt idx="138">
                  <c:v>0.63690210814597792</c:v>
                </c:pt>
                <c:pt idx="139">
                  <c:v>0.65625410158813491</c:v>
                </c:pt>
                <c:pt idx="140">
                  <c:v>0.67308339503264458</c:v>
                </c:pt>
                <c:pt idx="141">
                  <c:v>0.66746762782005076</c:v>
                </c:pt>
                <c:pt idx="142">
                  <c:v>0.66264661056258689</c:v>
                </c:pt>
                <c:pt idx="143">
                  <c:v>0.67544748395812226</c:v>
                </c:pt>
                <c:pt idx="144">
                  <c:v>0.62027043791092917</c:v>
                </c:pt>
                <c:pt idx="145">
                  <c:v>0.58730251952780876</c:v>
                </c:pt>
                <c:pt idx="146">
                  <c:v>0.58142915285772434</c:v>
                </c:pt>
                <c:pt idx="147">
                  <c:v>0.56091541395557554</c:v>
                </c:pt>
                <c:pt idx="148">
                  <c:v>0.5601613264620211</c:v>
                </c:pt>
                <c:pt idx="149">
                  <c:v>0.57355893318038431</c:v>
                </c:pt>
                <c:pt idx="150">
                  <c:v>0.59056280635445579</c:v>
                </c:pt>
                <c:pt idx="151">
                  <c:v>0.59196116734742199</c:v>
                </c:pt>
                <c:pt idx="152">
                  <c:v>0.61697926949654491</c:v>
                </c:pt>
                <c:pt idx="153">
                  <c:v>0.63979526551503518</c:v>
                </c:pt>
                <c:pt idx="154">
                  <c:v>0.63339244996199651</c:v>
                </c:pt>
                <c:pt idx="155">
                  <c:v>0.61781786729272214</c:v>
                </c:pt>
                <c:pt idx="156">
                  <c:v>0.60182956186807901</c:v>
                </c:pt>
                <c:pt idx="157">
                  <c:v>0.60631783180743348</c:v>
                </c:pt>
                <c:pt idx="158">
                  <c:v>0.61633281972265019</c:v>
                </c:pt>
                <c:pt idx="159">
                  <c:v>0.63588960956377971</c:v>
                </c:pt>
                <c:pt idx="160">
                  <c:v>0.67051092932814804</c:v>
                </c:pt>
                <c:pt idx="161">
                  <c:v>0.69084628670120896</c:v>
                </c:pt>
                <c:pt idx="162">
                  <c:v>0.68898994074686504</c:v>
                </c:pt>
                <c:pt idx="163">
                  <c:v>0.67335532960743383</c:v>
                </c:pt>
                <c:pt idx="164">
                  <c:v>0.62992125984251968</c:v>
                </c:pt>
                <c:pt idx="165">
                  <c:v>0.63203134875489819</c:v>
                </c:pt>
                <c:pt idx="166">
                  <c:v>0.61942517343904857</c:v>
                </c:pt>
                <c:pt idx="167">
                  <c:v>0.60923601803338612</c:v>
                </c:pt>
                <c:pt idx="168">
                  <c:v>0.60731203692457181</c:v>
                </c:pt>
                <c:pt idx="169">
                  <c:v>0.62640942119769483</c:v>
                </c:pt>
                <c:pt idx="170">
                  <c:v>0.62223881525729574</c:v>
                </c:pt>
                <c:pt idx="171">
                  <c:v>0.60433915513386105</c:v>
                </c:pt>
                <c:pt idx="172">
                  <c:v>0.58285248003730261</c:v>
                </c:pt>
                <c:pt idx="173">
                  <c:v>0.59017941454202083</c:v>
                </c:pt>
                <c:pt idx="174">
                  <c:v>0.61656082372526055</c:v>
                </c:pt>
                <c:pt idx="175">
                  <c:v>0.6095702529716549</c:v>
                </c:pt>
                <c:pt idx="176">
                  <c:v>0.58806233460746837</c:v>
                </c:pt>
                <c:pt idx="177">
                  <c:v>0.58462437883659757</c:v>
                </c:pt>
                <c:pt idx="178">
                  <c:v>0.57385515895787909</c:v>
                </c:pt>
                <c:pt idx="179">
                  <c:v>0.57620282339383466</c:v>
                </c:pt>
                <c:pt idx="180">
                  <c:v>0.59140102903779046</c:v>
                </c:pt>
                <c:pt idx="181">
                  <c:v>0.58878944889307583</c:v>
                </c:pt>
                <c:pt idx="182">
                  <c:v>0.60368246302444906</c:v>
                </c:pt>
                <c:pt idx="183">
                  <c:v>0.6145903755147194</c:v>
                </c:pt>
                <c:pt idx="184">
                  <c:v>0.63799923440091877</c:v>
                </c:pt>
                <c:pt idx="185">
                  <c:v>0.63914099450338746</c:v>
                </c:pt>
                <c:pt idx="186">
                  <c:v>0.6455361177457879</c:v>
                </c:pt>
                <c:pt idx="187">
                  <c:v>0.65811122079631457</c:v>
                </c:pt>
                <c:pt idx="188">
                  <c:v>0.64951935567679908</c:v>
                </c:pt>
                <c:pt idx="189">
                  <c:v>0.63629422244846012</c:v>
                </c:pt>
                <c:pt idx="190">
                  <c:v>0.65350934518363613</c:v>
                </c:pt>
                <c:pt idx="191">
                  <c:v>0.66569032086273472</c:v>
                </c:pt>
                <c:pt idx="192">
                  <c:v>0.71118697105469031</c:v>
                </c:pt>
                <c:pt idx="193">
                  <c:v>0.72400810889081957</c:v>
                </c:pt>
                <c:pt idx="194">
                  <c:v>0.70942111237230421</c:v>
                </c:pt>
                <c:pt idx="195">
                  <c:v>0.71367399371966889</c:v>
                </c:pt>
                <c:pt idx="196">
                  <c:v>0.72014979115656053</c:v>
                </c:pt>
                <c:pt idx="197">
                  <c:v>0.69175428887659107</c:v>
                </c:pt>
                <c:pt idx="198">
                  <c:v>0.6848845969454147</c:v>
                </c:pt>
                <c:pt idx="199">
                  <c:v>0.70706356501449485</c:v>
                </c:pt>
                <c:pt idx="200">
                  <c:v>0.70556692302264867</c:v>
                </c:pt>
                <c:pt idx="201">
                  <c:v>0.69415521310565043</c:v>
                </c:pt>
                <c:pt idx="202">
                  <c:v>0.68329347454731804</c:v>
                </c:pt>
                <c:pt idx="203">
                  <c:v>0.68170972799781848</c:v>
                </c:pt>
                <c:pt idx="204">
                  <c:v>0.67677314564158098</c:v>
                </c:pt>
                <c:pt idx="205">
                  <c:v>0.66471683063015152</c:v>
                </c:pt>
                <c:pt idx="206">
                  <c:v>0.65257113025319757</c:v>
                </c:pt>
                <c:pt idx="207">
                  <c:v>0.65436461196178508</c:v>
                </c:pt>
                <c:pt idx="208">
                  <c:v>0.6655574043261232</c:v>
                </c:pt>
                <c:pt idx="209">
                  <c:v>0.6744907594765952</c:v>
                </c:pt>
                <c:pt idx="210">
                  <c:v>0.66312997347480107</c:v>
                </c:pt>
                <c:pt idx="211">
                  <c:v>0.65457877855599922</c:v>
                </c:pt>
                <c:pt idx="212">
                  <c:v>0.66146315650218279</c:v>
                </c:pt>
                <c:pt idx="213">
                  <c:v>0.64412238325281801</c:v>
                </c:pt>
                <c:pt idx="214">
                  <c:v>0.62316943977067363</c:v>
                </c:pt>
                <c:pt idx="215">
                  <c:v>0.59712187257419236</c:v>
                </c:pt>
                <c:pt idx="216">
                  <c:v>0.59010976041543728</c:v>
                </c:pt>
                <c:pt idx="217">
                  <c:v>0.58414627022606458</c:v>
                </c:pt>
                <c:pt idx="218">
                  <c:v>0.58657907085875172</c:v>
                </c:pt>
                <c:pt idx="219">
                  <c:v>0.57880419054233956</c:v>
                </c:pt>
                <c:pt idx="220">
                  <c:v>0.55744467361614358</c:v>
                </c:pt>
                <c:pt idx="221">
                  <c:v>0.54347826086956519</c:v>
                </c:pt>
                <c:pt idx="222">
                  <c:v>0.55984772141977379</c:v>
                </c:pt>
                <c:pt idx="223">
                  <c:v>0.56899004267425313</c:v>
                </c:pt>
                <c:pt idx="224">
                  <c:v>0.57726721699474692</c:v>
                </c:pt>
                <c:pt idx="225">
                  <c:v>0.56217674836968745</c:v>
                </c:pt>
                <c:pt idx="226">
                  <c:v>0.55050922102945221</c:v>
                </c:pt>
                <c:pt idx="227">
                  <c:v>0.55178502455443357</c:v>
                </c:pt>
                <c:pt idx="228">
                  <c:v>0.54728546409807355</c:v>
                </c:pt>
                <c:pt idx="229">
                  <c:v>0.55151114052503858</c:v>
                </c:pt>
                <c:pt idx="230">
                  <c:v>0.56328507857826848</c:v>
                </c:pt>
                <c:pt idx="231">
                  <c:v>0.5577867023650156</c:v>
                </c:pt>
                <c:pt idx="232">
                  <c:v>0.55629728526924782</c:v>
                </c:pt>
                <c:pt idx="233">
                  <c:v>0.55962840673792602</c:v>
                </c:pt>
                <c:pt idx="234">
                  <c:v>0.58858151854031782</c:v>
                </c:pt>
                <c:pt idx="235">
                  <c:v>0.61046334167633243</c:v>
                </c:pt>
                <c:pt idx="236">
                  <c:v>0.59428299756343972</c:v>
                </c:pt>
                <c:pt idx="237">
                  <c:v>0.59887411666067791</c:v>
                </c:pt>
              </c:numCache>
            </c:numRef>
          </c:val>
          <c:smooth val="0"/>
          <c:extLst>
            <c:ext xmlns:c16="http://schemas.microsoft.com/office/drawing/2014/chart" uri="{C3380CC4-5D6E-409C-BE32-E72D297353CC}">
              <c16:uniqueId val="{00000001-0009-4D74-ADF8-84AAE71AE256}"/>
            </c:ext>
          </c:extLst>
        </c:ser>
        <c:dLbls>
          <c:showLegendKey val="0"/>
          <c:showVal val="0"/>
          <c:showCatName val="0"/>
          <c:showSerName val="0"/>
          <c:showPercent val="0"/>
          <c:showBubbleSize val="0"/>
        </c:dLbls>
        <c:marker val="1"/>
        <c:smooth val="0"/>
        <c:axId val="635930328"/>
        <c:axId val="635929936"/>
      </c:lineChart>
      <c:dateAx>
        <c:axId val="635929152"/>
        <c:scaling>
          <c:orientation val="minMax"/>
        </c:scaling>
        <c:delete val="0"/>
        <c:axPos val="b"/>
        <c:numFmt formatCode="[$-409]mmm\-yy;@" sourceLinked="1"/>
        <c:majorTickMark val="out"/>
        <c:minorTickMark val="none"/>
        <c:tickLblPos val="nextTo"/>
        <c:spPr>
          <a:noFill/>
          <a:ln w="1587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5929544"/>
        <c:crosses val="autoZero"/>
        <c:auto val="1"/>
        <c:lblOffset val="100"/>
        <c:baseTimeUnit val="months"/>
        <c:majorUnit val="6"/>
        <c:majorTimeUnit val="months"/>
      </c:dateAx>
      <c:valAx>
        <c:axId val="635929544"/>
        <c:scaling>
          <c:orientation val="minMax"/>
          <c:min val="0.4"/>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900">
                    <a:solidFill>
                      <a:sysClr val="windowText" lastClr="000000"/>
                    </a:solidFill>
                    <a:latin typeface="Arial" panose="020B0604020202020204" pitchFamily="34" charset="0"/>
                    <a:cs typeface="Arial" panose="020B0604020202020204" pitchFamily="34" charset="0"/>
                  </a:rPr>
                  <a:t>U.S.</a:t>
                </a:r>
                <a:r>
                  <a:rPr lang="de-DE" sz="900" baseline="0">
                    <a:solidFill>
                      <a:sysClr val="windowText" lastClr="000000"/>
                    </a:solidFill>
                    <a:latin typeface="Arial" panose="020B0604020202020204" pitchFamily="34" charset="0"/>
                    <a:cs typeface="Arial" panose="020B0604020202020204" pitchFamily="34" charset="0"/>
                  </a:rPr>
                  <a:t> Dollar per ECU</a:t>
                </a:r>
                <a:endParaRPr lang="de-DE" sz="900">
                  <a:solidFill>
                    <a:sysClr val="windowText" lastClr="000000"/>
                  </a:solidFill>
                  <a:latin typeface="Arial" panose="020B0604020202020204" pitchFamily="34" charset="0"/>
                  <a:cs typeface="Arial" panose="020B0604020202020204" pitchFamily="34" charset="0"/>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out"/>
        <c:minorTickMark val="none"/>
        <c:tickLblPos val="nextTo"/>
        <c:spPr>
          <a:noFill/>
          <a:ln w="158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5929152"/>
        <c:crosses val="autoZero"/>
        <c:crossBetween val="between"/>
      </c:valAx>
      <c:valAx>
        <c:axId val="635929936"/>
        <c:scaling>
          <c:orientation val="minMax"/>
          <c:min val="0.2"/>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900">
                    <a:solidFill>
                      <a:sysClr val="windowText" lastClr="000000"/>
                    </a:solidFill>
                    <a:latin typeface="Arial" panose="020B0604020202020204" pitchFamily="34" charset="0"/>
                    <a:cs typeface="Arial" panose="020B0604020202020204" pitchFamily="34" charset="0"/>
                  </a:rPr>
                  <a:t>U.S.</a:t>
                </a:r>
                <a:r>
                  <a:rPr lang="de-DE" sz="900" baseline="0">
                    <a:solidFill>
                      <a:sysClr val="windowText" lastClr="000000"/>
                    </a:solidFill>
                    <a:latin typeface="Arial" panose="020B0604020202020204" pitchFamily="34" charset="0"/>
                    <a:cs typeface="Arial" panose="020B0604020202020204" pitchFamily="34" charset="0"/>
                  </a:rPr>
                  <a:t> Dollar per Deutschmark</a:t>
                </a:r>
                <a:endParaRPr lang="de-DE" sz="900">
                  <a:solidFill>
                    <a:sysClr val="windowText" lastClr="000000"/>
                  </a:solidFill>
                  <a:latin typeface="Arial" panose="020B0604020202020204" pitchFamily="34" charset="0"/>
                  <a:cs typeface="Arial" panose="020B0604020202020204" pitchFamily="34" charset="0"/>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out"/>
        <c:minorTickMark val="none"/>
        <c:tickLblPos val="nextTo"/>
        <c:spPr>
          <a:noFill/>
          <a:ln w="158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35930328"/>
        <c:crosses val="max"/>
        <c:crossBetween val="between"/>
      </c:valAx>
      <c:dateAx>
        <c:axId val="635930328"/>
        <c:scaling>
          <c:orientation val="minMax"/>
        </c:scaling>
        <c:delete val="1"/>
        <c:axPos val="b"/>
        <c:numFmt formatCode="[$-409]mmm\-yy;@" sourceLinked="1"/>
        <c:majorTickMark val="out"/>
        <c:minorTickMark val="none"/>
        <c:tickLblPos val="nextTo"/>
        <c:crossAx val="635929936"/>
        <c:crosses val="autoZero"/>
        <c:auto val="1"/>
        <c:lblOffset val="100"/>
        <c:baseTimeUnit val="months"/>
      </c:date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2.xml"/><Relationship Id="rId1"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15</xdr:col>
      <xdr:colOff>457200</xdr:colOff>
      <xdr:row>29</xdr:row>
      <xdr:rowOff>123825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285749</xdr:colOff>
      <xdr:row>78</xdr:row>
      <xdr:rowOff>180975</xdr:rowOff>
    </xdr:from>
    <xdr:to>
      <xdr:col>13</xdr:col>
      <xdr:colOff>83343</xdr:colOff>
      <xdr:row>102</xdr:row>
      <xdr:rowOff>4763</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273843</xdr:colOff>
      <xdr:row>103</xdr:row>
      <xdr:rowOff>40480</xdr:rowOff>
    </xdr:from>
    <xdr:to>
      <xdr:col>13</xdr:col>
      <xdr:colOff>357186</xdr:colOff>
      <xdr:row>126</xdr:row>
      <xdr:rowOff>35719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11907</xdr:colOff>
      <xdr:row>103</xdr:row>
      <xdr:rowOff>107156</xdr:rowOff>
    </xdr:from>
    <xdr:to>
      <xdr:col>31</xdr:col>
      <xdr:colOff>166687</xdr:colOff>
      <xdr:row>126</xdr:row>
      <xdr:rowOff>20241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114299</xdr:colOff>
      <xdr:row>23</xdr:row>
      <xdr:rowOff>66675</xdr:rowOff>
    </xdr:from>
    <xdr:to>
      <xdr:col>6</xdr:col>
      <xdr:colOff>238124</xdr:colOff>
      <xdr:row>43</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426384</xdr:colOff>
      <xdr:row>27</xdr:row>
      <xdr:rowOff>33618</xdr:rowOff>
    </xdr:from>
    <xdr:to>
      <xdr:col>6</xdr:col>
      <xdr:colOff>1411941</xdr:colOff>
      <xdr:row>49</xdr:row>
      <xdr:rowOff>33618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504264</xdr:colOff>
      <xdr:row>27</xdr:row>
      <xdr:rowOff>22412</xdr:rowOff>
    </xdr:from>
    <xdr:to>
      <xdr:col>6</xdr:col>
      <xdr:colOff>11205</xdr:colOff>
      <xdr:row>44</xdr:row>
      <xdr:rowOff>168088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590550</xdr:colOff>
      <xdr:row>1</xdr:row>
      <xdr:rowOff>57150</xdr:rowOff>
    </xdr:from>
    <xdr:to>
      <xdr:col>13</xdr:col>
      <xdr:colOff>190500</xdr:colOff>
      <xdr:row>24</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600075</xdr:colOff>
      <xdr:row>25</xdr:row>
      <xdr:rowOff>161925</xdr:rowOff>
    </xdr:from>
    <xdr:to>
      <xdr:col>12</xdr:col>
      <xdr:colOff>752475</xdr:colOff>
      <xdr:row>44</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334736</xdr:colOff>
      <xdr:row>33</xdr:row>
      <xdr:rowOff>152401</xdr:rowOff>
    </xdr:from>
    <xdr:to>
      <xdr:col>23</xdr:col>
      <xdr:colOff>280307</xdr:colOff>
      <xdr:row>59</xdr:row>
      <xdr:rowOff>29936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638174</xdr:colOff>
      <xdr:row>29</xdr:row>
      <xdr:rowOff>142874</xdr:rowOff>
    </xdr:from>
    <xdr:to>
      <xdr:col>17</xdr:col>
      <xdr:colOff>47624</xdr:colOff>
      <xdr:row>56</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536121</xdr:colOff>
      <xdr:row>4</xdr:row>
      <xdr:rowOff>44903</xdr:rowOff>
    </xdr:from>
    <xdr:to>
      <xdr:col>15</xdr:col>
      <xdr:colOff>216352</xdr:colOff>
      <xdr:row>35</xdr:row>
      <xdr:rowOff>97970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95250</xdr:colOff>
      <xdr:row>37</xdr:row>
      <xdr:rowOff>28575</xdr:rowOff>
    </xdr:from>
    <xdr:to>
      <xdr:col>15</xdr:col>
      <xdr:colOff>95250</xdr:colOff>
      <xdr:row>95</xdr:row>
      <xdr:rowOff>1</xdr:rowOff>
    </xdr:to>
    <mc:AlternateContent xmlns:mc="http://schemas.openxmlformats.org/markup-compatibility/2006" xmlns:a14="http://schemas.microsoft.com/office/drawing/2010/main">
      <mc:Choice Requires="a14">
        <xdr:sp macro="" textlink="">
          <xdr:nvSpPr>
            <xdr:cNvPr id="3" name="Textfeld 2"/>
            <xdr:cNvSpPr txBox="1"/>
          </xdr:nvSpPr>
          <xdr:spPr>
            <a:xfrm>
              <a:off x="7438159" y="6436302"/>
              <a:ext cx="8312727" cy="100159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a:t>What is excess volatility?</a:t>
              </a:r>
            </a:p>
            <a:p>
              <a:endParaRPr lang="de-DE" sz="1400" b="1"/>
            </a:p>
            <a:p>
              <a:r>
                <a:rPr lang="de-DE" sz="1400" b="0"/>
                <a:t>"Too big" changes in the exchange rate compared to changes of their fundamentals like corporate earnings, dividends, interest rates, ect. In other words, the volatility is too high compared to the volatility of the fundamentals.  </a:t>
              </a:r>
            </a:p>
            <a:p>
              <a:endParaRPr lang="de-DE" sz="1800" b="1"/>
            </a:p>
            <a:p>
              <a:r>
                <a:rPr lang="de-DE" sz="1800" b="1"/>
                <a:t>How</a:t>
              </a:r>
              <a:r>
                <a:rPr lang="de-DE" sz="1800" b="1" baseline="0"/>
                <a:t> </a:t>
              </a:r>
              <a:r>
                <a:rPr lang="de-DE" sz="1800" b="1" baseline="0">
                  <a:solidFill>
                    <a:schemeClr val="dk1"/>
                  </a:solidFill>
                  <a:latin typeface="+mn-lt"/>
                  <a:ea typeface="+mn-ea"/>
                  <a:cs typeface="+mn-cs"/>
                </a:rPr>
                <a:t>can volatility be measured? </a:t>
              </a:r>
            </a:p>
            <a:p>
              <a:endParaRPr lang="de-DE" sz="1400" b="1" baseline="0">
                <a:solidFill>
                  <a:schemeClr val="dk1"/>
                </a:solidFill>
                <a:latin typeface="+mn-lt"/>
                <a:ea typeface="+mn-ea"/>
                <a:cs typeface="+mn-cs"/>
              </a:endParaRPr>
            </a:p>
            <a:p>
              <a:r>
                <a:rPr lang="de-DE" sz="1400" b="1" baseline="0">
                  <a:solidFill>
                    <a:schemeClr val="dk1"/>
                  </a:solidFill>
                  <a:latin typeface="+mn-lt"/>
                  <a:ea typeface="+mn-ea"/>
                  <a:cs typeface="+mn-cs"/>
                </a:rPr>
                <a:t>Standard deviation: </a:t>
              </a:r>
              <a:r>
                <a:rPr lang="de-DE" sz="1400" b="0" baseline="0">
                  <a:solidFill>
                    <a:schemeClr val="dk1"/>
                  </a:solidFill>
                  <a:latin typeface="+mn-lt"/>
                  <a:ea typeface="+mn-ea"/>
                  <a:cs typeface="+mn-cs"/>
                </a:rPr>
                <a:t>Sample standard deviation can serve as a measure for characterising the evolution of volatility (Daly 2011).  Several studies have used a modification of the standard deviation to estimate volatility. Hooper and Kohlhagen (1978), Aschheim et al (1993) and Daly (1997) all use standard deviation of exchange rates as a proxy for exchange rate volatility.</a:t>
              </a:r>
            </a:p>
            <a:p>
              <a:endParaRPr lang="de-DE" sz="1400" b="0" baseline="0">
                <a:solidFill>
                  <a:schemeClr val="dk1"/>
                </a:solidFill>
                <a:latin typeface="+mn-lt"/>
                <a:ea typeface="+mn-ea"/>
                <a:cs typeface="+mn-cs"/>
              </a:endParaRPr>
            </a:p>
            <a:p>
              <a:r>
                <a:rPr lang="de-DE" sz="1400" b="1" baseline="0">
                  <a:solidFill>
                    <a:schemeClr val="dk1"/>
                  </a:solidFill>
                  <a:latin typeface="+mn-lt"/>
                  <a:ea typeface="+mn-ea"/>
                  <a:cs typeface="+mn-cs"/>
                </a:rPr>
                <a:t>RMSPE: </a:t>
              </a:r>
              <a:r>
                <a:rPr lang="de-DE" sz="1400" b="0" baseline="0">
                  <a:solidFill>
                    <a:schemeClr val="dk1"/>
                  </a:solidFill>
                  <a:latin typeface="+mn-lt"/>
                  <a:ea typeface="+mn-ea"/>
                  <a:cs typeface="+mn-cs"/>
                </a:rPr>
                <a:t>A measure of volatility which focuses on the uncertainty aspect of volatility is the Root Mean Square Percentage Error (RMSPE). This is a simple and well known measure of prediction errors, and can be represented as follows: </a:t>
              </a:r>
            </a:p>
            <a:p>
              <a:endParaRPr lang="de-DE" sz="1400" b="0" baseline="0">
                <a:solidFill>
                  <a:schemeClr val="dk1"/>
                </a:solidFill>
                <a:latin typeface="+mn-lt"/>
                <a:ea typeface="+mn-ea"/>
                <a:cs typeface="+mn-cs"/>
              </a:endParaRPr>
            </a:p>
            <a:p>
              <a:endParaRPr lang="de-DE" sz="1400" b="0" baseline="0">
                <a:solidFill>
                  <a:schemeClr val="dk1"/>
                </a:solidFill>
                <a:latin typeface="+mn-lt"/>
                <a:ea typeface="+mn-ea"/>
                <a:cs typeface="+mn-cs"/>
              </a:endParaRPr>
            </a:p>
            <a:p>
              <a:endParaRPr lang="de-DE" sz="1400" b="0" baseline="0">
                <a:solidFill>
                  <a:schemeClr val="dk1"/>
                </a:solidFill>
                <a:latin typeface="+mn-lt"/>
                <a:ea typeface="+mn-ea"/>
                <a:cs typeface="+mn-cs"/>
              </a:endParaRPr>
            </a:p>
            <a:p>
              <a:endParaRPr lang="de-DE" sz="1400" b="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acc>
                    <m:accPr>
                      <m:chr m:val="̂"/>
                      <m:ctrlPr>
                        <a:rPr lang="de-DE" sz="1400" i="1">
                          <a:solidFill>
                            <a:schemeClr val="dk1"/>
                          </a:solidFill>
                          <a:effectLst/>
                          <a:latin typeface="Cambria Math" panose="02040503050406030204" pitchFamily="18" charset="0"/>
                          <a:ea typeface="+mn-ea"/>
                          <a:cs typeface="+mn-cs"/>
                        </a:rPr>
                      </m:ctrlPr>
                    </m:accPr>
                    <m:e>
                      <m:sSub>
                        <m:sSubPr>
                          <m:ctrlPr>
                            <a:rPr lang="de-DE" sz="1400" i="1">
                              <a:solidFill>
                                <a:schemeClr val="dk1"/>
                              </a:solidFill>
                              <a:effectLst/>
                              <a:latin typeface="Cambria Math" panose="02040503050406030204" pitchFamily="18" charset="0"/>
                              <a:ea typeface="+mn-ea"/>
                              <a:cs typeface="+mn-cs"/>
                            </a:rPr>
                          </m:ctrlPr>
                        </m:sSubPr>
                        <m:e>
                          <m:r>
                            <a:rPr lang="de-DE" sz="1400" i="1">
                              <a:solidFill>
                                <a:schemeClr val="dk1"/>
                              </a:solidFill>
                              <a:effectLst/>
                              <a:latin typeface="Cambria Math" panose="02040503050406030204" pitchFamily="18" charset="0"/>
                              <a:ea typeface="+mn-ea"/>
                              <a:cs typeface="+mn-cs"/>
                            </a:rPr>
                            <m:t>𝐸</m:t>
                          </m:r>
                        </m:e>
                        <m:sub>
                          <m:r>
                            <a:rPr lang="de-DE" sz="1400" i="1">
                              <a:solidFill>
                                <a:schemeClr val="dk1"/>
                              </a:solidFill>
                              <a:effectLst/>
                              <a:latin typeface="Cambria Math" panose="02040503050406030204" pitchFamily="18" charset="0"/>
                              <a:ea typeface="+mn-ea"/>
                              <a:cs typeface="+mn-cs"/>
                            </a:rPr>
                            <m:t>𝑡</m:t>
                          </m:r>
                        </m:sub>
                      </m:sSub>
                    </m:e>
                  </m:acc>
                  <m:r>
                    <a:rPr lang="de-DE" sz="1400" b="0" i="0">
                      <a:solidFill>
                        <a:schemeClr val="dk1"/>
                      </a:solidFill>
                      <a:effectLst/>
                      <a:latin typeface="Cambria Math" panose="02040503050406030204" pitchFamily="18" charset="0"/>
                      <a:ea typeface="+mn-ea"/>
                      <a:cs typeface="+mn-cs"/>
                    </a:rPr>
                    <m:t> </m:t>
                  </m:r>
                </m:oMath>
              </a14:m>
              <a:r>
                <a:rPr lang="de-DE" sz="1400"/>
                <a:t>represents the actual variable in period t.</a:t>
              </a:r>
            </a:p>
            <a:p>
              <a:endParaRPr lang="de-DE" sz="1400" b="0" baseline="0">
                <a:solidFill>
                  <a:schemeClr val="dk1"/>
                </a:solidFill>
                <a:latin typeface="+mn-lt"/>
                <a:ea typeface="+mn-ea"/>
                <a:cs typeface="+mn-cs"/>
              </a:endParaRPr>
            </a:p>
            <a:p>
              <a:pPr eaLnBrk="1" fontAlgn="auto" latinLnBrk="0" hangingPunct="1"/>
              <a14:m>
                <m:oMath xmlns:m="http://schemas.openxmlformats.org/officeDocument/2006/math">
                  <m:acc>
                    <m:accPr>
                      <m:chr m:val="̂"/>
                      <m:ctrlPr>
                        <a:rPr lang="de-DE" sz="1400" i="1">
                          <a:solidFill>
                            <a:schemeClr val="dk1"/>
                          </a:solidFill>
                          <a:effectLst/>
                          <a:latin typeface="Cambria Math" panose="02040503050406030204" pitchFamily="18" charset="0"/>
                          <a:ea typeface="+mn-ea"/>
                          <a:cs typeface="+mn-cs"/>
                        </a:rPr>
                      </m:ctrlPr>
                    </m:accPr>
                    <m:e>
                      <m:sSub>
                        <m:sSubPr>
                          <m:ctrlPr>
                            <a:rPr lang="de-DE" sz="1400" i="1">
                              <a:solidFill>
                                <a:schemeClr val="dk1"/>
                              </a:solidFill>
                              <a:effectLst/>
                              <a:latin typeface="Cambria Math" panose="02040503050406030204" pitchFamily="18" charset="0"/>
                              <a:ea typeface="+mn-ea"/>
                              <a:cs typeface="+mn-cs"/>
                            </a:rPr>
                          </m:ctrlPr>
                        </m:sSubPr>
                        <m:e>
                          <m:r>
                            <a:rPr lang="de-DE" sz="1400" i="1">
                              <a:solidFill>
                                <a:schemeClr val="dk1"/>
                              </a:solidFill>
                              <a:effectLst/>
                              <a:latin typeface="Cambria Math" panose="02040503050406030204" pitchFamily="18" charset="0"/>
                              <a:ea typeface="+mn-ea"/>
                              <a:cs typeface="+mn-cs"/>
                            </a:rPr>
                            <m:t>𝐸</m:t>
                          </m:r>
                        </m:e>
                        <m:sub>
                          <m:r>
                            <a:rPr lang="de-DE" sz="1400" i="1">
                              <a:solidFill>
                                <a:schemeClr val="dk1"/>
                              </a:solidFill>
                              <a:effectLst/>
                              <a:latin typeface="Cambria Math" panose="02040503050406030204" pitchFamily="18" charset="0"/>
                              <a:ea typeface="+mn-ea"/>
                              <a:cs typeface="+mn-cs"/>
                            </a:rPr>
                            <m:t>𝑡</m:t>
                          </m:r>
                        </m:sub>
                      </m:sSub>
                    </m:e>
                  </m:acc>
                </m:oMath>
              </a14:m>
              <a:r>
                <a:rPr lang="de-DE" sz="1400" b="0" baseline="0">
                  <a:solidFill>
                    <a:schemeClr val="dk1"/>
                  </a:solidFill>
                  <a:latin typeface="+mn-lt"/>
                  <a:ea typeface="+mn-ea"/>
                  <a:cs typeface="+mn-cs"/>
                </a:rPr>
                <a:t> is the predicted value of the variable, which can be predicted using different estimation techniques. A simple method to generate the forecast value </a:t>
              </a:r>
              <a14:m>
                <m:oMath xmlns:m="http://schemas.openxmlformats.org/officeDocument/2006/math">
                  <m:acc>
                    <m:accPr>
                      <m:chr m:val="̂"/>
                      <m:ctrlPr>
                        <a:rPr lang="de-DE" sz="1400" i="1">
                          <a:solidFill>
                            <a:schemeClr val="dk1"/>
                          </a:solidFill>
                          <a:effectLst/>
                          <a:latin typeface="Cambria Math" panose="02040503050406030204" pitchFamily="18" charset="0"/>
                          <a:ea typeface="+mn-ea"/>
                          <a:cs typeface="+mn-cs"/>
                        </a:rPr>
                      </m:ctrlPr>
                    </m:accPr>
                    <m:e>
                      <m:sSub>
                        <m:sSubPr>
                          <m:ctrlPr>
                            <a:rPr lang="de-DE" sz="1400" i="1">
                              <a:solidFill>
                                <a:schemeClr val="dk1"/>
                              </a:solidFill>
                              <a:effectLst/>
                              <a:latin typeface="Cambria Math" panose="02040503050406030204" pitchFamily="18" charset="0"/>
                              <a:ea typeface="+mn-ea"/>
                              <a:cs typeface="+mn-cs"/>
                            </a:rPr>
                          </m:ctrlPr>
                        </m:sSubPr>
                        <m:e>
                          <m:r>
                            <a:rPr lang="de-DE" sz="1400" i="1">
                              <a:solidFill>
                                <a:schemeClr val="dk1"/>
                              </a:solidFill>
                              <a:effectLst/>
                              <a:latin typeface="Cambria Math" panose="02040503050406030204" pitchFamily="18" charset="0"/>
                              <a:ea typeface="+mn-ea"/>
                              <a:cs typeface="+mn-cs"/>
                            </a:rPr>
                            <m:t>𝐸</m:t>
                          </m:r>
                        </m:e>
                        <m:sub>
                          <m:r>
                            <a:rPr lang="de-DE" sz="1400" i="1">
                              <a:solidFill>
                                <a:schemeClr val="dk1"/>
                              </a:solidFill>
                              <a:effectLst/>
                              <a:latin typeface="Cambria Math" panose="02040503050406030204" pitchFamily="18" charset="0"/>
                              <a:ea typeface="+mn-ea"/>
                              <a:cs typeface="+mn-cs"/>
                            </a:rPr>
                            <m:t>𝑡</m:t>
                          </m:r>
                        </m:sub>
                      </m:sSub>
                    </m:e>
                  </m:acc>
                  <m:r>
                    <a:rPr lang="de-DE" sz="1400" b="0" i="0">
                      <a:solidFill>
                        <a:schemeClr val="dk1"/>
                      </a:solidFill>
                      <a:effectLst/>
                      <a:latin typeface="Cambria Math" panose="02040503050406030204" pitchFamily="18" charset="0"/>
                      <a:ea typeface="+mn-ea"/>
                      <a:cs typeface="+mn-cs"/>
                    </a:rPr>
                    <m:t> </m:t>
                  </m:r>
                </m:oMath>
              </a14:m>
              <a:r>
                <a:rPr lang="de-DE" sz="1400" b="0" baseline="0">
                  <a:solidFill>
                    <a:schemeClr val="dk1"/>
                  </a:solidFill>
                  <a:latin typeface="+mn-lt"/>
                  <a:ea typeface="+mn-ea"/>
                  <a:cs typeface="+mn-cs"/>
                </a:rPr>
                <a:t>for period t is to use the value </a:t>
              </a:r>
              <a14:m>
                <m:oMath xmlns:m="http://schemas.openxmlformats.org/officeDocument/2006/math">
                  <m:acc>
                    <m:accPr>
                      <m:chr m:val="̂"/>
                      <m:ctrlPr>
                        <a:rPr lang="de-DE" sz="1400" i="1">
                          <a:solidFill>
                            <a:schemeClr val="dk1"/>
                          </a:solidFill>
                          <a:effectLst/>
                          <a:latin typeface="Cambria Math" panose="02040503050406030204" pitchFamily="18" charset="0"/>
                          <a:ea typeface="+mn-ea"/>
                          <a:cs typeface="+mn-cs"/>
                        </a:rPr>
                      </m:ctrlPr>
                    </m:accPr>
                    <m:e>
                      <m:sSub>
                        <m:sSubPr>
                          <m:ctrlPr>
                            <a:rPr lang="de-DE" sz="1400" i="1">
                              <a:solidFill>
                                <a:schemeClr val="dk1"/>
                              </a:solidFill>
                              <a:effectLst/>
                              <a:latin typeface="Cambria Math" panose="02040503050406030204" pitchFamily="18" charset="0"/>
                              <a:ea typeface="+mn-ea"/>
                              <a:cs typeface="+mn-cs"/>
                            </a:rPr>
                          </m:ctrlPr>
                        </m:sSubPr>
                        <m:e>
                          <m:r>
                            <a:rPr lang="de-DE" sz="1400" i="1">
                              <a:solidFill>
                                <a:schemeClr val="dk1"/>
                              </a:solidFill>
                              <a:effectLst/>
                              <a:latin typeface="Cambria Math" panose="02040503050406030204" pitchFamily="18" charset="0"/>
                              <a:ea typeface="+mn-ea"/>
                              <a:cs typeface="+mn-cs"/>
                            </a:rPr>
                            <m:t>𝐸</m:t>
                          </m:r>
                        </m:e>
                        <m:sub>
                          <m:r>
                            <a:rPr lang="de-DE" sz="1400" b="0" i="1">
                              <a:solidFill>
                                <a:schemeClr val="dk1"/>
                              </a:solidFill>
                              <a:effectLst/>
                              <a:latin typeface="Cambria Math" panose="02040503050406030204" pitchFamily="18" charset="0"/>
                              <a:ea typeface="+mn-ea"/>
                              <a:cs typeface="+mn-cs"/>
                            </a:rPr>
                            <m:t>𝑡</m:t>
                          </m:r>
                          <m:r>
                            <a:rPr lang="de-DE" sz="1400" b="0" i="1">
                              <a:solidFill>
                                <a:schemeClr val="dk1"/>
                              </a:solidFill>
                              <a:effectLst/>
                              <a:latin typeface="Cambria Math" panose="02040503050406030204" pitchFamily="18" charset="0"/>
                              <a:ea typeface="+mn-ea"/>
                              <a:cs typeface="+mn-cs"/>
                            </a:rPr>
                            <m:t>−1</m:t>
                          </m:r>
                        </m:sub>
                      </m:sSub>
                    </m:e>
                  </m:acc>
                </m:oMath>
              </a14:m>
              <a:r>
                <a:rPr lang="de-DE" sz="1400" b="0" baseline="0">
                  <a:solidFill>
                    <a:schemeClr val="dk1"/>
                  </a:solidFill>
                  <a:latin typeface="+mn-lt"/>
                  <a:ea typeface="+mn-ea"/>
                  <a:cs typeface="+mn-cs"/>
                </a:rPr>
                <a:t> observed in period t-1.</a:t>
              </a:r>
            </a:p>
            <a:p>
              <a:endParaRPr lang="de-DE" sz="1400" b="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400" b="0" baseline="0">
                  <a:solidFill>
                    <a:schemeClr val="dk1"/>
                  </a:solidFill>
                  <a:latin typeface="+mn-lt"/>
                  <a:ea typeface="+mn-ea"/>
                  <a:cs typeface="+mn-cs"/>
                </a:rPr>
                <a:t>Other methods to derive the value </a:t>
              </a:r>
              <a14:m>
                <m:oMath xmlns:m="http://schemas.openxmlformats.org/officeDocument/2006/math">
                  <m:acc>
                    <m:accPr>
                      <m:chr m:val="̂"/>
                      <m:ctrlPr>
                        <a:rPr lang="de-DE" sz="1400" i="1">
                          <a:solidFill>
                            <a:schemeClr val="dk1"/>
                          </a:solidFill>
                          <a:effectLst/>
                          <a:latin typeface="Cambria Math" panose="02040503050406030204" pitchFamily="18" charset="0"/>
                          <a:ea typeface="+mn-ea"/>
                          <a:cs typeface="+mn-cs"/>
                        </a:rPr>
                      </m:ctrlPr>
                    </m:accPr>
                    <m:e>
                      <m:sSub>
                        <m:sSubPr>
                          <m:ctrlPr>
                            <a:rPr lang="de-DE" sz="1400" i="1">
                              <a:solidFill>
                                <a:schemeClr val="dk1"/>
                              </a:solidFill>
                              <a:effectLst/>
                              <a:latin typeface="Cambria Math" panose="02040503050406030204" pitchFamily="18" charset="0"/>
                              <a:ea typeface="+mn-ea"/>
                              <a:cs typeface="+mn-cs"/>
                            </a:rPr>
                          </m:ctrlPr>
                        </m:sSubPr>
                        <m:e>
                          <m:r>
                            <a:rPr lang="de-DE" sz="1400" i="1">
                              <a:solidFill>
                                <a:schemeClr val="dk1"/>
                              </a:solidFill>
                              <a:effectLst/>
                              <a:latin typeface="Cambria Math" panose="02040503050406030204" pitchFamily="18" charset="0"/>
                              <a:ea typeface="+mn-ea"/>
                              <a:cs typeface="+mn-cs"/>
                            </a:rPr>
                            <m:t>𝐸</m:t>
                          </m:r>
                        </m:e>
                        <m:sub>
                          <m:r>
                            <a:rPr lang="de-DE" sz="1400" i="1">
                              <a:solidFill>
                                <a:schemeClr val="dk1"/>
                              </a:solidFill>
                              <a:effectLst/>
                              <a:latin typeface="Cambria Math" panose="02040503050406030204" pitchFamily="18" charset="0"/>
                              <a:ea typeface="+mn-ea"/>
                              <a:cs typeface="+mn-cs"/>
                            </a:rPr>
                            <m:t>𝑡</m:t>
                          </m:r>
                        </m:sub>
                      </m:sSub>
                    </m:e>
                  </m:acc>
                </m:oMath>
              </a14:m>
              <a:r>
                <a:rPr lang="de-DE" sz="1400">
                  <a:solidFill>
                    <a:schemeClr val="dk1"/>
                  </a:solidFill>
                  <a:effectLst/>
                  <a:latin typeface="+mn-lt"/>
                  <a:ea typeface="+mn-ea"/>
                  <a:cs typeface="+mn-cs"/>
                </a:rPr>
                <a:t> include autoregressive conditional heteroskedasticity (ARCH) model</a:t>
              </a:r>
              <a:r>
                <a:rPr lang="de-DE" sz="1400" baseline="0">
                  <a:solidFill>
                    <a:schemeClr val="dk1"/>
                  </a:solidFill>
                  <a:effectLst/>
                  <a:latin typeface="+mn-lt"/>
                  <a:ea typeface="+mn-ea"/>
                  <a:cs typeface="+mn-cs"/>
                </a:rPr>
                <a:t> and other time series estimators.</a:t>
              </a:r>
              <a:endParaRPr lang="de-DE"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400">
                <a:solidFill>
                  <a:schemeClr val="dk1"/>
                </a:solidFill>
                <a:effectLst/>
                <a:latin typeface="+mn-lt"/>
                <a:ea typeface="+mn-ea"/>
                <a:cs typeface="+mn-cs"/>
              </a:endParaRPr>
            </a:p>
            <a:p>
              <a:r>
                <a:rPr lang="de-DE" sz="1800" b="1" baseline="0">
                  <a:solidFill>
                    <a:schemeClr val="dk1"/>
                  </a:solidFill>
                  <a:latin typeface="+mn-lt"/>
                  <a:ea typeface="+mn-ea"/>
                  <a:cs typeface="+mn-cs"/>
                </a:rPr>
                <a:t>References: </a:t>
              </a:r>
            </a:p>
            <a:p>
              <a:endParaRPr lang="de-DE" sz="1400" b="0" baseline="0">
                <a:solidFill>
                  <a:schemeClr val="dk1"/>
                </a:solidFill>
                <a:latin typeface="+mn-lt"/>
                <a:ea typeface="+mn-ea"/>
                <a:cs typeface="+mn-cs"/>
              </a:endParaRPr>
            </a:p>
            <a:p>
              <a:r>
                <a:rPr lang="de-DE" sz="1400"/>
                <a:t>Aschheim, J., Bailey, M.J., and Tavlas, G.S. (1985). “Dollar Appreciation, Deficit Stimulation, and New Protectionism,” Journal of Policy Modeling, 7, 107-21. doi:10.1016/0161-8938(85)90030-4, http://dx.doi.org/10.1016/0161-8938(85)90030-4</a:t>
              </a:r>
            </a:p>
            <a:p>
              <a:endParaRPr lang="de-DE" sz="1400"/>
            </a:p>
            <a:p>
              <a:r>
                <a:rPr lang="de-DE" sz="1400"/>
                <a:t>Daly, K.J., (1997), “The Effect of Exchange Rate Volatility on the Volume of Japan’s Bilateral Trade,” Singapore Economic Review, Vol. 41 No.2 October. </a:t>
              </a:r>
            </a:p>
            <a:p>
              <a:endParaRPr lang="de-DE" sz="1400"/>
            </a:p>
            <a:p>
              <a:pPr marL="0" indent="0"/>
              <a:r>
                <a:rPr lang="de-DE" sz="1400">
                  <a:solidFill>
                    <a:schemeClr val="dk1"/>
                  </a:solidFill>
                  <a:latin typeface="+mn-lt"/>
                  <a:ea typeface="+mn-ea"/>
                  <a:cs typeface="+mn-cs"/>
                </a:rPr>
                <a:t>Daly, K. J. (2011). An overview of the determinants of financial volatility: An explanation of measuring techniques. Modern Applied Science, 5(5), 46.</a:t>
              </a:r>
            </a:p>
            <a:p>
              <a:endParaRPr lang="de-DE" sz="1400" b="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400">
                  <a:solidFill>
                    <a:schemeClr val="dk1"/>
                  </a:solidFill>
                  <a:latin typeface="+mn-lt"/>
                  <a:ea typeface="+mn-ea"/>
                  <a:cs typeface="+mn-cs"/>
                </a:rPr>
                <a:t>Hooper, P. &amp; Kohlhagen, S.W. (1978). “The Effect of Exchange Rate Uncertainty on the Prices and Volume of International Trade,” Journal of International Economics, 8, 483-511. doi:10.1016/0022-1996(87)90001-8, http://dx.doi.org/10.1016/0022-1996(87)90001-8 </a:t>
              </a:r>
            </a:p>
          </xdr:txBody>
        </xdr:sp>
      </mc:Choice>
      <mc:Fallback xmlns="">
        <xdr:sp macro="" textlink="">
          <xdr:nvSpPr>
            <xdr:cNvPr id="3" name="Textfeld 2"/>
            <xdr:cNvSpPr txBox="1"/>
          </xdr:nvSpPr>
          <xdr:spPr>
            <a:xfrm>
              <a:off x="7438159" y="6436302"/>
              <a:ext cx="8312727" cy="100159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a:t>What is excess volatility?</a:t>
              </a:r>
            </a:p>
            <a:p>
              <a:endParaRPr lang="de-DE" sz="1400" b="1"/>
            </a:p>
            <a:p>
              <a:r>
                <a:rPr lang="de-DE" sz="1400" b="0"/>
                <a:t>"Too big" changes in the exchange rate compared to changes of their fundamentals like corporate earnings, dividends, interest rates, ect. In other words, the volatility is too high compared to the volatility of the fundamentals.  </a:t>
              </a:r>
            </a:p>
            <a:p>
              <a:endParaRPr lang="de-DE" sz="1800" b="1"/>
            </a:p>
            <a:p>
              <a:r>
                <a:rPr lang="de-DE" sz="1800" b="1"/>
                <a:t>How</a:t>
              </a:r>
              <a:r>
                <a:rPr lang="de-DE" sz="1800" b="1" baseline="0"/>
                <a:t> </a:t>
              </a:r>
              <a:r>
                <a:rPr lang="de-DE" sz="1800" b="1" baseline="0">
                  <a:solidFill>
                    <a:schemeClr val="dk1"/>
                  </a:solidFill>
                  <a:latin typeface="+mn-lt"/>
                  <a:ea typeface="+mn-ea"/>
                  <a:cs typeface="+mn-cs"/>
                </a:rPr>
                <a:t>can volatility be measured? </a:t>
              </a:r>
            </a:p>
            <a:p>
              <a:endParaRPr lang="de-DE" sz="1400" b="1" baseline="0">
                <a:solidFill>
                  <a:schemeClr val="dk1"/>
                </a:solidFill>
                <a:latin typeface="+mn-lt"/>
                <a:ea typeface="+mn-ea"/>
                <a:cs typeface="+mn-cs"/>
              </a:endParaRPr>
            </a:p>
            <a:p>
              <a:r>
                <a:rPr lang="de-DE" sz="1400" b="1" baseline="0">
                  <a:solidFill>
                    <a:schemeClr val="dk1"/>
                  </a:solidFill>
                  <a:latin typeface="+mn-lt"/>
                  <a:ea typeface="+mn-ea"/>
                  <a:cs typeface="+mn-cs"/>
                </a:rPr>
                <a:t>Standard deviation: </a:t>
              </a:r>
              <a:r>
                <a:rPr lang="de-DE" sz="1400" b="0" baseline="0">
                  <a:solidFill>
                    <a:schemeClr val="dk1"/>
                  </a:solidFill>
                  <a:latin typeface="+mn-lt"/>
                  <a:ea typeface="+mn-ea"/>
                  <a:cs typeface="+mn-cs"/>
                </a:rPr>
                <a:t>Sample standard deviation can serve as a measure for characterising the evolution of volatility (Daly 2011).  Several studies have used a modification of the standard deviation to estimate volatility. Hooper and Kohlhagen (1978), Aschheim et al (1993) and Daly (1997) all use standard deviation of exchange rates as a proxy for exchange rate volatility.</a:t>
              </a:r>
            </a:p>
            <a:p>
              <a:endParaRPr lang="de-DE" sz="1400" b="0" baseline="0">
                <a:solidFill>
                  <a:schemeClr val="dk1"/>
                </a:solidFill>
                <a:latin typeface="+mn-lt"/>
                <a:ea typeface="+mn-ea"/>
                <a:cs typeface="+mn-cs"/>
              </a:endParaRPr>
            </a:p>
            <a:p>
              <a:r>
                <a:rPr lang="de-DE" sz="1400" b="1" baseline="0">
                  <a:solidFill>
                    <a:schemeClr val="dk1"/>
                  </a:solidFill>
                  <a:latin typeface="+mn-lt"/>
                  <a:ea typeface="+mn-ea"/>
                  <a:cs typeface="+mn-cs"/>
                </a:rPr>
                <a:t>RMSPE: </a:t>
              </a:r>
              <a:r>
                <a:rPr lang="de-DE" sz="1400" b="0" baseline="0">
                  <a:solidFill>
                    <a:schemeClr val="dk1"/>
                  </a:solidFill>
                  <a:latin typeface="+mn-lt"/>
                  <a:ea typeface="+mn-ea"/>
                  <a:cs typeface="+mn-cs"/>
                </a:rPr>
                <a:t>A measure of volatility which focuses on the uncertainty aspect of volatility is the Root Mean Square Percentage Error (RMSPE). This is a simple and well known measure of prediction errors, and can be represented as follows: </a:t>
              </a:r>
            </a:p>
            <a:p>
              <a:endParaRPr lang="de-DE" sz="1400" b="0" baseline="0">
                <a:solidFill>
                  <a:schemeClr val="dk1"/>
                </a:solidFill>
                <a:latin typeface="+mn-lt"/>
                <a:ea typeface="+mn-ea"/>
                <a:cs typeface="+mn-cs"/>
              </a:endParaRPr>
            </a:p>
            <a:p>
              <a:endParaRPr lang="de-DE" sz="1400" b="0" baseline="0">
                <a:solidFill>
                  <a:schemeClr val="dk1"/>
                </a:solidFill>
                <a:latin typeface="+mn-lt"/>
                <a:ea typeface="+mn-ea"/>
                <a:cs typeface="+mn-cs"/>
              </a:endParaRPr>
            </a:p>
            <a:p>
              <a:endParaRPr lang="de-DE" sz="1400" b="0" baseline="0">
                <a:solidFill>
                  <a:schemeClr val="dk1"/>
                </a:solidFill>
                <a:latin typeface="+mn-lt"/>
                <a:ea typeface="+mn-ea"/>
                <a:cs typeface="+mn-cs"/>
              </a:endParaRPr>
            </a:p>
            <a:p>
              <a:endParaRPr lang="de-DE" sz="1400" b="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400" i="0">
                  <a:solidFill>
                    <a:schemeClr val="dk1"/>
                  </a:solidFill>
                  <a:effectLst/>
                  <a:latin typeface="Cambria Math" panose="02040503050406030204" pitchFamily="18" charset="0"/>
                  <a:ea typeface="+mn-ea"/>
                  <a:cs typeface="+mn-cs"/>
                </a:rPr>
                <a:t>(𝐸_𝑡 ) ̂</a:t>
              </a:r>
              <a:r>
                <a:rPr lang="de-DE" sz="1400" b="0" i="0">
                  <a:solidFill>
                    <a:schemeClr val="dk1"/>
                  </a:solidFill>
                  <a:effectLst/>
                  <a:latin typeface="Cambria Math" panose="02040503050406030204" pitchFamily="18" charset="0"/>
                  <a:ea typeface="+mn-ea"/>
                  <a:cs typeface="+mn-cs"/>
                </a:rPr>
                <a:t>  </a:t>
              </a:r>
              <a:r>
                <a:rPr lang="de-DE" sz="1400"/>
                <a:t>represents the actual variable in period t.</a:t>
              </a:r>
            </a:p>
            <a:p>
              <a:endParaRPr lang="de-DE" sz="1400" b="0" baseline="0">
                <a:solidFill>
                  <a:schemeClr val="dk1"/>
                </a:solidFill>
                <a:latin typeface="+mn-lt"/>
                <a:ea typeface="+mn-ea"/>
                <a:cs typeface="+mn-cs"/>
              </a:endParaRPr>
            </a:p>
            <a:p>
              <a:pPr eaLnBrk="1" fontAlgn="auto" latinLnBrk="0" hangingPunct="1"/>
              <a:r>
                <a:rPr lang="de-DE" sz="1400" i="0">
                  <a:solidFill>
                    <a:schemeClr val="dk1"/>
                  </a:solidFill>
                  <a:effectLst/>
                  <a:latin typeface="Cambria Math" panose="02040503050406030204" pitchFamily="18" charset="0"/>
                  <a:ea typeface="+mn-ea"/>
                  <a:cs typeface="+mn-cs"/>
                </a:rPr>
                <a:t>(𝐸_𝑡 ) ̂</a:t>
              </a:r>
              <a:r>
                <a:rPr lang="de-DE" sz="1400" b="0" baseline="0">
                  <a:solidFill>
                    <a:schemeClr val="dk1"/>
                  </a:solidFill>
                  <a:latin typeface="+mn-lt"/>
                  <a:ea typeface="+mn-ea"/>
                  <a:cs typeface="+mn-cs"/>
                </a:rPr>
                <a:t> is the predicted value of the variable, which can be predicted using different estimation techniques. A simple method to generate the forecast value </a:t>
              </a:r>
              <a:r>
                <a:rPr lang="de-DE" sz="1400" i="0">
                  <a:solidFill>
                    <a:schemeClr val="dk1"/>
                  </a:solidFill>
                  <a:effectLst/>
                  <a:latin typeface="Cambria Math" panose="02040503050406030204" pitchFamily="18" charset="0"/>
                  <a:ea typeface="+mn-ea"/>
                  <a:cs typeface="+mn-cs"/>
                </a:rPr>
                <a:t>(𝐸_𝑡 ) ̂</a:t>
              </a:r>
              <a:r>
                <a:rPr lang="de-DE" sz="1400" b="0" i="0">
                  <a:solidFill>
                    <a:schemeClr val="dk1"/>
                  </a:solidFill>
                  <a:effectLst/>
                  <a:latin typeface="Cambria Math" panose="02040503050406030204" pitchFamily="18" charset="0"/>
                  <a:ea typeface="+mn-ea"/>
                  <a:cs typeface="+mn-cs"/>
                </a:rPr>
                <a:t>  </a:t>
              </a:r>
              <a:r>
                <a:rPr lang="de-DE" sz="1400" b="0" baseline="0">
                  <a:solidFill>
                    <a:schemeClr val="dk1"/>
                  </a:solidFill>
                  <a:latin typeface="+mn-lt"/>
                  <a:ea typeface="+mn-ea"/>
                  <a:cs typeface="+mn-cs"/>
                </a:rPr>
                <a:t>for period t is to use the value </a:t>
              </a:r>
              <a:r>
                <a:rPr lang="de-DE" sz="1400" i="0">
                  <a:solidFill>
                    <a:schemeClr val="dk1"/>
                  </a:solidFill>
                  <a:effectLst/>
                  <a:latin typeface="Cambria Math" panose="02040503050406030204" pitchFamily="18" charset="0"/>
                  <a:ea typeface="+mn-ea"/>
                  <a:cs typeface="+mn-cs"/>
                </a:rPr>
                <a:t>(𝐸_(</a:t>
              </a:r>
              <a:r>
                <a:rPr lang="de-DE" sz="1400" b="0" i="0">
                  <a:solidFill>
                    <a:schemeClr val="dk1"/>
                  </a:solidFill>
                  <a:effectLst/>
                  <a:latin typeface="Cambria Math" panose="02040503050406030204" pitchFamily="18" charset="0"/>
                  <a:ea typeface="+mn-ea"/>
                  <a:cs typeface="+mn-cs"/>
                </a:rPr>
                <a:t>𝑡−1) ) ̂</a:t>
              </a:r>
              <a:r>
                <a:rPr lang="de-DE" sz="1400" b="0" baseline="0">
                  <a:solidFill>
                    <a:schemeClr val="dk1"/>
                  </a:solidFill>
                  <a:latin typeface="+mn-lt"/>
                  <a:ea typeface="+mn-ea"/>
                  <a:cs typeface="+mn-cs"/>
                </a:rPr>
                <a:t> observed in period t-1.</a:t>
              </a:r>
            </a:p>
            <a:p>
              <a:endParaRPr lang="de-DE" sz="1400" b="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400" b="0" baseline="0">
                  <a:solidFill>
                    <a:schemeClr val="dk1"/>
                  </a:solidFill>
                  <a:latin typeface="+mn-lt"/>
                  <a:ea typeface="+mn-ea"/>
                  <a:cs typeface="+mn-cs"/>
                </a:rPr>
                <a:t>Other methods to derive the value </a:t>
              </a:r>
              <a:r>
                <a:rPr lang="de-DE" sz="1400" i="0">
                  <a:solidFill>
                    <a:schemeClr val="dk1"/>
                  </a:solidFill>
                  <a:effectLst/>
                  <a:latin typeface="Cambria Math" panose="02040503050406030204" pitchFamily="18" charset="0"/>
                  <a:ea typeface="+mn-ea"/>
                  <a:cs typeface="+mn-cs"/>
                </a:rPr>
                <a:t>(𝐸_𝑡 ) ̂</a:t>
              </a:r>
              <a:r>
                <a:rPr lang="de-DE" sz="1400">
                  <a:solidFill>
                    <a:schemeClr val="dk1"/>
                  </a:solidFill>
                  <a:effectLst/>
                  <a:latin typeface="+mn-lt"/>
                  <a:ea typeface="+mn-ea"/>
                  <a:cs typeface="+mn-cs"/>
                </a:rPr>
                <a:t> include autoregressive conditional heteroskedasticity (ARCH) model</a:t>
              </a:r>
              <a:r>
                <a:rPr lang="de-DE" sz="1400" baseline="0">
                  <a:solidFill>
                    <a:schemeClr val="dk1"/>
                  </a:solidFill>
                  <a:effectLst/>
                  <a:latin typeface="+mn-lt"/>
                  <a:ea typeface="+mn-ea"/>
                  <a:cs typeface="+mn-cs"/>
                </a:rPr>
                <a:t> and other time series estimators.</a:t>
              </a:r>
              <a:endParaRPr lang="de-DE"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400">
                <a:solidFill>
                  <a:schemeClr val="dk1"/>
                </a:solidFill>
                <a:effectLst/>
                <a:latin typeface="+mn-lt"/>
                <a:ea typeface="+mn-ea"/>
                <a:cs typeface="+mn-cs"/>
              </a:endParaRPr>
            </a:p>
            <a:p>
              <a:r>
                <a:rPr lang="de-DE" sz="1800" b="1" baseline="0">
                  <a:solidFill>
                    <a:schemeClr val="dk1"/>
                  </a:solidFill>
                  <a:latin typeface="+mn-lt"/>
                  <a:ea typeface="+mn-ea"/>
                  <a:cs typeface="+mn-cs"/>
                </a:rPr>
                <a:t>References: </a:t>
              </a:r>
            </a:p>
            <a:p>
              <a:endParaRPr lang="de-DE" sz="1400" b="0" baseline="0">
                <a:solidFill>
                  <a:schemeClr val="dk1"/>
                </a:solidFill>
                <a:latin typeface="+mn-lt"/>
                <a:ea typeface="+mn-ea"/>
                <a:cs typeface="+mn-cs"/>
              </a:endParaRPr>
            </a:p>
            <a:p>
              <a:r>
                <a:rPr lang="de-DE" sz="1400"/>
                <a:t>Aschheim, J., Bailey, M.J., and Tavlas, G.S. (1985). “Dollar Appreciation, Deficit Stimulation, and New Protectionism,” Journal of Policy Modeling, 7, 107-21. doi:10.1016/0161-8938(85)90030-4, http://dx.doi.org/10.1016/0161-8938(85)90030-4</a:t>
              </a:r>
            </a:p>
            <a:p>
              <a:endParaRPr lang="de-DE" sz="1400"/>
            </a:p>
            <a:p>
              <a:r>
                <a:rPr lang="de-DE" sz="1400"/>
                <a:t>Daly, K.J., (1997), “The Effect of Exchange Rate Volatility on the Volume of Japan’s Bilateral Trade,” Singapore Economic Review, Vol. 41 No.2 October. </a:t>
              </a:r>
            </a:p>
            <a:p>
              <a:endParaRPr lang="de-DE" sz="1400"/>
            </a:p>
            <a:p>
              <a:pPr marL="0" indent="0"/>
              <a:r>
                <a:rPr lang="de-DE" sz="1400">
                  <a:solidFill>
                    <a:schemeClr val="dk1"/>
                  </a:solidFill>
                  <a:latin typeface="+mn-lt"/>
                  <a:ea typeface="+mn-ea"/>
                  <a:cs typeface="+mn-cs"/>
                </a:rPr>
                <a:t>Daly, K. J. (2011). An overview of the determinants of financial volatility: An explanation of measuring techniques. Modern Applied Science, 5(5), 46.</a:t>
              </a:r>
            </a:p>
            <a:p>
              <a:endParaRPr lang="de-DE" sz="1400" b="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400">
                  <a:solidFill>
                    <a:schemeClr val="dk1"/>
                  </a:solidFill>
                  <a:latin typeface="+mn-lt"/>
                  <a:ea typeface="+mn-ea"/>
                  <a:cs typeface="+mn-cs"/>
                </a:rPr>
                <a:t>Hooper, P. &amp; Kohlhagen, S.W. (1978). “The Effect of Exchange Rate Uncertainty on the Prices and Volume of International Trade,” Journal of International Economics, 8, 483-511. doi:10.1016/0022-1996(87)90001-8, http://dx.doi.org/10.1016/0022-1996(87)90001-8 </a:t>
              </a:r>
            </a:p>
          </xdr:txBody>
        </xdr:sp>
      </mc:Fallback>
    </mc:AlternateContent>
    <xdr:clientData/>
  </xdr:twoCellAnchor>
  <xdr:twoCellAnchor>
    <xdr:from>
      <xdr:col>20</xdr:col>
      <xdr:colOff>657144</xdr:colOff>
      <xdr:row>4</xdr:row>
      <xdr:rowOff>86446</xdr:rowOff>
    </xdr:from>
    <xdr:to>
      <xdr:col>31</xdr:col>
      <xdr:colOff>121503</xdr:colOff>
      <xdr:row>32</xdr:row>
      <xdr:rowOff>69077</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219076</xdr:colOff>
      <xdr:row>59</xdr:row>
      <xdr:rowOff>57150</xdr:rowOff>
    </xdr:from>
    <xdr:to>
      <xdr:col>8</xdr:col>
      <xdr:colOff>567451</xdr:colOff>
      <xdr:row>64</xdr:row>
      <xdr:rowOff>78441</xdr:rowOff>
    </xdr:to>
    <xdr:pic>
      <xdr:nvPicPr>
        <xdr:cNvPr id="7" name="Grafik 6"/>
        <xdr:cNvPicPr>
          <a:picLocks noChangeAspect="1"/>
        </xdr:cNvPicPr>
      </xdr:nvPicPr>
      <xdr:blipFill>
        <a:blip xmlns:r="http://schemas.openxmlformats.org/officeDocument/2006/relationships" r:embed="rId3"/>
        <a:stretch>
          <a:fillRect/>
        </a:stretch>
      </xdr:blipFill>
      <xdr:spPr>
        <a:xfrm>
          <a:off x="7570135" y="10635503"/>
          <a:ext cx="2869698" cy="917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695324</xdr:colOff>
      <xdr:row>9</xdr:row>
      <xdr:rowOff>152399</xdr:rowOff>
    </xdr:from>
    <xdr:to>
      <xdr:col>15</xdr:col>
      <xdr:colOff>342900</xdr:colOff>
      <xdr:row>36</xdr:row>
      <xdr:rowOff>19049</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476249</xdr:colOff>
      <xdr:row>65</xdr:row>
      <xdr:rowOff>95249</xdr:rowOff>
    </xdr:from>
    <xdr:to>
      <xdr:col>15</xdr:col>
      <xdr:colOff>590550</xdr:colOff>
      <xdr:row>94</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80962</xdr:colOff>
      <xdr:row>6</xdr:row>
      <xdr:rowOff>9524</xdr:rowOff>
    </xdr:from>
    <xdr:to>
      <xdr:col>13</xdr:col>
      <xdr:colOff>742950</xdr:colOff>
      <xdr:row>32</xdr:row>
      <xdr:rowOff>76199</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4</xdr:row>
      <xdr:rowOff>0</xdr:rowOff>
    </xdr:from>
    <xdr:to>
      <xdr:col>18</xdr:col>
      <xdr:colOff>304800</xdr:colOff>
      <xdr:row>31</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4</xdr:row>
      <xdr:rowOff>0</xdr:rowOff>
    </xdr:from>
    <xdr:to>
      <xdr:col>20</xdr:col>
      <xdr:colOff>304800</xdr:colOff>
      <xdr:row>31</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619124</xdr:colOff>
      <xdr:row>4</xdr:row>
      <xdr:rowOff>28574</xdr:rowOff>
    </xdr:from>
    <xdr:to>
      <xdr:col>18</xdr:col>
      <xdr:colOff>304799</xdr:colOff>
      <xdr:row>33</xdr:row>
      <xdr:rowOff>85724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590549</xdr:colOff>
      <xdr:row>4</xdr:row>
      <xdr:rowOff>38099</xdr:rowOff>
    </xdr:from>
    <xdr:to>
      <xdr:col>13</xdr:col>
      <xdr:colOff>276224</xdr:colOff>
      <xdr:row>33</xdr:row>
      <xdr:rowOff>95249</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314902</xdr:colOff>
      <xdr:row>4</xdr:row>
      <xdr:rowOff>136813</xdr:rowOff>
    </xdr:from>
    <xdr:to>
      <xdr:col>17</xdr:col>
      <xdr:colOff>76574</xdr:colOff>
      <xdr:row>26</xdr:row>
      <xdr:rowOff>171450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209735</xdr:colOff>
      <xdr:row>31</xdr:row>
      <xdr:rowOff>88899</xdr:rowOff>
    </xdr:from>
    <xdr:to>
      <xdr:col>16</xdr:col>
      <xdr:colOff>377825</xdr:colOff>
      <xdr:row>55</xdr:row>
      <xdr:rowOff>98424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8" Type="http://schemas.openxmlformats.org/officeDocument/2006/relationships/hyperlink" Target="http://localhost/OECDStat_Metadata/ShowMetadata.ashx?Dataset=SNA_TABLE4&amp;Coords=%5bLOCATION%5d.%5bEST%5d&amp;ShowOnWeb=true&amp;Lang=en" TargetMode="External"/><Relationship Id="rId13" Type="http://schemas.openxmlformats.org/officeDocument/2006/relationships/hyperlink" Target="http://localhost/OECDStat_Metadata/ShowMetadata.ashx?Dataset=SNA_TABLE4&amp;Coords=%5b%5bTRANSACT%5d.%5bPPPGDP%5d%2c%5bMEASURE%5d.%5bCD%5d%2c%5bLOCATION%5d.%5bFRA%5d%5d&amp;ShowOnWeb=true&amp;Lang=en" TargetMode="External"/><Relationship Id="rId18" Type="http://schemas.openxmlformats.org/officeDocument/2006/relationships/hyperlink" Target="http://localhost/OECDStat_Metadata/ShowMetadata.ashx?Dataset=SNA_TABLE4&amp;Coords=%5bLOCATION%5d.%5bIRL%5d&amp;ShowOnWeb=true&amp;Lang=en" TargetMode="External"/><Relationship Id="rId26" Type="http://schemas.openxmlformats.org/officeDocument/2006/relationships/hyperlink" Target="http://localhost/OECDStat_Metadata/ShowMetadata.ashx?Dataset=SNA_TABLE4&amp;Coords=%5bLOCATION%5d.%5bLUX%5d&amp;ShowOnWeb=true&amp;Lang=en" TargetMode="External"/><Relationship Id="rId39" Type="http://schemas.openxmlformats.org/officeDocument/2006/relationships/hyperlink" Target="http://localhost/OECDStat_Metadata/ShowMetadata.ashx?Dataset=SNA_TABLE4&amp;Coords=%5b%5bTRANSACT%5d.%5bPPPGDP%5d%2c%5bMEASURE%5d.%5bCD%5d%2c%5bLOCATION%5d.%5bGBR%5d%5d&amp;ShowOnWeb=true&amp;Lang=en" TargetMode="External"/><Relationship Id="rId3" Type="http://schemas.openxmlformats.org/officeDocument/2006/relationships/hyperlink" Target="http://localhost/OECDStat_Metadata/ShowMetadata.ashx?Dataset=SNA_TABLE4&amp;Coords=%5b%5bTRANSACT%5d.%5bPPPGDP%5d%2c%5bMEASURE%5d.%5bCD%5d%2c%5bLOCATION%5d.%5bAUT%5d%5d&amp;ShowOnWeb=true&amp;Lang=en" TargetMode="External"/><Relationship Id="rId21" Type="http://schemas.openxmlformats.org/officeDocument/2006/relationships/hyperlink" Target="http://localhost/OECDStat_Metadata/ShowMetadata.ashx?Dataset=SNA_TABLE4&amp;Coords=%5b%5bTRANSACT%5d.%5bPPPGDP%5d%2c%5bMEASURE%5d.%5bCD%5d%2c%5bLOCATION%5d.%5bITA%5d%5d&amp;ShowOnWeb=true&amp;Lang=en" TargetMode="External"/><Relationship Id="rId34" Type="http://schemas.openxmlformats.org/officeDocument/2006/relationships/hyperlink" Target="http://localhost/OECDStat_Metadata/ShowMetadata.ashx?Dataset=SNA_TABLE4&amp;Coords=%5bLOCATION%5d.%5bSVN%5d&amp;ShowOnWeb=true&amp;Lang=en" TargetMode="External"/><Relationship Id="rId42" Type="http://schemas.openxmlformats.org/officeDocument/2006/relationships/hyperlink" Target="http://localhost/OECDStat_Metadata/ShowMetadata.ashx?Dataset=SNA_TABLE4&amp;Coords=%5bLOCATION%5d.%5bEU28%5d&amp;ShowOnWeb=true&amp;Lang=en" TargetMode="External"/><Relationship Id="rId7" Type="http://schemas.openxmlformats.org/officeDocument/2006/relationships/hyperlink" Target="http://localhost/OECDStat_Metadata/ShowMetadata.ashx?Dataset=SNA_TABLE4&amp;Coords=%5b%5bTRANSACT%5d.%5bPPPGDP%5d%2c%5bMEASURE%5d.%5bCD%5d%2c%5bLOCATION%5d.%5bDNK%5d%5d&amp;ShowOnWeb=true&amp;Lang=en" TargetMode="External"/><Relationship Id="rId12" Type="http://schemas.openxmlformats.org/officeDocument/2006/relationships/hyperlink" Target="http://localhost/OECDStat_Metadata/ShowMetadata.ashx?Dataset=SNA_TABLE4&amp;Coords=%5bLOCATION%5d.%5bFRA%5d&amp;ShowOnWeb=true&amp;Lang=en" TargetMode="External"/><Relationship Id="rId17" Type="http://schemas.openxmlformats.org/officeDocument/2006/relationships/hyperlink" Target="http://localhost/OECDStat_Metadata/ShowMetadata.ashx?Dataset=SNA_TABLE4&amp;Coords=%5b%5bTRANSACT%5d.%5bPPPGDP%5d%2c%5bMEASURE%5d.%5bCD%5d%2c%5bLOCATION%5d.%5bGRC%5d%5d&amp;ShowOnWeb=true&amp;Lang=en" TargetMode="External"/><Relationship Id="rId25" Type="http://schemas.openxmlformats.org/officeDocument/2006/relationships/hyperlink" Target="http://localhost/OECDStat_Metadata/ShowMetadata.ashx?Dataset=SNA_TABLE4&amp;Coords=%5b%5bTRANSACT%5d.%5bPPPGDP%5d%2c%5bMEASURE%5d.%5bCD%5d%2c%5bLOCATION%5d.%5bLTU%5d%5d&amp;ShowOnWeb=true&amp;Lang=en" TargetMode="External"/><Relationship Id="rId33" Type="http://schemas.openxmlformats.org/officeDocument/2006/relationships/hyperlink" Target="http://localhost/OECDStat_Metadata/ShowMetadata.ashx?Dataset=SNA_TABLE4&amp;Coords=%5b%5bTRANSACT%5d.%5bPPPGDP%5d%2c%5bMEASURE%5d.%5bCD%5d%2c%5bLOCATION%5d.%5bSVK%5d%5d&amp;ShowOnWeb=true&amp;Lang=en" TargetMode="External"/><Relationship Id="rId38" Type="http://schemas.openxmlformats.org/officeDocument/2006/relationships/hyperlink" Target="http://localhost/OECDStat_Metadata/ShowMetadata.ashx?Dataset=SNA_TABLE4&amp;Coords=%5bLOCATION%5d.%5bGBR%5d&amp;ShowOnWeb=true&amp;Lang=en" TargetMode="External"/><Relationship Id="rId2" Type="http://schemas.openxmlformats.org/officeDocument/2006/relationships/hyperlink" Target="http://localhost/OECDStat_Metadata/ShowMetadata.ashx?Dataset=SNA_TABLE4&amp;Coords=%5bLOCATION%5d.%5bAUT%5d&amp;ShowOnWeb=true&amp;Lang=en" TargetMode="External"/><Relationship Id="rId16" Type="http://schemas.openxmlformats.org/officeDocument/2006/relationships/hyperlink" Target="http://localhost/OECDStat_Metadata/ShowMetadata.ashx?Dataset=SNA_TABLE4&amp;Coords=%5bLOCATION%5d.%5bGRC%5d&amp;ShowOnWeb=true&amp;Lang=en" TargetMode="External"/><Relationship Id="rId20" Type="http://schemas.openxmlformats.org/officeDocument/2006/relationships/hyperlink" Target="http://localhost/OECDStat_Metadata/ShowMetadata.ashx?Dataset=SNA_TABLE4&amp;Coords=%5bLOCATION%5d.%5bITA%5d&amp;ShowOnWeb=true&amp;Lang=en" TargetMode="External"/><Relationship Id="rId29" Type="http://schemas.openxmlformats.org/officeDocument/2006/relationships/hyperlink" Target="http://localhost/OECDStat_Metadata/ShowMetadata.ashx?Dataset=SNA_TABLE4&amp;Coords=%5b%5bTRANSACT%5d.%5bPPPGDP%5d%2c%5bMEASURE%5d.%5bCD%5d%2c%5bLOCATION%5d.%5bNLD%5d%5d&amp;ShowOnWeb=true&amp;Lang=en" TargetMode="External"/><Relationship Id="rId41" Type="http://schemas.openxmlformats.org/officeDocument/2006/relationships/hyperlink" Target="http://localhost/OECDStat_Metadata/ShowMetadata.ashx?Dataset=SNA_TABLE4&amp;Coords=%5b%5bTRANSACT%5d.%5bPPPGDP%5d%2c%5bMEASURE%5d.%5bCD%5d%2c%5bLOCATION%5d.%5bEA19%5d%5d&amp;ShowOnWeb=true&amp;Lang=en" TargetMode="External"/><Relationship Id="rId1" Type="http://schemas.openxmlformats.org/officeDocument/2006/relationships/hyperlink" Target="http://localhost/OECDStat_Metadata/ShowMetadata.ashx?Dataset=SNA_TABLE4&amp;ShowOnWeb=true&amp;Lang=en" TargetMode="External"/><Relationship Id="rId6" Type="http://schemas.openxmlformats.org/officeDocument/2006/relationships/hyperlink" Target="http://localhost/OECDStat_Metadata/ShowMetadata.ashx?Dataset=SNA_TABLE4&amp;Coords=%5bLOCATION%5d.%5bDNK%5d&amp;ShowOnWeb=true&amp;Lang=en" TargetMode="External"/><Relationship Id="rId11" Type="http://schemas.openxmlformats.org/officeDocument/2006/relationships/hyperlink" Target="http://localhost/OECDStat_Metadata/ShowMetadata.ashx?Dataset=SNA_TABLE4&amp;Coords=%5b%5bTRANSACT%5d.%5bPPPGDP%5d%2c%5bMEASURE%5d.%5bCD%5d%2c%5bLOCATION%5d.%5bFIN%5d%5d&amp;ShowOnWeb=true&amp;Lang=en" TargetMode="External"/><Relationship Id="rId24" Type="http://schemas.openxmlformats.org/officeDocument/2006/relationships/hyperlink" Target="http://localhost/OECDStat_Metadata/ShowMetadata.ashx?Dataset=SNA_TABLE4&amp;Coords=%5bLOCATION%5d.%5bLTU%5d&amp;ShowOnWeb=true&amp;Lang=en" TargetMode="External"/><Relationship Id="rId32" Type="http://schemas.openxmlformats.org/officeDocument/2006/relationships/hyperlink" Target="http://localhost/OECDStat_Metadata/ShowMetadata.ashx?Dataset=SNA_TABLE4&amp;Coords=%5bLOCATION%5d.%5bSVK%5d&amp;ShowOnWeb=true&amp;Lang=en" TargetMode="External"/><Relationship Id="rId37" Type="http://schemas.openxmlformats.org/officeDocument/2006/relationships/hyperlink" Target="http://localhost/OECDStat_Metadata/ShowMetadata.ashx?Dataset=SNA_TABLE4&amp;Coords=%5b%5bTRANSACT%5d.%5bPPPGDP%5d%2c%5bMEASURE%5d.%5bCD%5d%2c%5bLOCATION%5d.%5bESP%5d%5d&amp;ShowOnWeb=true&amp;Lang=en" TargetMode="External"/><Relationship Id="rId40" Type="http://schemas.openxmlformats.org/officeDocument/2006/relationships/hyperlink" Target="http://localhost/OECDStat_Metadata/ShowMetadata.ashx?Dataset=SNA_TABLE4&amp;Coords=%5bLOCATION%5d.%5bEA19%5d&amp;ShowOnWeb=true&amp;Lang=en" TargetMode="External"/><Relationship Id="rId45" Type="http://schemas.openxmlformats.org/officeDocument/2006/relationships/printerSettings" Target="../printerSettings/printerSettings13.bin"/><Relationship Id="rId5" Type="http://schemas.openxmlformats.org/officeDocument/2006/relationships/hyperlink" Target="http://localhost/OECDStat_Metadata/ShowMetadata.ashx?Dataset=SNA_TABLE4&amp;Coords=%5b%5bTRANSACT%5d.%5bPPPGDP%5d%2c%5bMEASURE%5d.%5bCD%5d%2c%5bLOCATION%5d.%5bBEL%5d%5d&amp;ShowOnWeb=true&amp;Lang=en" TargetMode="External"/><Relationship Id="rId15" Type="http://schemas.openxmlformats.org/officeDocument/2006/relationships/hyperlink" Target="http://localhost/OECDStat_Metadata/ShowMetadata.ashx?Dataset=SNA_TABLE4&amp;Coords=%5b%5bTRANSACT%5d.%5bPPPGDP%5d%2c%5bMEASURE%5d.%5bCD%5d%2c%5bLOCATION%5d.%5bDEU%5d%5d&amp;ShowOnWeb=true&amp;Lang=en" TargetMode="External"/><Relationship Id="rId23" Type="http://schemas.openxmlformats.org/officeDocument/2006/relationships/hyperlink" Target="http://localhost/OECDStat_Metadata/ShowMetadata.ashx?Dataset=SNA_TABLE4&amp;Coords=%5b%5bTRANSACT%5d.%5bPPPGDP%5d%2c%5bMEASURE%5d.%5bCD%5d%2c%5bLOCATION%5d.%5bLVA%5d%5d&amp;ShowOnWeb=true&amp;Lang=en" TargetMode="External"/><Relationship Id="rId28" Type="http://schemas.openxmlformats.org/officeDocument/2006/relationships/hyperlink" Target="http://localhost/OECDStat_Metadata/ShowMetadata.ashx?Dataset=SNA_TABLE4&amp;Coords=%5bLOCATION%5d.%5bNLD%5d&amp;ShowOnWeb=true&amp;Lang=en" TargetMode="External"/><Relationship Id="rId36" Type="http://schemas.openxmlformats.org/officeDocument/2006/relationships/hyperlink" Target="http://localhost/OECDStat_Metadata/ShowMetadata.ashx?Dataset=SNA_TABLE4&amp;Coords=%5bLOCATION%5d.%5bESP%5d&amp;ShowOnWeb=true&amp;Lang=en" TargetMode="External"/><Relationship Id="rId10" Type="http://schemas.openxmlformats.org/officeDocument/2006/relationships/hyperlink" Target="http://localhost/OECDStat_Metadata/ShowMetadata.ashx?Dataset=SNA_TABLE4&amp;Coords=%5bLOCATION%5d.%5bFIN%5d&amp;ShowOnWeb=true&amp;Lang=en" TargetMode="External"/><Relationship Id="rId19" Type="http://schemas.openxmlformats.org/officeDocument/2006/relationships/hyperlink" Target="http://localhost/OECDStat_Metadata/ShowMetadata.ashx?Dataset=SNA_TABLE4&amp;Coords=%5b%5bTRANSACT%5d.%5bPPPGDP%5d%2c%5bMEASURE%5d.%5bCD%5d%2c%5bLOCATION%5d.%5bIRL%5d%5d&amp;ShowOnWeb=true&amp;Lang=en" TargetMode="External"/><Relationship Id="rId31" Type="http://schemas.openxmlformats.org/officeDocument/2006/relationships/hyperlink" Target="http://localhost/OECDStat_Metadata/ShowMetadata.ashx?Dataset=SNA_TABLE4&amp;Coords=%5b%5bTRANSACT%5d.%5bPPPGDP%5d%2c%5bMEASURE%5d.%5bCD%5d%2c%5bLOCATION%5d.%5bPRT%5d%5d&amp;ShowOnWeb=true&amp;Lang=en" TargetMode="External"/><Relationship Id="rId44" Type="http://schemas.openxmlformats.org/officeDocument/2006/relationships/hyperlink" Target="https://stats-3.oecd.org/index.aspx?DatasetCode=SNA_TABLE4" TargetMode="External"/><Relationship Id="rId4" Type="http://schemas.openxmlformats.org/officeDocument/2006/relationships/hyperlink" Target="http://localhost/OECDStat_Metadata/ShowMetadata.ashx?Dataset=SNA_TABLE4&amp;Coords=%5bLOCATION%5d.%5bBEL%5d&amp;ShowOnWeb=true&amp;Lang=en" TargetMode="External"/><Relationship Id="rId9" Type="http://schemas.openxmlformats.org/officeDocument/2006/relationships/hyperlink" Target="http://localhost/OECDStat_Metadata/ShowMetadata.ashx?Dataset=SNA_TABLE4&amp;Coords=%5b%5bTRANSACT%5d.%5bPPPGDP%5d%2c%5bMEASURE%5d.%5bCD%5d%2c%5bLOCATION%5d.%5bEST%5d%5d&amp;ShowOnWeb=true&amp;Lang=en" TargetMode="External"/><Relationship Id="rId14" Type="http://schemas.openxmlformats.org/officeDocument/2006/relationships/hyperlink" Target="http://localhost/OECDStat_Metadata/ShowMetadata.ashx?Dataset=SNA_TABLE4&amp;Coords=%5bLOCATION%5d.%5bDEU%5d&amp;ShowOnWeb=true&amp;Lang=en" TargetMode="External"/><Relationship Id="rId22" Type="http://schemas.openxmlformats.org/officeDocument/2006/relationships/hyperlink" Target="http://localhost/OECDStat_Metadata/ShowMetadata.ashx?Dataset=SNA_TABLE4&amp;Coords=%5bLOCATION%5d.%5bLVA%5d&amp;ShowOnWeb=true&amp;Lang=en" TargetMode="External"/><Relationship Id="rId27" Type="http://schemas.openxmlformats.org/officeDocument/2006/relationships/hyperlink" Target="http://localhost/OECDStat_Metadata/ShowMetadata.ashx?Dataset=SNA_TABLE4&amp;Coords=%5b%5bTRANSACT%5d.%5bPPPGDP%5d%2c%5bMEASURE%5d.%5bCD%5d%2c%5bLOCATION%5d.%5bLUX%5d%5d&amp;ShowOnWeb=true&amp;Lang=en" TargetMode="External"/><Relationship Id="rId30" Type="http://schemas.openxmlformats.org/officeDocument/2006/relationships/hyperlink" Target="http://localhost/OECDStat_Metadata/ShowMetadata.ashx?Dataset=SNA_TABLE4&amp;Coords=%5bLOCATION%5d.%5bPRT%5d&amp;ShowOnWeb=true&amp;Lang=en" TargetMode="External"/><Relationship Id="rId35" Type="http://schemas.openxmlformats.org/officeDocument/2006/relationships/hyperlink" Target="http://localhost/OECDStat_Metadata/ShowMetadata.ashx?Dataset=SNA_TABLE4&amp;Coords=%5b%5bTRANSACT%5d.%5bPPPGDP%5d%2c%5bMEASURE%5d.%5bCD%5d%2c%5bLOCATION%5d.%5bSVN%5d%5d&amp;ShowOnWeb=true&amp;Lang=en" TargetMode="External"/><Relationship Id="rId43" Type="http://schemas.openxmlformats.org/officeDocument/2006/relationships/hyperlink" Target="http://localhost/OECDStat_Metadata/ShowMetadata.ashx?Dataset=SNA_TABLE4&amp;Coords=%5b%5bTRANSACT%5d.%5bPPPGDP%5d%2c%5bMEASURE%5d.%5bCD%5d%2c%5bLOCATION%5d.%5bEU28%5d%5d&amp;ShowOnWeb=true&amp;Lang=en"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localhost/OECDStat_Metadata/ShowMetadata.ashx?Dataset=SNA_TABLE1&amp;Coords=%5bLOCATION%5d.%5bEST%5d&amp;ShowOnWeb=true&amp;Lang=en" TargetMode="External"/><Relationship Id="rId13" Type="http://schemas.openxmlformats.org/officeDocument/2006/relationships/hyperlink" Target="http://localhost/OECDStat_Metadata/ShowMetadata.ashx?Dataset=SNA_TABLE1&amp;Coords=%5b%5bTRANSACT%5d.%5bB1_GE%5d%2c%5bMEASURE%5d.%5bG%5d%2c%5bLOCATION%5d.%5bFRA%5d%5d&amp;ShowOnWeb=true&amp;Lang=en" TargetMode="External"/><Relationship Id="rId18" Type="http://schemas.openxmlformats.org/officeDocument/2006/relationships/hyperlink" Target="http://localhost/OECDStat_Metadata/ShowMetadata.ashx?Dataset=SNA_TABLE1&amp;Coords=%5bLOCATION%5d.%5bIRL%5d&amp;ShowOnWeb=true&amp;Lang=en" TargetMode="External"/><Relationship Id="rId26" Type="http://schemas.openxmlformats.org/officeDocument/2006/relationships/hyperlink" Target="http://localhost/OECDStat_Metadata/ShowMetadata.ashx?Dataset=SNA_TABLE1&amp;Coords=%5bLOCATION%5d.%5bLUX%5d&amp;ShowOnWeb=true&amp;Lang=en" TargetMode="External"/><Relationship Id="rId39" Type="http://schemas.openxmlformats.org/officeDocument/2006/relationships/hyperlink" Target="http://localhost/OECDStat_Metadata/ShowMetadata.ashx?Dataset=SNA_TABLE1&amp;Coords=%5b%5bTRANSACT%5d.%5bB1_GE%5d%2c%5bMEASURE%5d.%5bG%5d%2c%5bLOCATION%5d.%5bGBR%5d%5d&amp;ShowOnWeb=true&amp;Lang=en" TargetMode="External"/><Relationship Id="rId3" Type="http://schemas.openxmlformats.org/officeDocument/2006/relationships/hyperlink" Target="http://localhost/OECDStat_Metadata/ShowMetadata.ashx?Dataset=SNA_TABLE1&amp;Coords=%5b%5bTRANSACT%5d.%5bB1_GE%5d%2c%5bMEASURE%5d.%5bG%5d%2c%5bLOCATION%5d.%5bAUT%5d%5d&amp;ShowOnWeb=true&amp;Lang=en" TargetMode="External"/><Relationship Id="rId21" Type="http://schemas.openxmlformats.org/officeDocument/2006/relationships/hyperlink" Target="http://localhost/OECDStat_Metadata/ShowMetadata.ashx?Dataset=SNA_TABLE1&amp;Coords=%5b%5bTRANSACT%5d.%5bB1_GE%5d%2c%5bMEASURE%5d.%5bG%5d%2c%5bLOCATION%5d.%5bITA%5d%5d&amp;ShowOnWeb=true&amp;Lang=en" TargetMode="External"/><Relationship Id="rId34" Type="http://schemas.openxmlformats.org/officeDocument/2006/relationships/hyperlink" Target="http://localhost/OECDStat_Metadata/ShowMetadata.ashx?Dataset=SNA_TABLE1&amp;Coords=%5bLOCATION%5d.%5bSVN%5d&amp;ShowOnWeb=true&amp;Lang=en" TargetMode="External"/><Relationship Id="rId42" Type="http://schemas.openxmlformats.org/officeDocument/2006/relationships/hyperlink" Target="http://localhost/OECDStat_Metadata/ShowMetadata.ashx?Dataset=SNA_TABLE1&amp;Coords=%5bLOCATION%5d.%5bEU15%5d&amp;ShowOnWeb=true&amp;Lang=en" TargetMode="External"/><Relationship Id="rId47" Type="http://schemas.openxmlformats.org/officeDocument/2006/relationships/vmlDrawing" Target="../drawings/vmlDrawing1.vml"/><Relationship Id="rId7" Type="http://schemas.openxmlformats.org/officeDocument/2006/relationships/hyperlink" Target="http://localhost/OECDStat_Metadata/ShowMetadata.ashx?Dataset=SNA_TABLE1&amp;Coords=%5b%5bTRANSACT%5d.%5bB1_GE%5d%2c%5bMEASURE%5d.%5bG%5d%2c%5bLOCATION%5d.%5bDNK%5d%5d&amp;ShowOnWeb=true&amp;Lang=en" TargetMode="External"/><Relationship Id="rId12" Type="http://schemas.openxmlformats.org/officeDocument/2006/relationships/hyperlink" Target="http://localhost/OECDStat_Metadata/ShowMetadata.ashx?Dataset=SNA_TABLE1&amp;Coords=%5bLOCATION%5d.%5bFRA%5d&amp;ShowOnWeb=true&amp;Lang=en" TargetMode="External"/><Relationship Id="rId17" Type="http://schemas.openxmlformats.org/officeDocument/2006/relationships/hyperlink" Target="http://localhost/OECDStat_Metadata/ShowMetadata.ashx?Dataset=SNA_TABLE1&amp;Coords=%5b%5bTRANSACT%5d.%5bB1_GE%5d%2c%5bMEASURE%5d.%5bG%5d%2c%5bLOCATION%5d.%5bGRC%5d%5d&amp;ShowOnWeb=true&amp;Lang=en" TargetMode="External"/><Relationship Id="rId25" Type="http://schemas.openxmlformats.org/officeDocument/2006/relationships/hyperlink" Target="http://localhost/OECDStat_Metadata/ShowMetadata.ashx?Dataset=SNA_TABLE1&amp;Coords=%5b%5bTRANSACT%5d.%5bB1_GE%5d%2c%5bMEASURE%5d.%5bG%5d%2c%5bLOCATION%5d.%5bLTU%5d%5d&amp;ShowOnWeb=true&amp;Lang=en" TargetMode="External"/><Relationship Id="rId33" Type="http://schemas.openxmlformats.org/officeDocument/2006/relationships/hyperlink" Target="http://localhost/OECDStat_Metadata/ShowMetadata.ashx?Dataset=SNA_TABLE1&amp;Coords=%5b%5bTRANSACT%5d.%5bB1_GE%5d%2c%5bMEASURE%5d.%5bG%5d%2c%5bLOCATION%5d.%5bSVK%5d%5d&amp;ShowOnWeb=true&amp;Lang=en" TargetMode="External"/><Relationship Id="rId38" Type="http://schemas.openxmlformats.org/officeDocument/2006/relationships/hyperlink" Target="http://localhost/OECDStat_Metadata/ShowMetadata.ashx?Dataset=SNA_TABLE1&amp;Coords=%5bLOCATION%5d.%5bGBR%5d&amp;ShowOnWeb=true&amp;Lang=en" TargetMode="External"/><Relationship Id="rId46" Type="http://schemas.openxmlformats.org/officeDocument/2006/relationships/printerSettings" Target="../printerSettings/printerSettings14.bin"/><Relationship Id="rId2" Type="http://schemas.openxmlformats.org/officeDocument/2006/relationships/hyperlink" Target="http://localhost/OECDStat_Metadata/ShowMetadata.ashx?Dataset=SNA_TABLE1&amp;Coords=%5bLOCATION%5d.%5bAUT%5d&amp;ShowOnWeb=true&amp;Lang=en" TargetMode="External"/><Relationship Id="rId16" Type="http://schemas.openxmlformats.org/officeDocument/2006/relationships/hyperlink" Target="http://localhost/OECDStat_Metadata/ShowMetadata.ashx?Dataset=SNA_TABLE1&amp;Coords=%5bLOCATION%5d.%5bGRC%5d&amp;ShowOnWeb=true&amp;Lang=en" TargetMode="External"/><Relationship Id="rId20" Type="http://schemas.openxmlformats.org/officeDocument/2006/relationships/hyperlink" Target="http://localhost/OECDStat_Metadata/ShowMetadata.ashx?Dataset=SNA_TABLE1&amp;Coords=%5bLOCATION%5d.%5bITA%5d&amp;ShowOnWeb=true&amp;Lang=en" TargetMode="External"/><Relationship Id="rId29" Type="http://schemas.openxmlformats.org/officeDocument/2006/relationships/hyperlink" Target="http://localhost/OECDStat_Metadata/ShowMetadata.ashx?Dataset=SNA_TABLE1&amp;Coords=%5b%5bTRANSACT%5d.%5bB1_GE%5d%2c%5bMEASURE%5d.%5bG%5d%2c%5bLOCATION%5d.%5bNLD%5d%5d&amp;ShowOnWeb=true&amp;Lang=en" TargetMode="External"/><Relationship Id="rId41" Type="http://schemas.openxmlformats.org/officeDocument/2006/relationships/hyperlink" Target="http://localhost/OECDStat_Metadata/ShowMetadata.ashx?Dataset=SNA_TABLE1&amp;Coords=%5b%5bTRANSACT%5d.%5bB1_GE%5d%2c%5bMEASURE%5d.%5bG%5d%2c%5bLOCATION%5d.%5bEU28%5d%5d&amp;ShowOnWeb=true&amp;Lang=en" TargetMode="External"/><Relationship Id="rId1" Type="http://schemas.openxmlformats.org/officeDocument/2006/relationships/hyperlink" Target="http://localhost/OECDStat_Metadata/ShowMetadata.ashx?Dataset=SNA_TABLE1&amp;ShowOnWeb=true&amp;Lang=en" TargetMode="External"/><Relationship Id="rId6" Type="http://schemas.openxmlformats.org/officeDocument/2006/relationships/hyperlink" Target="http://localhost/OECDStat_Metadata/ShowMetadata.ashx?Dataset=SNA_TABLE1&amp;Coords=%5bLOCATION%5d.%5bDNK%5d&amp;ShowOnWeb=true&amp;Lang=en" TargetMode="External"/><Relationship Id="rId11" Type="http://schemas.openxmlformats.org/officeDocument/2006/relationships/hyperlink" Target="http://localhost/OECDStat_Metadata/ShowMetadata.ashx?Dataset=SNA_TABLE1&amp;Coords=%5b%5bTRANSACT%5d.%5bB1_GE%5d%2c%5bMEASURE%5d.%5bG%5d%2c%5bLOCATION%5d.%5bFIN%5d%5d&amp;ShowOnWeb=true&amp;Lang=en" TargetMode="External"/><Relationship Id="rId24" Type="http://schemas.openxmlformats.org/officeDocument/2006/relationships/hyperlink" Target="http://localhost/OECDStat_Metadata/ShowMetadata.ashx?Dataset=SNA_TABLE1&amp;Coords=%5bLOCATION%5d.%5bLTU%5d&amp;ShowOnWeb=true&amp;Lang=en" TargetMode="External"/><Relationship Id="rId32" Type="http://schemas.openxmlformats.org/officeDocument/2006/relationships/hyperlink" Target="http://localhost/OECDStat_Metadata/ShowMetadata.ashx?Dataset=SNA_TABLE1&amp;Coords=%5bLOCATION%5d.%5bSVK%5d&amp;ShowOnWeb=true&amp;Lang=en" TargetMode="External"/><Relationship Id="rId37" Type="http://schemas.openxmlformats.org/officeDocument/2006/relationships/hyperlink" Target="http://localhost/OECDStat_Metadata/ShowMetadata.ashx?Dataset=SNA_TABLE1&amp;Coords=%5b%5bTRANSACT%5d.%5bB1_GE%5d%2c%5bMEASURE%5d.%5bG%5d%2c%5bLOCATION%5d.%5bESP%5d%5d&amp;ShowOnWeb=true&amp;Lang=en" TargetMode="External"/><Relationship Id="rId40" Type="http://schemas.openxmlformats.org/officeDocument/2006/relationships/hyperlink" Target="http://localhost/OECDStat_Metadata/ShowMetadata.ashx?Dataset=SNA_TABLE1&amp;Coords=%5bLOCATION%5d.%5bEU28%5d&amp;ShowOnWeb=true&amp;Lang=en" TargetMode="External"/><Relationship Id="rId45" Type="http://schemas.openxmlformats.org/officeDocument/2006/relationships/hyperlink" Target="https://stats-3.oecd.org/index.aspx?DatasetCode=SNA_TABLE1" TargetMode="External"/><Relationship Id="rId5" Type="http://schemas.openxmlformats.org/officeDocument/2006/relationships/hyperlink" Target="http://localhost/OECDStat_Metadata/ShowMetadata.ashx?Dataset=SNA_TABLE1&amp;Coords=%5b%5bTRANSACT%5d.%5bB1_GE%5d%2c%5bMEASURE%5d.%5bG%5d%2c%5bLOCATION%5d.%5bBEL%5d%5d&amp;ShowOnWeb=true&amp;Lang=en" TargetMode="External"/><Relationship Id="rId15" Type="http://schemas.openxmlformats.org/officeDocument/2006/relationships/hyperlink" Target="http://localhost/OECDStat_Metadata/ShowMetadata.ashx?Dataset=SNA_TABLE1&amp;Coords=%5b%5bTRANSACT%5d.%5bB1_GE%5d%2c%5bMEASURE%5d.%5bG%5d%2c%5bLOCATION%5d.%5bDEU%5d%5d&amp;ShowOnWeb=true&amp;Lang=en" TargetMode="External"/><Relationship Id="rId23" Type="http://schemas.openxmlformats.org/officeDocument/2006/relationships/hyperlink" Target="http://localhost/OECDStat_Metadata/ShowMetadata.ashx?Dataset=SNA_TABLE1&amp;Coords=%5b%5bTRANSACT%5d.%5bB1_GE%5d%2c%5bMEASURE%5d.%5bG%5d%2c%5bLOCATION%5d.%5bLVA%5d%5d&amp;ShowOnWeb=true&amp;Lang=en" TargetMode="External"/><Relationship Id="rId28" Type="http://schemas.openxmlformats.org/officeDocument/2006/relationships/hyperlink" Target="http://localhost/OECDStat_Metadata/ShowMetadata.ashx?Dataset=SNA_TABLE1&amp;Coords=%5bLOCATION%5d.%5bNLD%5d&amp;ShowOnWeb=true&amp;Lang=en" TargetMode="External"/><Relationship Id="rId36" Type="http://schemas.openxmlformats.org/officeDocument/2006/relationships/hyperlink" Target="http://localhost/OECDStat_Metadata/ShowMetadata.ashx?Dataset=SNA_TABLE1&amp;Coords=%5bLOCATION%5d.%5bESP%5d&amp;ShowOnWeb=true&amp;Lang=en" TargetMode="External"/><Relationship Id="rId10" Type="http://schemas.openxmlformats.org/officeDocument/2006/relationships/hyperlink" Target="http://localhost/OECDStat_Metadata/ShowMetadata.ashx?Dataset=SNA_TABLE1&amp;Coords=%5bLOCATION%5d.%5bFIN%5d&amp;ShowOnWeb=true&amp;Lang=en" TargetMode="External"/><Relationship Id="rId19" Type="http://schemas.openxmlformats.org/officeDocument/2006/relationships/hyperlink" Target="http://localhost/OECDStat_Metadata/ShowMetadata.ashx?Dataset=SNA_TABLE1&amp;Coords=%5b%5bTRANSACT%5d.%5bB1_GE%5d%2c%5bMEASURE%5d.%5bG%5d%2c%5bLOCATION%5d.%5bIRL%5d%5d&amp;ShowOnWeb=true&amp;Lang=en" TargetMode="External"/><Relationship Id="rId31" Type="http://schemas.openxmlformats.org/officeDocument/2006/relationships/hyperlink" Target="http://localhost/OECDStat_Metadata/ShowMetadata.ashx?Dataset=SNA_TABLE1&amp;Coords=%5b%5bTRANSACT%5d.%5bB1_GE%5d%2c%5bMEASURE%5d.%5bG%5d%2c%5bLOCATION%5d.%5bPRT%5d%5d&amp;ShowOnWeb=true&amp;Lang=en" TargetMode="External"/><Relationship Id="rId44" Type="http://schemas.openxmlformats.org/officeDocument/2006/relationships/hyperlink" Target="http://localhost/OECDStat_Metadata/ShowMetadata.ashx?Dataset=SNA_TABLE1&amp;Coords=%5bLOCATION%5d.%5bDEW%5d&amp;ShowOnWeb=true&amp;Lang=en" TargetMode="External"/><Relationship Id="rId4" Type="http://schemas.openxmlformats.org/officeDocument/2006/relationships/hyperlink" Target="http://localhost/OECDStat_Metadata/ShowMetadata.ashx?Dataset=SNA_TABLE1&amp;Coords=%5bLOCATION%5d.%5bBEL%5d&amp;ShowOnWeb=true&amp;Lang=en" TargetMode="External"/><Relationship Id="rId9" Type="http://schemas.openxmlformats.org/officeDocument/2006/relationships/hyperlink" Target="http://localhost/OECDStat_Metadata/ShowMetadata.ashx?Dataset=SNA_TABLE1&amp;Coords=%5b%5bTRANSACT%5d.%5bB1_GE%5d%2c%5bMEASURE%5d.%5bG%5d%2c%5bLOCATION%5d.%5bEST%5d%5d&amp;ShowOnWeb=true&amp;Lang=en" TargetMode="External"/><Relationship Id="rId14" Type="http://schemas.openxmlformats.org/officeDocument/2006/relationships/hyperlink" Target="http://localhost/OECDStat_Metadata/ShowMetadata.ashx?Dataset=SNA_TABLE1&amp;Coords=%5bLOCATION%5d.%5bDEU%5d&amp;ShowOnWeb=true&amp;Lang=en" TargetMode="External"/><Relationship Id="rId22" Type="http://schemas.openxmlformats.org/officeDocument/2006/relationships/hyperlink" Target="http://localhost/OECDStat_Metadata/ShowMetadata.ashx?Dataset=SNA_TABLE1&amp;Coords=%5bLOCATION%5d.%5bLVA%5d&amp;ShowOnWeb=true&amp;Lang=en" TargetMode="External"/><Relationship Id="rId27" Type="http://schemas.openxmlformats.org/officeDocument/2006/relationships/hyperlink" Target="http://localhost/OECDStat_Metadata/ShowMetadata.ashx?Dataset=SNA_TABLE1&amp;Coords=%5b%5bTRANSACT%5d.%5bB1_GE%5d%2c%5bMEASURE%5d.%5bG%5d%2c%5bLOCATION%5d.%5bLUX%5d%5d&amp;ShowOnWeb=true&amp;Lang=en" TargetMode="External"/><Relationship Id="rId30" Type="http://schemas.openxmlformats.org/officeDocument/2006/relationships/hyperlink" Target="http://localhost/OECDStat_Metadata/ShowMetadata.ashx?Dataset=SNA_TABLE1&amp;Coords=%5bLOCATION%5d.%5bPRT%5d&amp;ShowOnWeb=true&amp;Lang=en" TargetMode="External"/><Relationship Id="rId35" Type="http://schemas.openxmlformats.org/officeDocument/2006/relationships/hyperlink" Target="http://localhost/OECDStat_Metadata/ShowMetadata.ashx?Dataset=SNA_TABLE1&amp;Coords=%5b%5bTRANSACT%5d.%5bB1_GE%5d%2c%5bMEASURE%5d.%5bG%5d%2c%5bLOCATION%5d.%5bSVN%5d%5d&amp;ShowOnWeb=true&amp;Lang=en" TargetMode="External"/><Relationship Id="rId43" Type="http://schemas.openxmlformats.org/officeDocument/2006/relationships/hyperlink" Target="http://localhost/OECDStat_Metadata/ShowMetadata.ashx?Dataset=SNA_TABLE1&amp;Coords=%5b%5bTRANSACT%5d.%5bB1_GE%5d%2c%5bMEASURE%5d.%5bG%5d%2c%5bLOCATION%5d.%5bEU15%5d%5d&amp;ShowOnWeb=true&amp;Lang=en" TargetMode="Externa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hyperlink" Target="http://stats.oecd.org/OECDStat_Metadata/ShowMetadata.ashx?Dataset=PRICES_CPI&amp;Coords=%5bLOCATION%5d.%5bDEU%5d&amp;ShowOnWeb=true&amp;Lang=en" TargetMode="External"/><Relationship Id="rId13" Type="http://schemas.openxmlformats.org/officeDocument/2006/relationships/hyperlink" Target="http://stats.oecd.org/OECDStat_Metadata/ShowMetadata.ashx?Dataset=PRICES_CPI&amp;Coords=%5b%5bSUBJECT%5d.%5bCPALTT01%5d%2c%5bMEASURE%5d.%5bGY%5d%2c%5bLOCATION%5d.%5bLVA%5d%5d&amp;ShowOnWeb=true&amp;Lang=en" TargetMode="External"/><Relationship Id="rId18" Type="http://schemas.openxmlformats.org/officeDocument/2006/relationships/hyperlink" Target="http://stats.oecd.org/OECDStat_Metadata/ShowMetadata.ashx?Dataset=PRICES_CPI&amp;Coords=%5b%5bSUBJECT%5d.%5bCPALTT01%5d%2c%5bMEASURE%5d.%5bGY%5d%2c%5bLOCATION%5d.%5bSVK%5d%5d&amp;ShowOnWeb=true&amp;Lang=en" TargetMode="External"/><Relationship Id="rId26" Type="http://schemas.openxmlformats.org/officeDocument/2006/relationships/vmlDrawing" Target="../drawings/vmlDrawing2.vml"/><Relationship Id="rId3" Type="http://schemas.openxmlformats.org/officeDocument/2006/relationships/hyperlink" Target="http://stats.oecd.org/OECDStat_Metadata/ShowMetadata.ashx?Dataset=PRICES_CPI&amp;Coords=%5b%5bSUBJECT%5d.%5bCPALTT01%5d%2c%5bMEASURE%5d.%5bGY%5d%2c%5bLOCATION%5d.%5bBEL%5d%5d&amp;ShowOnWeb=true&amp;Lang=en" TargetMode="External"/><Relationship Id="rId21" Type="http://schemas.openxmlformats.org/officeDocument/2006/relationships/hyperlink" Target="http://stats.oecd.org/OECDStat_Metadata/ShowMetadata.ashx?Dataset=PRICES_CPI&amp;Coords=%5b%5bSUBJECT%5d.%5bCPALTT01%5d%2c%5bMEASURE%5d.%5bGY%5d%2c%5bLOCATION%5d.%5bGBR%5d%5d&amp;ShowOnWeb=true&amp;Lang=en" TargetMode="External"/><Relationship Id="rId7" Type="http://schemas.openxmlformats.org/officeDocument/2006/relationships/hyperlink" Target="http://stats.oecd.org/OECDStat_Metadata/ShowMetadata.ashx?Dataset=PRICES_CPI&amp;Coords=%5b%5bSUBJECT%5d.%5bCPALTT01%5d%2c%5bMEASURE%5d.%5bGY%5d%2c%5bLOCATION%5d.%5bFRA%5d%5d&amp;ShowOnWeb=true&amp;Lang=en" TargetMode="External"/><Relationship Id="rId12" Type="http://schemas.openxmlformats.org/officeDocument/2006/relationships/hyperlink" Target="http://stats.oecd.org/OECDStat_Metadata/ShowMetadata.ashx?Dataset=PRICES_CPI&amp;Coords=%5b%5bSUBJECT%5d.%5bCPALTT01%5d%2c%5bMEASURE%5d.%5bGY%5d%2c%5bLOCATION%5d.%5bITA%5d%5d&amp;ShowOnWeb=true&amp;Lang=en" TargetMode="External"/><Relationship Id="rId17" Type="http://schemas.openxmlformats.org/officeDocument/2006/relationships/hyperlink" Target="http://stats.oecd.org/OECDStat_Metadata/ShowMetadata.ashx?Dataset=PRICES_CPI&amp;Coords=%5b%5bSUBJECT%5d.%5bCPALTT01%5d%2c%5bMEASURE%5d.%5bGY%5d%2c%5bLOCATION%5d.%5bPRT%5d%5d&amp;ShowOnWeb=true&amp;Lang=en" TargetMode="External"/><Relationship Id="rId25" Type="http://schemas.openxmlformats.org/officeDocument/2006/relationships/printerSettings" Target="../printerSettings/printerSettings15.bin"/><Relationship Id="rId2" Type="http://schemas.openxmlformats.org/officeDocument/2006/relationships/hyperlink" Target="http://stats.oecd.org/OECDStat_Metadata/ShowMetadata.ashx?Dataset=PRICES_CPI&amp;Coords=%5b%5bSUBJECT%5d.%5bCPALTT01%5d%2c%5bMEASURE%5d.%5bGY%5d%2c%5bLOCATION%5d.%5bAUT%5d%5d&amp;ShowOnWeb=true&amp;Lang=en" TargetMode="External"/><Relationship Id="rId16" Type="http://schemas.openxmlformats.org/officeDocument/2006/relationships/hyperlink" Target="http://stats.oecd.org/OECDStat_Metadata/ShowMetadata.ashx?Dataset=PRICES_CPI&amp;Coords=%5b%5bSUBJECT%5d.%5bCPALTT01%5d%2c%5bMEASURE%5d.%5bGY%5d%2c%5bLOCATION%5d.%5bNLD%5d%5d&amp;ShowOnWeb=true&amp;Lang=en" TargetMode="External"/><Relationship Id="rId20" Type="http://schemas.openxmlformats.org/officeDocument/2006/relationships/hyperlink" Target="http://stats.oecd.org/OECDStat_Metadata/ShowMetadata.ashx?Dataset=PRICES_CPI&amp;Coords=%5b%5bSUBJECT%5d.%5bCPALTT01%5d%2c%5bMEASURE%5d.%5bGY%5d%2c%5bLOCATION%5d.%5bESP%5d%5d&amp;ShowOnWeb=true&amp;Lang=en" TargetMode="External"/><Relationship Id="rId1" Type="http://schemas.openxmlformats.org/officeDocument/2006/relationships/hyperlink" Target="http://stats.oecd.org/OECDStat_Metadata/ShowMetadata.ashx?Dataset=PRICES_CPI&amp;ShowOnWeb=true&amp;Lang=en" TargetMode="External"/><Relationship Id="rId6" Type="http://schemas.openxmlformats.org/officeDocument/2006/relationships/hyperlink" Target="http://stats.oecd.org/OECDStat_Metadata/ShowMetadata.ashx?Dataset=PRICES_CPI&amp;Coords=%5b%5bSUBJECT%5d.%5bCPALTT01%5d%2c%5bMEASURE%5d.%5bGY%5d%2c%5bLOCATION%5d.%5bFIN%5d%5d&amp;ShowOnWeb=true&amp;Lang=en" TargetMode="External"/><Relationship Id="rId11" Type="http://schemas.openxmlformats.org/officeDocument/2006/relationships/hyperlink" Target="http://stats.oecd.org/OECDStat_Metadata/ShowMetadata.ashx?Dataset=PRICES_CPI&amp;Coords=%5b%5bSUBJECT%5d.%5bCPALTT01%5d%2c%5bMEASURE%5d.%5bGY%5d%2c%5bLOCATION%5d.%5bIRL%5d%5d&amp;ShowOnWeb=true&amp;Lang=en" TargetMode="External"/><Relationship Id="rId24" Type="http://schemas.openxmlformats.org/officeDocument/2006/relationships/hyperlink" Target="https://stats-2.oecd.org/index.aspx?DatasetCode=PRICES_CPI" TargetMode="External"/><Relationship Id="rId5" Type="http://schemas.openxmlformats.org/officeDocument/2006/relationships/hyperlink" Target="http://stats.oecd.org/OECDStat_Metadata/ShowMetadata.ashx?Dataset=PRICES_CPI&amp;Coords=%5b%5bSUBJECT%5d.%5bCPALTT01%5d%2c%5bMEASURE%5d.%5bGY%5d%2c%5bLOCATION%5d.%5bEST%5d%5d&amp;ShowOnWeb=true&amp;Lang=en" TargetMode="External"/><Relationship Id="rId15" Type="http://schemas.openxmlformats.org/officeDocument/2006/relationships/hyperlink" Target="http://stats.oecd.org/OECDStat_Metadata/ShowMetadata.ashx?Dataset=PRICES_CPI&amp;Coords=%5b%5bSUBJECT%5d.%5bCPALTT01%5d%2c%5bMEASURE%5d.%5bGY%5d%2c%5bLOCATION%5d.%5bLUX%5d%5d&amp;ShowOnWeb=true&amp;Lang=en" TargetMode="External"/><Relationship Id="rId23" Type="http://schemas.openxmlformats.org/officeDocument/2006/relationships/hyperlink" Target="http://stats.oecd.org/OECDStat_Metadata/ShowMetadata.ashx?Dataset=PRICES_CPI&amp;Coords=%5b%5bSUBJECT%5d.%5bCPALTT01%5d%2c%5bMEASURE%5d.%5bGY%5d%2c%5bLOCATION%5d.%5bEU28%5d%5d&amp;ShowOnWeb=true&amp;Lang=en" TargetMode="External"/><Relationship Id="rId10" Type="http://schemas.openxmlformats.org/officeDocument/2006/relationships/hyperlink" Target="http://stats.oecd.org/OECDStat_Metadata/ShowMetadata.ashx?Dataset=PRICES_CPI&amp;Coords=%5b%5bSUBJECT%5d.%5bCPALTT01%5d%2c%5bMEASURE%5d.%5bGY%5d%2c%5bLOCATION%5d.%5bGRC%5d%5d&amp;ShowOnWeb=true&amp;Lang=en" TargetMode="External"/><Relationship Id="rId19" Type="http://schemas.openxmlformats.org/officeDocument/2006/relationships/hyperlink" Target="http://stats.oecd.org/OECDStat_Metadata/ShowMetadata.ashx?Dataset=PRICES_CPI&amp;Coords=%5b%5bSUBJECT%5d.%5bCPALTT01%5d%2c%5bMEASURE%5d.%5bGY%5d%2c%5bLOCATION%5d.%5bSVN%5d%5d&amp;ShowOnWeb=true&amp;Lang=en" TargetMode="External"/><Relationship Id="rId4" Type="http://schemas.openxmlformats.org/officeDocument/2006/relationships/hyperlink" Target="http://stats.oecd.org/OECDStat_Metadata/ShowMetadata.ashx?Dataset=PRICES_CPI&amp;Coords=%5b%5bSUBJECT%5d.%5bCPALTT01%5d%2c%5bMEASURE%5d.%5bGY%5d%2c%5bLOCATION%5d.%5bDNK%5d%5d&amp;ShowOnWeb=true&amp;Lang=en" TargetMode="External"/><Relationship Id="rId9" Type="http://schemas.openxmlformats.org/officeDocument/2006/relationships/hyperlink" Target="http://stats.oecd.org/OECDStat_Metadata/ShowMetadata.ashx?Dataset=PRICES_CPI&amp;Coords=%5b%5bSUBJECT%5d.%5bCPALTT01%5d%2c%5bMEASURE%5d.%5bGY%5d%2c%5bLOCATION%5d.%5bDEU%5d%5d&amp;ShowOnWeb=true&amp;Lang=en" TargetMode="External"/><Relationship Id="rId14" Type="http://schemas.openxmlformats.org/officeDocument/2006/relationships/hyperlink" Target="http://stats.oecd.org/OECDStat_Metadata/ShowMetadata.ashx?Dataset=PRICES_CPI&amp;Coords=%5b%5bSUBJECT%5d.%5bCPALTT01%5d%2c%5bMEASURE%5d.%5bGY%5d%2c%5bLOCATION%5d.%5bLTU%5d%5d&amp;ShowOnWeb=true&amp;Lang=en" TargetMode="External"/><Relationship Id="rId22" Type="http://schemas.openxmlformats.org/officeDocument/2006/relationships/hyperlink" Target="http://stats.oecd.org/OECDStat_Metadata/ShowMetadata.ashx?Dataset=PRICES_CPI&amp;Coords=%5b%5bSUBJECT%5d.%5bCPALTT01%5d%2c%5bMEASURE%5d.%5bGY%5d%2c%5bLOCATION%5d.%5bEA19%5d%5d&amp;ShowOnWeb=true&amp;Lang=en" TargetMode="External"/><Relationship Id="rId27" Type="http://schemas.openxmlformats.org/officeDocument/2006/relationships/comments" Target="../comments2.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9"/>
  <sheetViews>
    <sheetView showGridLines="0" zoomScale="60" zoomScaleNormal="60" workbookViewId="0">
      <selection activeCell="A2" sqref="A2"/>
    </sheetView>
  </sheetViews>
  <sheetFormatPr baseColWidth="10" defaultColWidth="11" defaultRowHeight="14.25" x14ac:dyDescent="0.2"/>
  <cols>
    <col min="1" max="1" width="13.375" customWidth="1"/>
    <col min="2" max="256" width="9" customWidth="1"/>
  </cols>
  <sheetData>
    <row r="1" spans="1:2" x14ac:dyDescent="0.2">
      <c r="A1" s="1" t="s">
        <v>0</v>
      </c>
      <c r="B1" s="1" t="s">
        <v>1</v>
      </c>
    </row>
    <row r="2" spans="1:2" x14ac:dyDescent="0.2">
      <c r="A2" s="5" t="s">
        <v>7</v>
      </c>
      <c r="B2" s="5" t="s">
        <v>4</v>
      </c>
    </row>
    <row r="3" spans="1:2" x14ac:dyDescent="0.2">
      <c r="A3" s="1" t="s">
        <v>2</v>
      </c>
      <c r="B3" s="1" t="s">
        <v>3</v>
      </c>
    </row>
    <row r="4" spans="1:2" x14ac:dyDescent="0.2">
      <c r="A4" s="3" t="s">
        <v>11</v>
      </c>
      <c r="B4" s="3" t="s">
        <v>6</v>
      </c>
    </row>
    <row r="5" spans="1:2" x14ac:dyDescent="0.2">
      <c r="A5" s="6">
        <v>34335</v>
      </c>
      <c r="B5" s="2">
        <v>76.709999999999994</v>
      </c>
    </row>
    <row r="6" spans="1:2" x14ac:dyDescent="0.2">
      <c r="A6" s="6">
        <v>34366</v>
      </c>
      <c r="B6" s="2">
        <v>77.260000000000005</v>
      </c>
    </row>
    <row r="7" spans="1:2" x14ac:dyDescent="0.2">
      <c r="A7" s="6">
        <v>34394</v>
      </c>
      <c r="B7" s="2">
        <v>79.010000000000005</v>
      </c>
    </row>
    <row r="8" spans="1:2" x14ac:dyDescent="0.2">
      <c r="A8" s="6">
        <v>34425</v>
      </c>
      <c r="B8" s="2">
        <v>79.67</v>
      </c>
    </row>
    <row r="9" spans="1:2" x14ac:dyDescent="0.2">
      <c r="A9" s="6">
        <v>34455</v>
      </c>
      <c r="B9" s="2">
        <v>80.98</v>
      </c>
    </row>
    <row r="10" spans="1:2" x14ac:dyDescent="0.2">
      <c r="A10" s="6">
        <v>34486</v>
      </c>
      <c r="B10" s="2">
        <v>81.760000000000005</v>
      </c>
    </row>
    <row r="11" spans="1:2" x14ac:dyDescent="0.2">
      <c r="A11" s="6">
        <v>34516</v>
      </c>
      <c r="B11" s="2">
        <v>83.07</v>
      </c>
    </row>
    <row r="12" spans="1:2" x14ac:dyDescent="0.2">
      <c r="A12" s="6">
        <v>34547</v>
      </c>
      <c r="B12" s="2">
        <v>83.56</v>
      </c>
    </row>
    <row r="13" spans="1:2" x14ac:dyDescent="0.2">
      <c r="A13" s="6">
        <v>34578</v>
      </c>
      <c r="B13" s="2">
        <v>83.83</v>
      </c>
    </row>
    <row r="14" spans="1:2" x14ac:dyDescent="0.2">
      <c r="A14" s="6">
        <v>34608</v>
      </c>
      <c r="B14" s="2">
        <v>84.92</v>
      </c>
    </row>
    <row r="15" spans="1:2" x14ac:dyDescent="0.2">
      <c r="A15" s="6">
        <v>34639</v>
      </c>
      <c r="B15" s="2">
        <v>84.8</v>
      </c>
    </row>
    <row r="16" spans="1:2" x14ac:dyDescent="0.2">
      <c r="A16" s="6">
        <v>34669</v>
      </c>
      <c r="B16" s="2">
        <v>84.68</v>
      </c>
    </row>
    <row r="17" spans="1:2" x14ac:dyDescent="0.2">
      <c r="A17" s="6">
        <v>34700</v>
      </c>
      <c r="B17" s="2">
        <v>86.31</v>
      </c>
    </row>
    <row r="18" spans="1:2" x14ac:dyDescent="0.2">
      <c r="A18" s="6">
        <v>34731</v>
      </c>
      <c r="B18" s="2">
        <v>87.65</v>
      </c>
    </row>
    <row r="19" spans="1:2" x14ac:dyDescent="0.2">
      <c r="A19" s="6">
        <v>34759</v>
      </c>
      <c r="B19" s="2">
        <v>91.35</v>
      </c>
    </row>
    <row r="20" spans="1:2" x14ac:dyDescent="0.2">
      <c r="A20" s="6">
        <v>34790</v>
      </c>
      <c r="B20" s="2">
        <v>91.74</v>
      </c>
    </row>
    <row r="21" spans="1:2" x14ac:dyDescent="0.2">
      <c r="A21" s="6">
        <v>34820</v>
      </c>
      <c r="B21" s="2">
        <v>90.7</v>
      </c>
    </row>
    <row r="22" spans="1:2" x14ac:dyDescent="0.2">
      <c r="A22" s="6">
        <v>34851</v>
      </c>
      <c r="B22" s="2">
        <v>90.55</v>
      </c>
    </row>
    <row r="23" spans="1:2" x14ac:dyDescent="0.2">
      <c r="A23" s="6">
        <v>34881</v>
      </c>
      <c r="B23" s="2">
        <v>90.74</v>
      </c>
    </row>
    <row r="24" spans="1:2" x14ac:dyDescent="0.2">
      <c r="A24" s="6">
        <v>34912</v>
      </c>
      <c r="B24" s="2">
        <v>89.24</v>
      </c>
    </row>
    <row r="25" spans="1:2" x14ac:dyDescent="0.2">
      <c r="A25" s="6">
        <v>34943</v>
      </c>
      <c r="B25" s="2">
        <v>89.18</v>
      </c>
    </row>
    <row r="26" spans="1:2" x14ac:dyDescent="0.2">
      <c r="A26" s="6">
        <v>34973</v>
      </c>
      <c r="B26" s="2">
        <v>90.87</v>
      </c>
    </row>
    <row r="27" spans="1:2" x14ac:dyDescent="0.2">
      <c r="A27" s="6">
        <v>35004</v>
      </c>
      <c r="B27" s="2">
        <v>90.82</v>
      </c>
    </row>
    <row r="28" spans="1:2" x14ac:dyDescent="0.2">
      <c r="A28" s="6">
        <v>35034</v>
      </c>
      <c r="B28" s="2">
        <v>90.3</v>
      </c>
    </row>
    <row r="29" spans="1:2" x14ac:dyDescent="0.2">
      <c r="A29" s="6">
        <v>35065</v>
      </c>
      <c r="B29" s="2">
        <v>89.88</v>
      </c>
    </row>
    <row r="30" spans="1:2" x14ac:dyDescent="0.2">
      <c r="A30" s="6">
        <v>35096</v>
      </c>
      <c r="B30" s="2">
        <v>89.96</v>
      </c>
    </row>
    <row r="31" spans="1:2" x14ac:dyDescent="0.2">
      <c r="A31" s="6">
        <v>35125</v>
      </c>
      <c r="B31" s="2">
        <v>89.57</v>
      </c>
    </row>
    <row r="32" spans="1:2" x14ac:dyDescent="0.2">
      <c r="A32" s="6">
        <v>35156</v>
      </c>
      <c r="B32" s="2">
        <v>88.76</v>
      </c>
    </row>
    <row r="33" spans="1:2" x14ac:dyDescent="0.2">
      <c r="A33" s="6">
        <v>35186</v>
      </c>
      <c r="B33" s="2">
        <v>88.04</v>
      </c>
    </row>
    <row r="34" spans="1:2" x14ac:dyDescent="0.2">
      <c r="A34" s="6">
        <v>35217</v>
      </c>
      <c r="B34" s="2">
        <v>88.34</v>
      </c>
    </row>
    <row r="35" spans="1:2" x14ac:dyDescent="0.2">
      <c r="A35" s="6">
        <v>35247</v>
      </c>
      <c r="B35" s="2">
        <v>89.05</v>
      </c>
    </row>
    <row r="36" spans="1:2" x14ac:dyDescent="0.2">
      <c r="A36" s="6">
        <v>35278</v>
      </c>
      <c r="B36" s="2">
        <v>89.85</v>
      </c>
    </row>
    <row r="37" spans="1:2" x14ac:dyDescent="0.2">
      <c r="A37" s="6">
        <v>35309</v>
      </c>
      <c r="B37" s="2">
        <v>89.29</v>
      </c>
    </row>
    <row r="38" spans="1:2" x14ac:dyDescent="0.2">
      <c r="A38" s="6">
        <v>35339</v>
      </c>
      <c r="B38" s="2">
        <v>88.64</v>
      </c>
    </row>
    <row r="39" spans="1:2" x14ac:dyDescent="0.2">
      <c r="A39" s="6">
        <v>35370</v>
      </c>
      <c r="B39" s="2">
        <v>88.97</v>
      </c>
    </row>
    <row r="40" spans="1:2" x14ac:dyDescent="0.2">
      <c r="A40" s="6">
        <v>35400</v>
      </c>
      <c r="B40" s="2">
        <v>88.25</v>
      </c>
    </row>
    <row r="41" spans="1:2" x14ac:dyDescent="0.2">
      <c r="A41" s="6">
        <v>35431</v>
      </c>
      <c r="B41" s="2">
        <v>87.43</v>
      </c>
    </row>
    <row r="42" spans="1:2" x14ac:dyDescent="0.2">
      <c r="A42" s="6">
        <v>35462</v>
      </c>
      <c r="B42" s="2">
        <v>86.76</v>
      </c>
    </row>
    <row r="43" spans="1:2" x14ac:dyDescent="0.2">
      <c r="A43" s="6">
        <v>35490</v>
      </c>
      <c r="B43" s="2">
        <v>86.69</v>
      </c>
    </row>
    <row r="44" spans="1:2" x14ac:dyDescent="0.2">
      <c r="A44" s="6">
        <v>35521</v>
      </c>
      <c r="B44" s="2">
        <v>86.37</v>
      </c>
    </row>
    <row r="45" spans="1:2" x14ac:dyDescent="0.2">
      <c r="A45" s="6">
        <v>35551</v>
      </c>
      <c r="B45" s="2">
        <v>86.42</v>
      </c>
    </row>
    <row r="46" spans="1:2" x14ac:dyDescent="0.2">
      <c r="A46" s="6">
        <v>35582</v>
      </c>
      <c r="B46" s="2">
        <v>85.77</v>
      </c>
    </row>
    <row r="47" spans="1:2" x14ac:dyDescent="0.2">
      <c r="A47" s="6">
        <v>35612</v>
      </c>
      <c r="B47" s="2">
        <v>84.35</v>
      </c>
    </row>
    <row r="48" spans="1:2" x14ac:dyDescent="0.2">
      <c r="A48" s="6">
        <v>35643</v>
      </c>
      <c r="B48" s="2">
        <v>83.97</v>
      </c>
    </row>
    <row r="49" spans="1:2" x14ac:dyDescent="0.2">
      <c r="A49" s="6">
        <v>35674</v>
      </c>
      <c r="B49" s="2">
        <v>85.18</v>
      </c>
    </row>
    <row r="50" spans="1:2" x14ac:dyDescent="0.2">
      <c r="A50" s="6">
        <v>35704</v>
      </c>
      <c r="B50" s="2">
        <v>85.9</v>
      </c>
    </row>
    <row r="51" spans="1:2" x14ac:dyDescent="0.2">
      <c r="A51" s="6">
        <v>35735</v>
      </c>
      <c r="B51" s="2">
        <v>86.66</v>
      </c>
    </row>
    <row r="52" spans="1:2" x14ac:dyDescent="0.2">
      <c r="A52" s="6">
        <v>35765</v>
      </c>
      <c r="B52" s="2">
        <v>86.94</v>
      </c>
    </row>
    <row r="53" spans="1:2" x14ac:dyDescent="0.2">
      <c r="A53" s="6">
        <v>35796</v>
      </c>
      <c r="B53" s="2">
        <v>86.68</v>
      </c>
    </row>
    <row r="54" spans="1:2" x14ac:dyDescent="0.2">
      <c r="A54" s="6">
        <v>35827</v>
      </c>
      <c r="B54" s="2">
        <v>86.66</v>
      </c>
    </row>
    <row r="55" spans="1:2" x14ac:dyDescent="0.2">
      <c r="A55" s="6">
        <v>35855</v>
      </c>
      <c r="B55" s="2">
        <v>86.25</v>
      </c>
    </row>
    <row r="56" spans="1:2" x14ac:dyDescent="0.2">
      <c r="A56" s="6">
        <v>35886</v>
      </c>
      <c r="B56" s="2">
        <v>86.63</v>
      </c>
    </row>
    <row r="57" spans="1:2" x14ac:dyDescent="0.2">
      <c r="A57" s="6">
        <v>35916</v>
      </c>
      <c r="B57" s="2">
        <v>87.93</v>
      </c>
    </row>
    <row r="58" spans="1:2" x14ac:dyDescent="0.2">
      <c r="A58" s="6">
        <v>35947</v>
      </c>
      <c r="B58" s="2">
        <v>87.92</v>
      </c>
    </row>
    <row r="59" spans="1:2" x14ac:dyDescent="0.2">
      <c r="A59" s="6">
        <v>35977</v>
      </c>
      <c r="B59" s="2">
        <v>87.72</v>
      </c>
    </row>
    <row r="60" spans="1:2" x14ac:dyDescent="0.2">
      <c r="A60" s="6">
        <v>36008</v>
      </c>
      <c r="B60" s="2">
        <v>88.65</v>
      </c>
    </row>
    <row r="61" spans="1:2" x14ac:dyDescent="0.2">
      <c r="A61" s="6">
        <v>36039</v>
      </c>
      <c r="B61" s="2">
        <v>92.24</v>
      </c>
    </row>
    <row r="62" spans="1:2" x14ac:dyDescent="0.2">
      <c r="A62" s="6">
        <v>36069</v>
      </c>
      <c r="B62" s="2">
        <v>93.55</v>
      </c>
    </row>
    <row r="63" spans="1:2" x14ac:dyDescent="0.2">
      <c r="A63" s="6">
        <v>36100</v>
      </c>
      <c r="B63" s="2">
        <v>92.46</v>
      </c>
    </row>
    <row r="64" spans="1:2" x14ac:dyDescent="0.2">
      <c r="A64" s="6">
        <v>36130</v>
      </c>
      <c r="B64" s="2">
        <v>93.39</v>
      </c>
    </row>
    <row r="65" spans="1:2" x14ac:dyDescent="0.2">
      <c r="A65" s="6">
        <v>36161</v>
      </c>
      <c r="B65" s="2">
        <v>93.51</v>
      </c>
    </row>
    <row r="66" spans="1:2" x14ac:dyDescent="0.2">
      <c r="A66" s="6">
        <v>36192</v>
      </c>
      <c r="B66" s="2">
        <v>93.38</v>
      </c>
    </row>
    <row r="67" spans="1:2" x14ac:dyDescent="0.2">
      <c r="A67" s="6">
        <v>36220</v>
      </c>
      <c r="B67" s="2">
        <v>92.34</v>
      </c>
    </row>
    <row r="68" spans="1:2" x14ac:dyDescent="0.2">
      <c r="A68" s="6">
        <v>36251</v>
      </c>
      <c r="B68" s="2">
        <v>91.75</v>
      </c>
    </row>
    <row r="69" spans="1:2" x14ac:dyDescent="0.2">
      <c r="A69" s="6">
        <v>36281</v>
      </c>
      <c r="B69" s="2">
        <v>91.42</v>
      </c>
    </row>
    <row r="70" spans="1:2" x14ac:dyDescent="0.2">
      <c r="A70" s="6">
        <v>36312</v>
      </c>
      <c r="B70" s="2">
        <v>90.57</v>
      </c>
    </row>
    <row r="71" spans="1:2" x14ac:dyDescent="0.2">
      <c r="A71" s="6">
        <v>36342</v>
      </c>
      <c r="B71" s="2">
        <v>90.59</v>
      </c>
    </row>
    <row r="72" spans="1:2" x14ac:dyDescent="0.2">
      <c r="A72" s="6">
        <v>36373</v>
      </c>
      <c r="B72" s="2">
        <v>91.33</v>
      </c>
    </row>
    <row r="73" spans="1:2" x14ac:dyDescent="0.2">
      <c r="A73" s="6">
        <v>36404</v>
      </c>
      <c r="B73" s="2">
        <v>90.79</v>
      </c>
    </row>
    <row r="74" spans="1:2" x14ac:dyDescent="0.2">
      <c r="A74" s="6">
        <v>36434</v>
      </c>
      <c r="B74" s="2">
        <v>91.52</v>
      </c>
    </row>
    <row r="75" spans="1:2" x14ac:dyDescent="0.2">
      <c r="A75" s="6">
        <v>36465</v>
      </c>
      <c r="B75" s="2">
        <v>90.42</v>
      </c>
    </row>
    <row r="76" spans="1:2" x14ac:dyDescent="0.2">
      <c r="A76" s="6">
        <v>36495</v>
      </c>
      <c r="B76" s="2">
        <v>89.48</v>
      </c>
    </row>
    <row r="77" spans="1:2" x14ac:dyDescent="0.2">
      <c r="A77" s="6">
        <v>36526</v>
      </c>
      <c r="B77" s="2">
        <v>89.59</v>
      </c>
    </row>
    <row r="78" spans="1:2" x14ac:dyDescent="0.2">
      <c r="A78" s="6">
        <v>36557</v>
      </c>
      <c r="B78" s="2">
        <v>88.91</v>
      </c>
    </row>
    <row r="79" spans="1:2" x14ac:dyDescent="0.2">
      <c r="A79" s="6">
        <v>36586</v>
      </c>
      <c r="B79" s="2">
        <v>88.12</v>
      </c>
    </row>
    <row r="80" spans="1:2" x14ac:dyDescent="0.2">
      <c r="A80" s="6">
        <v>36617</v>
      </c>
      <c r="B80" s="2">
        <v>87.47</v>
      </c>
    </row>
    <row r="81" spans="1:2" x14ac:dyDescent="0.2">
      <c r="A81" s="6">
        <v>36647</v>
      </c>
      <c r="B81" s="2">
        <v>86.62</v>
      </c>
    </row>
    <row r="82" spans="1:2" x14ac:dyDescent="0.2">
      <c r="A82" s="6">
        <v>36678</v>
      </c>
      <c r="B82" s="2">
        <v>88.21</v>
      </c>
    </row>
    <row r="83" spans="1:2" x14ac:dyDescent="0.2">
      <c r="A83" s="6">
        <v>36708</v>
      </c>
      <c r="B83" s="2">
        <v>87.82</v>
      </c>
    </row>
    <row r="84" spans="1:2" x14ac:dyDescent="0.2">
      <c r="A84" s="6">
        <v>36739</v>
      </c>
      <c r="B84" s="2">
        <v>86.57</v>
      </c>
    </row>
    <row r="85" spans="1:2" x14ac:dyDescent="0.2">
      <c r="A85" s="6">
        <v>36770</v>
      </c>
      <c r="B85" s="2">
        <v>85.66</v>
      </c>
    </row>
    <row r="86" spans="1:2" x14ac:dyDescent="0.2">
      <c r="A86" s="6">
        <v>36800</v>
      </c>
      <c r="B86" s="2">
        <v>85.11</v>
      </c>
    </row>
    <row r="87" spans="1:2" x14ac:dyDescent="0.2">
      <c r="A87" s="6">
        <v>36831</v>
      </c>
      <c r="B87" s="2">
        <v>85.42</v>
      </c>
    </row>
    <row r="88" spans="1:2" x14ac:dyDescent="0.2">
      <c r="A88" s="6">
        <v>36861</v>
      </c>
      <c r="B88" s="2">
        <v>86.97</v>
      </c>
    </row>
    <row r="89" spans="1:2" x14ac:dyDescent="0.2">
      <c r="A89" s="6">
        <v>36892</v>
      </c>
      <c r="B89" s="2">
        <v>88.89</v>
      </c>
    </row>
    <row r="90" spans="1:2" x14ac:dyDescent="0.2">
      <c r="A90" s="6">
        <v>36923</v>
      </c>
      <c r="B90" s="2">
        <v>88.58</v>
      </c>
    </row>
    <row r="91" spans="1:2" x14ac:dyDescent="0.2">
      <c r="A91" s="6">
        <v>36951</v>
      </c>
      <c r="B91" s="2">
        <v>88.75</v>
      </c>
    </row>
    <row r="92" spans="1:2" x14ac:dyDescent="0.2">
      <c r="A92" s="6">
        <v>36982</v>
      </c>
      <c r="B92" s="2">
        <v>88.49</v>
      </c>
    </row>
    <row r="93" spans="1:2" x14ac:dyDescent="0.2">
      <c r="A93" s="6">
        <v>37012</v>
      </c>
      <c r="B93" s="2">
        <v>87.5</v>
      </c>
    </row>
    <row r="94" spans="1:2" x14ac:dyDescent="0.2">
      <c r="A94" s="6">
        <v>37043</v>
      </c>
      <c r="B94" s="2">
        <v>86.8</v>
      </c>
    </row>
    <row r="95" spans="1:2" x14ac:dyDescent="0.2">
      <c r="A95" s="6">
        <v>37073</v>
      </c>
      <c r="B95" s="2">
        <v>87.42</v>
      </c>
    </row>
    <row r="96" spans="1:2" x14ac:dyDescent="0.2">
      <c r="A96" s="6">
        <v>37104</v>
      </c>
      <c r="B96" s="2">
        <v>89.07</v>
      </c>
    </row>
    <row r="97" spans="1:2" x14ac:dyDescent="0.2">
      <c r="A97" s="6">
        <v>37135</v>
      </c>
      <c r="B97" s="2">
        <v>89.56</v>
      </c>
    </row>
    <row r="98" spans="1:2" x14ac:dyDescent="0.2">
      <c r="A98" s="6">
        <v>37165</v>
      </c>
      <c r="B98" s="2">
        <v>89.53</v>
      </c>
    </row>
    <row r="99" spans="1:2" x14ac:dyDescent="0.2">
      <c r="A99" s="6">
        <v>37196</v>
      </c>
      <c r="B99" s="2">
        <v>88.6</v>
      </c>
    </row>
    <row r="100" spans="1:2" x14ac:dyDescent="0.2">
      <c r="A100" s="6">
        <v>37226</v>
      </c>
      <c r="B100" s="2">
        <v>88.75</v>
      </c>
    </row>
    <row r="101" spans="1:2" x14ac:dyDescent="0.2">
      <c r="A101" s="6">
        <v>37257</v>
      </c>
      <c r="B101" s="2">
        <v>88.49</v>
      </c>
    </row>
    <row r="102" spans="1:2" x14ac:dyDescent="0.2">
      <c r="A102" s="6">
        <v>37288</v>
      </c>
      <c r="B102" s="2">
        <v>88.06</v>
      </c>
    </row>
    <row r="103" spans="1:2" x14ac:dyDescent="0.2">
      <c r="A103" s="6">
        <v>37316</v>
      </c>
      <c r="B103" s="2">
        <v>88.11</v>
      </c>
    </row>
    <row r="104" spans="1:2" x14ac:dyDescent="0.2">
      <c r="A104" s="6">
        <v>37347</v>
      </c>
      <c r="B104" s="2">
        <v>88.26</v>
      </c>
    </row>
    <row r="105" spans="1:2" x14ac:dyDescent="0.2">
      <c r="A105" s="6">
        <v>37377</v>
      </c>
      <c r="B105" s="2">
        <v>89.46</v>
      </c>
    </row>
    <row r="106" spans="1:2" x14ac:dyDescent="0.2">
      <c r="A106" s="6">
        <v>37408</v>
      </c>
      <c r="B106" s="2">
        <v>90.97</v>
      </c>
    </row>
    <row r="107" spans="1:2" x14ac:dyDescent="0.2">
      <c r="A107" s="6">
        <v>37438</v>
      </c>
      <c r="B107" s="2">
        <v>92.13</v>
      </c>
    </row>
    <row r="108" spans="1:2" x14ac:dyDescent="0.2">
      <c r="A108" s="6">
        <v>37469</v>
      </c>
      <c r="B108" s="2">
        <v>91.87</v>
      </c>
    </row>
    <row r="109" spans="1:2" x14ac:dyDescent="0.2">
      <c r="A109" s="6">
        <v>37500</v>
      </c>
      <c r="B109" s="2">
        <v>91.97</v>
      </c>
    </row>
    <row r="110" spans="1:2" x14ac:dyDescent="0.2">
      <c r="A110" s="6">
        <v>37530</v>
      </c>
      <c r="B110" s="2">
        <v>92.26</v>
      </c>
    </row>
    <row r="111" spans="1:2" x14ac:dyDescent="0.2">
      <c r="A111" s="6">
        <v>37561</v>
      </c>
      <c r="B111" s="2">
        <v>92.68</v>
      </c>
    </row>
    <row r="112" spans="1:2" x14ac:dyDescent="0.2">
      <c r="A112" s="6">
        <v>37591</v>
      </c>
      <c r="B112" s="2">
        <v>93.29</v>
      </c>
    </row>
    <row r="113" spans="1:2" x14ac:dyDescent="0.2">
      <c r="A113" s="6">
        <v>37622</v>
      </c>
      <c r="B113" s="2">
        <v>94.71</v>
      </c>
    </row>
    <row r="114" spans="1:2" x14ac:dyDescent="0.2">
      <c r="A114" s="6">
        <v>37653</v>
      </c>
      <c r="B114" s="2">
        <v>95.47</v>
      </c>
    </row>
    <row r="115" spans="1:2" x14ac:dyDescent="0.2">
      <c r="A115" s="6">
        <v>37681</v>
      </c>
      <c r="B115" s="2">
        <v>95.85</v>
      </c>
    </row>
    <row r="116" spans="1:2" x14ac:dyDescent="0.2">
      <c r="A116" s="6">
        <v>37712</v>
      </c>
      <c r="B116" s="2">
        <v>95.9</v>
      </c>
    </row>
    <row r="117" spans="1:2" x14ac:dyDescent="0.2">
      <c r="A117" s="6">
        <v>37742</v>
      </c>
      <c r="B117" s="2">
        <v>97.8</v>
      </c>
    </row>
    <row r="118" spans="1:2" x14ac:dyDescent="0.2">
      <c r="A118" s="6">
        <v>37773</v>
      </c>
      <c r="B118" s="2">
        <v>97.99</v>
      </c>
    </row>
    <row r="119" spans="1:2" x14ac:dyDescent="0.2">
      <c r="A119" s="6">
        <v>37803</v>
      </c>
      <c r="B119" s="2">
        <v>97.26</v>
      </c>
    </row>
    <row r="120" spans="1:2" x14ac:dyDescent="0.2">
      <c r="A120" s="6">
        <v>37834</v>
      </c>
      <c r="B120" s="2">
        <v>96.67</v>
      </c>
    </row>
    <row r="121" spans="1:2" x14ac:dyDescent="0.2">
      <c r="A121" s="6">
        <v>37865</v>
      </c>
      <c r="B121" s="2">
        <v>96.66</v>
      </c>
    </row>
    <row r="122" spans="1:2" x14ac:dyDescent="0.2">
      <c r="A122" s="6">
        <v>37895</v>
      </c>
      <c r="B122" s="2">
        <v>97.73</v>
      </c>
    </row>
    <row r="123" spans="1:2" x14ac:dyDescent="0.2">
      <c r="A123" s="6">
        <v>37926</v>
      </c>
      <c r="B123" s="2">
        <v>97.74</v>
      </c>
    </row>
    <row r="124" spans="1:2" x14ac:dyDescent="0.2">
      <c r="A124" s="6">
        <v>37956</v>
      </c>
      <c r="B124" s="2">
        <v>99.31</v>
      </c>
    </row>
    <row r="125" spans="1:2" x14ac:dyDescent="0.2">
      <c r="A125" s="6">
        <v>37987</v>
      </c>
      <c r="B125" s="2">
        <v>99.82</v>
      </c>
    </row>
    <row r="126" spans="1:2" x14ac:dyDescent="0.2">
      <c r="A126" s="6">
        <v>38018</v>
      </c>
      <c r="B126" s="2">
        <v>99.79</v>
      </c>
    </row>
    <row r="127" spans="1:2" x14ac:dyDescent="0.2">
      <c r="A127" s="6">
        <v>38047</v>
      </c>
      <c r="B127" s="2">
        <v>98.74</v>
      </c>
    </row>
    <row r="128" spans="1:2" x14ac:dyDescent="0.2">
      <c r="A128" s="6">
        <v>38078</v>
      </c>
      <c r="B128" s="2">
        <v>97.92</v>
      </c>
    </row>
    <row r="129" spans="1:2" x14ac:dyDescent="0.2">
      <c r="A129" s="6">
        <v>38108</v>
      </c>
      <c r="B129" s="2">
        <v>98.47</v>
      </c>
    </row>
    <row r="130" spans="1:2" x14ac:dyDescent="0.2">
      <c r="A130" s="6">
        <v>38139</v>
      </c>
      <c r="B130" s="2">
        <v>98.46</v>
      </c>
    </row>
    <row r="131" spans="1:2" x14ac:dyDescent="0.2">
      <c r="A131" s="6">
        <v>38169</v>
      </c>
      <c r="B131" s="2">
        <v>98.64</v>
      </c>
    </row>
    <row r="132" spans="1:2" x14ac:dyDescent="0.2">
      <c r="A132" s="6">
        <v>38200</v>
      </c>
      <c r="B132" s="2">
        <v>98.52</v>
      </c>
    </row>
    <row r="133" spans="1:2" x14ac:dyDescent="0.2">
      <c r="A133" s="6">
        <v>38231</v>
      </c>
      <c r="B133" s="2">
        <v>98.7</v>
      </c>
    </row>
    <row r="134" spans="1:2" x14ac:dyDescent="0.2">
      <c r="A134" s="6">
        <v>38261</v>
      </c>
      <c r="B134" s="2">
        <v>99.26</v>
      </c>
    </row>
    <row r="135" spans="1:2" x14ac:dyDescent="0.2">
      <c r="A135" s="6">
        <v>38292</v>
      </c>
      <c r="B135" s="2">
        <v>99.97</v>
      </c>
    </row>
    <row r="136" spans="1:2" x14ac:dyDescent="0.2">
      <c r="A136" s="6">
        <v>38322</v>
      </c>
      <c r="B136" s="2">
        <v>100.55</v>
      </c>
    </row>
    <row r="137" spans="1:2" x14ac:dyDescent="0.2">
      <c r="A137" s="6">
        <v>38353</v>
      </c>
      <c r="B137" s="2">
        <v>99.82</v>
      </c>
    </row>
    <row r="138" spans="1:2" x14ac:dyDescent="0.2">
      <c r="A138" s="6">
        <v>38384</v>
      </c>
      <c r="B138" s="2">
        <v>99.28</v>
      </c>
    </row>
    <row r="139" spans="1:2" x14ac:dyDescent="0.2">
      <c r="A139" s="6">
        <v>38412</v>
      </c>
      <c r="B139" s="2">
        <v>99.71</v>
      </c>
    </row>
    <row r="140" spans="1:2" x14ac:dyDescent="0.2">
      <c r="A140" s="6">
        <v>38443</v>
      </c>
      <c r="B140" s="2">
        <v>99.27</v>
      </c>
    </row>
    <row r="141" spans="1:2" x14ac:dyDescent="0.2">
      <c r="A141" s="6">
        <v>38473</v>
      </c>
      <c r="B141" s="2">
        <v>98.66</v>
      </c>
    </row>
    <row r="142" spans="1:2" x14ac:dyDescent="0.2">
      <c r="A142" s="6">
        <v>38504</v>
      </c>
      <c r="B142" s="2">
        <v>97.15</v>
      </c>
    </row>
    <row r="143" spans="1:2" x14ac:dyDescent="0.2">
      <c r="A143" s="6">
        <v>38534</v>
      </c>
      <c r="B143" s="2">
        <v>97.27</v>
      </c>
    </row>
    <row r="144" spans="1:2" x14ac:dyDescent="0.2">
      <c r="A144" s="6">
        <v>38565</v>
      </c>
      <c r="B144" s="2">
        <v>97.57</v>
      </c>
    </row>
    <row r="145" spans="1:2" x14ac:dyDescent="0.2">
      <c r="A145" s="6">
        <v>38596</v>
      </c>
      <c r="B145" s="2">
        <v>97.22</v>
      </c>
    </row>
    <row r="146" spans="1:2" x14ac:dyDescent="0.2">
      <c r="A146" s="6">
        <v>38626</v>
      </c>
      <c r="B146" s="2">
        <v>96.97</v>
      </c>
    </row>
    <row r="147" spans="1:2" x14ac:dyDescent="0.2">
      <c r="A147" s="6">
        <v>38657</v>
      </c>
      <c r="B147" s="2">
        <v>96.52</v>
      </c>
    </row>
    <row r="148" spans="1:2" x14ac:dyDescent="0.2">
      <c r="A148" s="6">
        <v>38687</v>
      </c>
      <c r="B148" s="2">
        <v>96.56</v>
      </c>
    </row>
    <row r="149" spans="1:2" x14ac:dyDescent="0.2">
      <c r="A149" s="6">
        <v>38718</v>
      </c>
      <c r="B149" s="2">
        <v>96.95</v>
      </c>
    </row>
    <row r="150" spans="1:2" x14ac:dyDescent="0.2">
      <c r="A150" s="6">
        <v>38749</v>
      </c>
      <c r="B150" s="2">
        <v>96.41</v>
      </c>
    </row>
    <row r="151" spans="1:2" x14ac:dyDescent="0.2">
      <c r="A151" s="6">
        <v>38777</v>
      </c>
      <c r="B151" s="2">
        <v>96.85</v>
      </c>
    </row>
    <row r="152" spans="1:2" x14ac:dyDescent="0.2">
      <c r="A152" s="6">
        <v>38808</v>
      </c>
      <c r="B152" s="2">
        <v>97.45</v>
      </c>
    </row>
    <row r="153" spans="1:2" x14ac:dyDescent="0.2">
      <c r="A153" s="6">
        <v>38838</v>
      </c>
      <c r="B153" s="2">
        <v>98.32</v>
      </c>
    </row>
    <row r="154" spans="1:2" x14ac:dyDescent="0.2">
      <c r="A154" s="6">
        <v>38869</v>
      </c>
      <c r="B154" s="2">
        <v>98.62</v>
      </c>
    </row>
    <row r="155" spans="1:2" x14ac:dyDescent="0.2">
      <c r="A155" s="6">
        <v>38899</v>
      </c>
      <c r="B155" s="2">
        <v>98.64</v>
      </c>
    </row>
    <row r="156" spans="1:2" x14ac:dyDescent="0.2">
      <c r="A156" s="6">
        <v>38930</v>
      </c>
      <c r="B156" s="2">
        <v>98.56</v>
      </c>
    </row>
    <row r="157" spans="1:2" x14ac:dyDescent="0.2">
      <c r="A157" s="6">
        <v>38961</v>
      </c>
      <c r="B157" s="2">
        <v>98.48</v>
      </c>
    </row>
    <row r="158" spans="1:2" x14ac:dyDescent="0.2">
      <c r="A158" s="6">
        <v>38991</v>
      </c>
      <c r="B158" s="2">
        <v>98.13</v>
      </c>
    </row>
    <row r="159" spans="1:2" x14ac:dyDescent="0.2">
      <c r="A159" s="6">
        <v>39022</v>
      </c>
      <c r="B159" s="2">
        <v>98.45</v>
      </c>
    </row>
    <row r="160" spans="1:2" x14ac:dyDescent="0.2">
      <c r="A160" s="6">
        <v>39052</v>
      </c>
      <c r="B160" s="2">
        <v>99.01</v>
      </c>
    </row>
    <row r="161" spans="1:2" x14ac:dyDescent="0.2">
      <c r="A161" s="6">
        <v>39083</v>
      </c>
      <c r="B161" s="2">
        <v>98.61</v>
      </c>
    </row>
    <row r="162" spans="1:2" x14ac:dyDescent="0.2">
      <c r="A162" s="6">
        <v>39114</v>
      </c>
      <c r="B162" s="2">
        <v>98.78</v>
      </c>
    </row>
    <row r="163" spans="1:2" x14ac:dyDescent="0.2">
      <c r="A163" s="6">
        <v>39142</v>
      </c>
      <c r="B163" s="2">
        <v>99.21</v>
      </c>
    </row>
    <row r="164" spans="1:2" x14ac:dyDescent="0.2">
      <c r="A164" s="6">
        <v>39173</v>
      </c>
      <c r="B164" s="2">
        <v>99.6</v>
      </c>
    </row>
    <row r="165" spans="1:2" x14ac:dyDescent="0.2">
      <c r="A165" s="6">
        <v>39203</v>
      </c>
      <c r="B165" s="2">
        <v>99.53</v>
      </c>
    </row>
    <row r="166" spans="1:2" x14ac:dyDescent="0.2">
      <c r="A166" s="6">
        <v>39234</v>
      </c>
      <c r="B166" s="2">
        <v>99.23</v>
      </c>
    </row>
    <row r="167" spans="1:2" x14ac:dyDescent="0.2">
      <c r="A167" s="6">
        <v>39264</v>
      </c>
      <c r="B167" s="2">
        <v>99.51</v>
      </c>
    </row>
    <row r="168" spans="1:2" x14ac:dyDescent="0.2">
      <c r="A168" s="6">
        <v>39295</v>
      </c>
      <c r="B168" s="2">
        <v>99.48</v>
      </c>
    </row>
    <row r="169" spans="1:2" x14ac:dyDescent="0.2">
      <c r="A169" s="6">
        <v>39326</v>
      </c>
      <c r="B169" s="2">
        <v>99.93</v>
      </c>
    </row>
    <row r="170" spans="1:2" x14ac:dyDescent="0.2">
      <c r="A170" s="6">
        <v>39356</v>
      </c>
      <c r="B170" s="2">
        <v>100.33</v>
      </c>
    </row>
    <row r="171" spans="1:2" x14ac:dyDescent="0.2">
      <c r="A171" s="6">
        <v>39387</v>
      </c>
      <c r="B171" s="2">
        <v>101.2</v>
      </c>
    </row>
    <row r="172" spans="1:2" x14ac:dyDescent="0.2">
      <c r="A172" s="6">
        <v>39417</v>
      </c>
      <c r="B172" s="2">
        <v>101.19</v>
      </c>
    </row>
    <row r="173" spans="1:2" x14ac:dyDescent="0.2">
      <c r="A173" s="6">
        <v>39448</v>
      </c>
      <c r="B173" s="2">
        <v>101.53</v>
      </c>
    </row>
    <row r="174" spans="1:2" x14ac:dyDescent="0.2">
      <c r="A174" s="6">
        <v>39479</v>
      </c>
      <c r="B174" s="2">
        <v>101.38</v>
      </c>
    </row>
    <row r="175" spans="1:2" x14ac:dyDescent="0.2">
      <c r="A175" s="6">
        <v>39508</v>
      </c>
      <c r="B175" s="2">
        <v>102.92</v>
      </c>
    </row>
    <row r="176" spans="1:2" x14ac:dyDescent="0.2">
      <c r="A176" s="6">
        <v>39539</v>
      </c>
      <c r="B176" s="2">
        <v>103.55</v>
      </c>
    </row>
    <row r="177" spans="1:2" x14ac:dyDescent="0.2">
      <c r="A177" s="6">
        <v>39569</v>
      </c>
      <c r="B177" s="2">
        <v>103.06</v>
      </c>
    </row>
    <row r="178" spans="1:2" x14ac:dyDescent="0.2">
      <c r="A178" s="6">
        <v>39600</v>
      </c>
      <c r="B178" s="2">
        <v>102.86</v>
      </c>
    </row>
    <row r="179" spans="1:2" x14ac:dyDescent="0.2">
      <c r="A179" s="6">
        <v>39630</v>
      </c>
      <c r="B179" s="2">
        <v>102.9</v>
      </c>
    </row>
    <row r="180" spans="1:2" x14ac:dyDescent="0.2">
      <c r="A180" s="6">
        <v>39661</v>
      </c>
      <c r="B180" s="2">
        <v>101.63</v>
      </c>
    </row>
    <row r="181" spans="1:2" x14ac:dyDescent="0.2">
      <c r="A181" s="6">
        <v>39692</v>
      </c>
      <c r="B181" s="2">
        <v>101.1</v>
      </c>
    </row>
    <row r="182" spans="1:2" x14ac:dyDescent="0.2">
      <c r="A182" s="6">
        <v>39722</v>
      </c>
      <c r="B182" s="2">
        <v>100.03</v>
      </c>
    </row>
    <row r="183" spans="1:2" x14ac:dyDescent="0.2">
      <c r="A183" s="6">
        <v>39753</v>
      </c>
      <c r="B183" s="2">
        <v>99.76</v>
      </c>
    </row>
    <row r="184" spans="1:2" x14ac:dyDescent="0.2">
      <c r="A184" s="6">
        <v>39783</v>
      </c>
      <c r="B184" s="2">
        <v>102.79</v>
      </c>
    </row>
    <row r="185" spans="1:2" x14ac:dyDescent="0.2">
      <c r="A185" s="6">
        <v>39814</v>
      </c>
      <c r="B185" s="2">
        <v>103.4</v>
      </c>
    </row>
    <row r="186" spans="1:2" x14ac:dyDescent="0.2">
      <c r="A186" s="6">
        <v>39845</v>
      </c>
      <c r="B186" s="2">
        <v>103.43</v>
      </c>
    </row>
    <row r="187" spans="1:2" x14ac:dyDescent="0.2">
      <c r="A187" s="6">
        <v>39873</v>
      </c>
      <c r="B187" s="2">
        <v>104.46</v>
      </c>
    </row>
    <row r="188" spans="1:2" x14ac:dyDescent="0.2">
      <c r="A188" s="6">
        <v>39904</v>
      </c>
      <c r="B188" s="2">
        <v>103.69</v>
      </c>
    </row>
    <row r="189" spans="1:2" x14ac:dyDescent="0.2">
      <c r="A189" s="6">
        <v>39934</v>
      </c>
      <c r="B189" s="2">
        <v>103.83</v>
      </c>
    </row>
    <row r="190" spans="1:2" x14ac:dyDescent="0.2">
      <c r="A190" s="6">
        <v>39965</v>
      </c>
      <c r="B190" s="2">
        <v>104.41</v>
      </c>
    </row>
    <row r="191" spans="1:2" x14ac:dyDescent="0.2">
      <c r="A191" s="6">
        <v>39995</v>
      </c>
      <c r="B191" s="2">
        <v>104.29</v>
      </c>
    </row>
    <row r="192" spans="1:2" x14ac:dyDescent="0.2">
      <c r="A192" s="6">
        <v>40026</v>
      </c>
      <c r="B192" s="2">
        <v>104.21</v>
      </c>
    </row>
    <row r="193" spans="1:2" x14ac:dyDescent="0.2">
      <c r="A193" s="6">
        <v>40057</v>
      </c>
      <c r="B193" s="2">
        <v>104.8</v>
      </c>
    </row>
    <row r="194" spans="1:2" x14ac:dyDescent="0.2">
      <c r="A194" s="6">
        <v>40087</v>
      </c>
      <c r="B194" s="2">
        <v>105.17</v>
      </c>
    </row>
    <row r="195" spans="1:2" x14ac:dyDescent="0.2">
      <c r="A195" s="6">
        <v>40118</v>
      </c>
      <c r="B195" s="2">
        <v>105.08</v>
      </c>
    </row>
    <row r="196" spans="1:2" x14ac:dyDescent="0.2">
      <c r="A196" s="6">
        <v>40148</v>
      </c>
      <c r="B196" s="2">
        <v>104.61</v>
      </c>
    </row>
    <row r="197" spans="1:2" x14ac:dyDescent="0.2">
      <c r="A197" s="6">
        <v>40179</v>
      </c>
      <c r="B197" s="2">
        <v>103.35</v>
      </c>
    </row>
    <row r="198" spans="1:2" x14ac:dyDescent="0.2">
      <c r="A198" s="6">
        <v>40210</v>
      </c>
      <c r="B198" s="2">
        <v>101.91</v>
      </c>
    </row>
    <row r="199" spans="1:2" x14ac:dyDescent="0.2">
      <c r="A199" s="6">
        <v>40238</v>
      </c>
      <c r="B199" s="2">
        <v>101.32</v>
      </c>
    </row>
    <row r="200" spans="1:2" x14ac:dyDescent="0.2">
      <c r="A200" s="6">
        <v>40269</v>
      </c>
      <c r="B200" s="2">
        <v>100.48</v>
      </c>
    </row>
    <row r="201" spans="1:2" x14ac:dyDescent="0.2">
      <c r="A201" s="6">
        <v>40299</v>
      </c>
      <c r="B201" s="2">
        <v>98.81</v>
      </c>
    </row>
    <row r="202" spans="1:2" x14ac:dyDescent="0.2">
      <c r="A202" s="6">
        <v>40330</v>
      </c>
      <c r="B202" s="2">
        <v>97.76</v>
      </c>
    </row>
    <row r="203" spans="1:2" x14ac:dyDescent="0.2">
      <c r="A203" s="6">
        <v>40360</v>
      </c>
      <c r="B203" s="2">
        <v>98.83</v>
      </c>
    </row>
    <row r="204" spans="1:2" x14ac:dyDescent="0.2">
      <c r="A204" s="6">
        <v>40391</v>
      </c>
      <c r="B204" s="2">
        <v>98.66</v>
      </c>
    </row>
    <row r="205" spans="1:2" x14ac:dyDescent="0.2">
      <c r="A205" s="6">
        <v>40422</v>
      </c>
      <c r="B205" s="2">
        <v>98.89</v>
      </c>
    </row>
    <row r="206" spans="1:2" x14ac:dyDescent="0.2">
      <c r="A206" s="6">
        <v>40452</v>
      </c>
      <c r="B206" s="2">
        <v>100.85</v>
      </c>
    </row>
    <row r="207" spans="1:2" x14ac:dyDescent="0.2">
      <c r="A207" s="6">
        <v>40483</v>
      </c>
      <c r="B207" s="2">
        <v>100.25</v>
      </c>
    </row>
    <row r="208" spans="1:2" x14ac:dyDescent="0.2">
      <c r="A208" s="6">
        <v>40513</v>
      </c>
      <c r="B208" s="2">
        <v>99.04</v>
      </c>
    </row>
    <row r="209" spans="1:2" x14ac:dyDescent="0.2">
      <c r="A209" s="6">
        <v>40544</v>
      </c>
      <c r="B209" s="2">
        <v>98.92</v>
      </c>
    </row>
    <row r="210" spans="1:2" x14ac:dyDescent="0.2">
      <c r="A210" s="6">
        <v>40575</v>
      </c>
      <c r="B210" s="2">
        <v>99.53</v>
      </c>
    </row>
    <row r="211" spans="1:2" x14ac:dyDescent="0.2">
      <c r="A211" s="6">
        <v>40603</v>
      </c>
      <c r="B211" s="2">
        <v>100.43</v>
      </c>
    </row>
    <row r="212" spans="1:2" x14ac:dyDescent="0.2">
      <c r="A212" s="6">
        <v>40634</v>
      </c>
      <c r="B212" s="2">
        <v>101.25</v>
      </c>
    </row>
    <row r="213" spans="1:2" x14ac:dyDescent="0.2">
      <c r="A213" s="6">
        <v>40664</v>
      </c>
      <c r="B213" s="2">
        <v>100.79</v>
      </c>
    </row>
    <row r="214" spans="1:2" x14ac:dyDescent="0.2">
      <c r="A214" s="6">
        <v>40695</v>
      </c>
      <c r="B214" s="2">
        <v>100.9</v>
      </c>
    </row>
    <row r="215" spans="1:2" x14ac:dyDescent="0.2">
      <c r="A215" s="6">
        <v>40725</v>
      </c>
      <c r="B215" s="2">
        <v>100.41</v>
      </c>
    </row>
    <row r="216" spans="1:2" x14ac:dyDescent="0.2">
      <c r="A216" s="6">
        <v>40756</v>
      </c>
      <c r="B216" s="2">
        <v>100.74</v>
      </c>
    </row>
    <row r="217" spans="1:2" x14ac:dyDescent="0.2">
      <c r="A217" s="6">
        <v>40787</v>
      </c>
      <c r="B217" s="2">
        <v>100.43</v>
      </c>
    </row>
    <row r="218" spans="1:2" x14ac:dyDescent="0.2">
      <c r="A218" s="6">
        <v>40817</v>
      </c>
      <c r="B218" s="2">
        <v>100.64</v>
      </c>
    </row>
    <row r="219" spans="1:2" x14ac:dyDescent="0.2">
      <c r="A219" s="6">
        <v>40848</v>
      </c>
      <c r="B219" s="2">
        <v>100.28</v>
      </c>
    </row>
    <row r="220" spans="1:2" x14ac:dyDescent="0.2">
      <c r="A220" s="6">
        <v>40878</v>
      </c>
      <c r="B220" s="2">
        <v>99.39</v>
      </c>
    </row>
    <row r="221" spans="1:2" x14ac:dyDescent="0.2">
      <c r="A221" s="6">
        <v>40909</v>
      </c>
      <c r="B221" s="2">
        <v>98.13</v>
      </c>
    </row>
    <row r="222" spans="1:2" x14ac:dyDescent="0.2">
      <c r="A222" s="6">
        <v>40940</v>
      </c>
      <c r="B222" s="2">
        <v>98.21</v>
      </c>
    </row>
    <row r="223" spans="1:2" x14ac:dyDescent="0.2">
      <c r="A223" s="6">
        <v>40969</v>
      </c>
      <c r="B223" s="2">
        <v>98.3</v>
      </c>
    </row>
    <row r="224" spans="1:2" x14ac:dyDescent="0.2">
      <c r="A224" s="6">
        <v>41000</v>
      </c>
      <c r="B224" s="2">
        <v>98.2</v>
      </c>
    </row>
    <row r="225" spans="1:2" x14ac:dyDescent="0.2">
      <c r="A225" s="6">
        <v>41030</v>
      </c>
      <c r="B225" s="2">
        <v>97.7</v>
      </c>
    </row>
    <row r="226" spans="1:2" x14ac:dyDescent="0.2">
      <c r="A226" s="6">
        <v>41061</v>
      </c>
      <c r="B226" s="2">
        <v>97.45</v>
      </c>
    </row>
    <row r="227" spans="1:2" x14ac:dyDescent="0.2">
      <c r="A227" s="6">
        <v>41091</v>
      </c>
      <c r="B227" s="2">
        <v>96.21</v>
      </c>
    </row>
    <row r="228" spans="1:2" x14ac:dyDescent="0.2">
      <c r="A228" s="6">
        <v>41122</v>
      </c>
      <c r="B228" s="2">
        <v>96.1</v>
      </c>
    </row>
    <row r="229" spans="1:2" x14ac:dyDescent="0.2">
      <c r="A229" s="6">
        <v>41153</v>
      </c>
      <c r="B229" s="2">
        <v>97.36</v>
      </c>
    </row>
    <row r="230" spans="1:2" x14ac:dyDescent="0.2">
      <c r="A230" s="6">
        <v>41183</v>
      </c>
      <c r="B230" s="2">
        <v>97.68</v>
      </c>
    </row>
    <row r="231" spans="1:2" x14ac:dyDescent="0.2">
      <c r="A231" s="6">
        <v>41214</v>
      </c>
      <c r="B231" s="2">
        <v>97.35</v>
      </c>
    </row>
    <row r="232" spans="1:2" x14ac:dyDescent="0.2">
      <c r="A232" s="6">
        <v>41244</v>
      </c>
      <c r="B232" s="2">
        <v>98.12</v>
      </c>
    </row>
    <row r="233" spans="1:2" x14ac:dyDescent="0.2">
      <c r="A233" s="6">
        <v>41275</v>
      </c>
      <c r="B233" s="2">
        <v>98.9</v>
      </c>
    </row>
    <row r="234" spans="1:2" x14ac:dyDescent="0.2">
      <c r="A234" s="6">
        <v>41306</v>
      </c>
      <c r="B234" s="2">
        <v>99.53</v>
      </c>
    </row>
    <row r="235" spans="1:2" x14ac:dyDescent="0.2">
      <c r="A235" s="6">
        <v>41334</v>
      </c>
      <c r="B235" s="2">
        <v>98.6</v>
      </c>
    </row>
    <row r="236" spans="1:2" x14ac:dyDescent="0.2">
      <c r="A236" s="6">
        <v>41365</v>
      </c>
      <c r="B236" s="2">
        <v>98.82</v>
      </c>
    </row>
    <row r="237" spans="1:2" x14ac:dyDescent="0.2">
      <c r="A237" s="6">
        <v>41395</v>
      </c>
      <c r="B237" s="2">
        <v>98.93</v>
      </c>
    </row>
    <row r="238" spans="1:2" x14ac:dyDescent="0.2">
      <c r="A238" s="6">
        <v>41426</v>
      </c>
      <c r="B238" s="2">
        <v>100.12</v>
      </c>
    </row>
    <row r="239" spans="1:2" x14ac:dyDescent="0.2">
      <c r="A239" s="6">
        <v>41456</v>
      </c>
      <c r="B239" s="2">
        <v>100.18</v>
      </c>
    </row>
    <row r="240" spans="1:2" x14ac:dyDescent="0.2">
      <c r="A240" s="6">
        <v>41487</v>
      </c>
      <c r="B240" s="2">
        <v>100.9</v>
      </c>
    </row>
    <row r="241" spans="1:2" x14ac:dyDescent="0.2">
      <c r="A241" s="6">
        <v>41518</v>
      </c>
      <c r="B241" s="2">
        <v>100.75</v>
      </c>
    </row>
    <row r="242" spans="1:2" x14ac:dyDescent="0.2">
      <c r="A242" s="6">
        <v>41548</v>
      </c>
      <c r="B242" s="2">
        <v>101.25</v>
      </c>
    </row>
    <row r="243" spans="1:2" x14ac:dyDescent="0.2">
      <c r="A243" s="6">
        <v>41579</v>
      </c>
      <c r="B243" s="2">
        <v>101.24</v>
      </c>
    </row>
    <row r="244" spans="1:2" x14ac:dyDescent="0.2">
      <c r="A244" s="6">
        <v>41609</v>
      </c>
      <c r="B244" s="2">
        <v>102.12</v>
      </c>
    </row>
    <row r="245" spans="1:2" x14ac:dyDescent="0.2">
      <c r="A245" s="6">
        <v>41640</v>
      </c>
      <c r="B245" s="2">
        <v>102.19</v>
      </c>
    </row>
    <row r="246" spans="1:2" x14ac:dyDescent="0.2">
      <c r="A246" s="6">
        <v>41671</v>
      </c>
      <c r="B246" s="2">
        <v>102.54</v>
      </c>
    </row>
    <row r="247" spans="1:2" x14ac:dyDescent="0.2">
      <c r="A247" s="6">
        <v>41699</v>
      </c>
      <c r="B247" s="2">
        <v>103.32</v>
      </c>
    </row>
    <row r="248" spans="1:2" x14ac:dyDescent="0.2">
      <c r="A248" s="6">
        <v>41730</v>
      </c>
      <c r="B248" s="2">
        <v>102.98</v>
      </c>
    </row>
    <row r="249" spans="1:2" x14ac:dyDescent="0.2">
      <c r="A249" s="6">
        <v>41760</v>
      </c>
      <c r="B249" s="2">
        <v>102.36</v>
      </c>
    </row>
    <row r="250" spans="1:2" x14ac:dyDescent="0.2">
      <c r="A250" s="6">
        <v>41791</v>
      </c>
      <c r="B250" s="2">
        <v>101.77</v>
      </c>
    </row>
    <row r="251" spans="1:2" x14ac:dyDescent="0.2">
      <c r="A251" s="6">
        <v>41821</v>
      </c>
      <c r="B251" s="2">
        <v>101.56</v>
      </c>
    </row>
    <row r="252" spans="1:2" x14ac:dyDescent="0.2">
      <c r="A252" s="6">
        <v>41852</v>
      </c>
      <c r="B252" s="2">
        <v>101.33</v>
      </c>
    </row>
    <row r="253" spans="1:2" x14ac:dyDescent="0.2">
      <c r="A253" s="6">
        <v>41883</v>
      </c>
      <c r="B253" s="2">
        <v>100.54</v>
      </c>
    </row>
    <row r="254" spans="1:2" x14ac:dyDescent="0.2">
      <c r="A254" s="6">
        <v>41913</v>
      </c>
      <c r="B254" s="2">
        <v>100.51</v>
      </c>
    </row>
    <row r="255" spans="1:2" x14ac:dyDescent="0.2">
      <c r="A255" s="6">
        <v>41944</v>
      </c>
      <c r="B255" s="2">
        <v>100.97</v>
      </c>
    </row>
    <row r="256" spans="1:2" x14ac:dyDescent="0.2">
      <c r="A256" s="6">
        <v>41974</v>
      </c>
      <c r="B256" s="2">
        <v>102.26</v>
      </c>
    </row>
    <row r="257" spans="1:2" x14ac:dyDescent="0.2">
      <c r="A257" s="6">
        <v>42005</v>
      </c>
      <c r="B257" s="2">
        <v>100.08</v>
      </c>
    </row>
    <row r="258" spans="1:2" x14ac:dyDescent="0.2">
      <c r="A258" s="6">
        <v>42036</v>
      </c>
      <c r="B258" s="2">
        <v>98.99</v>
      </c>
    </row>
    <row r="259" spans="1:2" x14ac:dyDescent="0.2">
      <c r="A259" s="6">
        <v>42064</v>
      </c>
      <c r="B259" s="2">
        <v>96.87</v>
      </c>
    </row>
    <row r="260" spans="1:2" x14ac:dyDescent="0.2">
      <c r="A260" s="6">
        <v>42095</v>
      </c>
      <c r="B260" s="2">
        <v>95.72</v>
      </c>
    </row>
    <row r="261" spans="1:2" x14ac:dyDescent="0.2">
      <c r="A261" s="6">
        <v>42125</v>
      </c>
      <c r="B261" s="2">
        <v>96.94</v>
      </c>
    </row>
    <row r="262" spans="1:2" x14ac:dyDescent="0.2">
      <c r="A262" s="6">
        <v>42156</v>
      </c>
      <c r="B262" s="2">
        <v>97.89</v>
      </c>
    </row>
    <row r="263" spans="1:2" x14ac:dyDescent="0.2">
      <c r="A263" s="6">
        <v>42186</v>
      </c>
      <c r="B263" s="2">
        <v>97.46</v>
      </c>
    </row>
    <row r="264" spans="1:2" x14ac:dyDescent="0.2">
      <c r="A264" s="6">
        <v>42217</v>
      </c>
      <c r="B264" s="2">
        <v>99.47</v>
      </c>
    </row>
    <row r="265" spans="1:2" x14ac:dyDescent="0.2">
      <c r="A265" s="6">
        <v>42248</v>
      </c>
      <c r="B265" s="2">
        <v>100.41</v>
      </c>
    </row>
    <row r="266" spans="1:2" x14ac:dyDescent="0.2">
      <c r="A266" s="6">
        <v>42278</v>
      </c>
      <c r="B266" s="2">
        <v>99.98</v>
      </c>
    </row>
    <row r="267" spans="1:2" x14ac:dyDescent="0.2">
      <c r="A267" s="6">
        <v>42309</v>
      </c>
      <c r="B267" s="2">
        <v>98.06</v>
      </c>
    </row>
    <row r="268" spans="1:2" x14ac:dyDescent="0.2">
      <c r="A268" s="6">
        <v>42339</v>
      </c>
      <c r="B268" s="2">
        <v>99.48</v>
      </c>
    </row>
    <row r="269" spans="1:2" x14ac:dyDescent="0.2">
      <c r="A269" s="6">
        <v>42370</v>
      </c>
      <c r="B269" s="2">
        <v>100.8</v>
      </c>
    </row>
    <row r="270" spans="1:2" x14ac:dyDescent="0.2">
      <c r="A270" s="6">
        <v>42401</v>
      </c>
      <c r="B270" s="2">
        <v>101.67</v>
      </c>
    </row>
    <row r="271" spans="1:2" x14ac:dyDescent="0.2">
      <c r="A271" s="6">
        <v>42430</v>
      </c>
      <c r="B271" s="2">
        <v>100.66</v>
      </c>
    </row>
    <row r="272" spans="1:2" x14ac:dyDescent="0.2">
      <c r="A272" s="6">
        <v>42461</v>
      </c>
      <c r="B272" s="2">
        <v>101</v>
      </c>
    </row>
    <row r="273" spans="1:2" x14ac:dyDescent="0.2">
      <c r="A273" s="6">
        <v>42491</v>
      </c>
      <c r="B273" s="2">
        <v>101.15</v>
      </c>
    </row>
    <row r="274" spans="1:2" x14ac:dyDescent="0.2">
      <c r="A274" s="6">
        <v>42522</v>
      </c>
      <c r="B274" s="2">
        <v>100.84</v>
      </c>
    </row>
    <row r="275" spans="1:2" x14ac:dyDescent="0.2">
      <c r="A275" s="6">
        <v>42552</v>
      </c>
      <c r="B275" s="2">
        <v>100.71</v>
      </c>
    </row>
    <row r="276" spans="1:2" x14ac:dyDescent="0.2">
      <c r="A276" s="6">
        <v>42583</v>
      </c>
      <c r="B276" s="2">
        <v>101.05</v>
      </c>
    </row>
    <row r="277" spans="1:2" x14ac:dyDescent="0.2">
      <c r="A277" s="6">
        <v>42614</v>
      </c>
      <c r="B277" s="2">
        <v>101.15</v>
      </c>
    </row>
    <row r="278" spans="1:2" x14ac:dyDescent="0.2">
      <c r="A278" s="6">
        <v>42644</v>
      </c>
      <c r="B278" s="2">
        <v>100.92</v>
      </c>
    </row>
    <row r="279" spans="1:2" x14ac:dyDescent="0.2">
      <c r="A279" s="6">
        <v>42675</v>
      </c>
      <c r="B279" s="2">
        <v>100.75</v>
      </c>
    </row>
    <row r="280" spans="1:2" x14ac:dyDescent="0.2">
      <c r="A280" s="6">
        <v>42705</v>
      </c>
      <c r="B280" s="2">
        <v>99.95</v>
      </c>
    </row>
    <row r="281" spans="1:2" x14ac:dyDescent="0.2">
      <c r="A281" s="6">
        <v>42736</v>
      </c>
      <c r="B281" s="2">
        <v>100.09</v>
      </c>
    </row>
    <row r="282" spans="1:2" x14ac:dyDescent="0.2">
      <c r="A282" s="6">
        <v>42767</v>
      </c>
      <c r="B282" s="2">
        <v>99.56</v>
      </c>
    </row>
    <row r="283" spans="1:2" x14ac:dyDescent="0.2">
      <c r="A283" s="6">
        <v>42795</v>
      </c>
      <c r="B283" s="2">
        <v>99.88</v>
      </c>
    </row>
    <row r="284" spans="1:2" x14ac:dyDescent="0.2">
      <c r="A284" s="6">
        <v>42826</v>
      </c>
      <c r="B284" s="2">
        <v>99.59</v>
      </c>
    </row>
    <row r="285" spans="1:2" x14ac:dyDescent="0.2">
      <c r="A285" s="6">
        <v>42856</v>
      </c>
      <c r="B285" s="2">
        <v>101.09</v>
      </c>
    </row>
    <row r="286" spans="1:2" x14ac:dyDescent="0.2">
      <c r="A286" s="6">
        <v>42887</v>
      </c>
      <c r="B286" s="2">
        <v>101.78</v>
      </c>
    </row>
    <row r="287" spans="1:2" x14ac:dyDescent="0.2">
      <c r="A287" s="6">
        <v>42917</v>
      </c>
      <c r="B287" s="2">
        <v>102.9</v>
      </c>
    </row>
    <row r="288" spans="1:2" x14ac:dyDescent="0.2">
      <c r="A288" s="6">
        <v>42948</v>
      </c>
      <c r="B288" s="2">
        <v>103.94</v>
      </c>
    </row>
    <row r="289" spans="1:2" x14ac:dyDescent="0.2">
      <c r="A289" s="6">
        <v>42979</v>
      </c>
      <c r="B289" s="2">
        <v>103.83</v>
      </c>
    </row>
    <row r="290" spans="1:2" x14ac:dyDescent="0.2">
      <c r="A290" s="6">
        <v>43009</v>
      </c>
      <c r="B290" s="2">
        <v>103.7</v>
      </c>
    </row>
    <row r="291" spans="1:2" x14ac:dyDescent="0.2">
      <c r="A291" s="6">
        <v>43040</v>
      </c>
      <c r="B291" s="2">
        <v>103.91</v>
      </c>
    </row>
    <row r="292" spans="1:2" x14ac:dyDescent="0.2">
      <c r="A292" s="6">
        <v>43070</v>
      </c>
      <c r="B292" s="2">
        <v>104.16</v>
      </c>
    </row>
    <row r="293" spans="1:2" x14ac:dyDescent="0.2">
      <c r="A293" s="6">
        <v>43101</v>
      </c>
      <c r="B293" s="2">
        <v>104.59</v>
      </c>
    </row>
    <row r="294" spans="1:2" x14ac:dyDescent="0.2">
      <c r="A294" s="6">
        <v>43132</v>
      </c>
      <c r="B294" s="2">
        <v>104.88</v>
      </c>
    </row>
    <row r="295" spans="1:2" x14ac:dyDescent="0.2">
      <c r="A295" s="6">
        <v>43160</v>
      </c>
      <c r="B295" s="2">
        <v>105.05</v>
      </c>
    </row>
    <row r="296" spans="1:2" x14ac:dyDescent="0.2">
      <c r="A296" s="6">
        <v>43191</v>
      </c>
      <c r="B296" s="2">
        <v>105.29</v>
      </c>
    </row>
    <row r="297" spans="1:2" x14ac:dyDescent="0.2">
      <c r="A297" s="6">
        <v>43221</v>
      </c>
      <c r="B297" s="2">
        <v>104.52</v>
      </c>
    </row>
    <row r="298" spans="1:2" x14ac:dyDescent="0.2">
      <c r="A298" s="6">
        <v>43252</v>
      </c>
      <c r="B298" s="2">
        <v>104.46</v>
      </c>
    </row>
    <row r="299" spans="1:2" x14ac:dyDescent="0.2">
      <c r="A299" s="6">
        <v>43282</v>
      </c>
      <c r="B299" s="2">
        <v>105.24</v>
      </c>
    </row>
  </sheetData>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81"/>
  <sheetViews>
    <sheetView showGridLines="0" topLeftCell="A24" zoomScale="60" zoomScaleNormal="60" workbookViewId="0">
      <selection activeCell="K81" sqref="K81"/>
    </sheetView>
  </sheetViews>
  <sheetFormatPr baseColWidth="10" defaultColWidth="8" defaultRowHeight="15" x14ac:dyDescent="0.25"/>
  <cols>
    <col min="1" max="1" width="8" style="108"/>
    <col min="2" max="2" width="28.375" style="108" customWidth="1"/>
    <col min="3" max="3" width="39.75" style="108" customWidth="1"/>
    <col min="4" max="4" width="36.25" style="108" customWidth="1"/>
    <col min="5" max="5" width="33.5" style="108" customWidth="1"/>
    <col min="6" max="6" width="32.875" style="108" customWidth="1"/>
    <col min="7" max="7" width="33.875" style="108" customWidth="1"/>
    <col min="8" max="8" width="32.625" style="108" customWidth="1"/>
    <col min="9" max="9" width="29.75" style="108" customWidth="1"/>
    <col min="10" max="10" width="34.25" style="108" customWidth="1"/>
    <col min="11" max="11" width="40.375" style="108" customWidth="1"/>
    <col min="12" max="12" width="40.75" style="108" customWidth="1"/>
    <col min="13" max="16384" width="8" style="108"/>
  </cols>
  <sheetData>
    <row r="1" spans="1:12" x14ac:dyDescent="0.25">
      <c r="A1" s="111" t="s">
        <v>104</v>
      </c>
      <c r="B1" s="112" t="s">
        <v>475</v>
      </c>
      <c r="C1" s="112" t="s">
        <v>476</v>
      </c>
      <c r="D1" s="112" t="s">
        <v>477</v>
      </c>
      <c r="E1" s="112" t="s">
        <v>478</v>
      </c>
      <c r="F1" s="112" t="s">
        <v>479</v>
      </c>
      <c r="G1" s="112" t="s">
        <v>480</v>
      </c>
      <c r="H1" s="112" t="s">
        <v>481</v>
      </c>
      <c r="I1" s="112" t="s">
        <v>482</v>
      </c>
      <c r="J1" s="112" t="s">
        <v>483</v>
      </c>
      <c r="K1" s="112" t="s">
        <v>484</v>
      </c>
      <c r="L1" s="112" t="s">
        <v>485</v>
      </c>
    </row>
    <row r="2" spans="1:12" x14ac:dyDescent="0.25">
      <c r="A2" s="108" t="s">
        <v>84</v>
      </c>
      <c r="B2" s="113">
        <v>4.2544750000000002</v>
      </c>
      <c r="C2" s="113">
        <v>830.92083333333335</v>
      </c>
      <c r="D2" s="113">
        <v>2.0062083333333334</v>
      </c>
      <c r="E2" s="113">
        <v>67.165833333333339</v>
      </c>
      <c r="F2" s="113">
        <v>29.327500000000001</v>
      </c>
      <c r="G2" s="113">
        <v>48.956666666666663</v>
      </c>
      <c r="H2" s="113">
        <v>13.375500000000001</v>
      </c>
      <c r="I2" s="113">
        <v>1.8331083333333333</v>
      </c>
      <c r="J2" s="113">
        <v>3.8873666666666669</v>
      </c>
      <c r="K2" s="113">
        <v>5.2622999999999998</v>
      </c>
      <c r="L2" s="113">
        <v>0.72679158899999996</v>
      </c>
    </row>
    <row r="3" spans="1:12" x14ac:dyDescent="0.25">
      <c r="A3" s="108" t="s">
        <v>83</v>
      </c>
      <c r="B3" s="113">
        <v>4.2268999999999997</v>
      </c>
      <c r="C3" s="113">
        <v>856.51916666666671</v>
      </c>
      <c r="D3" s="113">
        <v>1.9882083333333334</v>
      </c>
      <c r="E3" s="113">
        <v>71.777500000000003</v>
      </c>
      <c r="F3" s="113">
        <v>29.250833333333333</v>
      </c>
      <c r="G3" s="113">
        <v>50.091666666666669</v>
      </c>
      <c r="H3" s="113">
        <v>12.950416666666667</v>
      </c>
      <c r="I3" s="113">
        <v>1.8182916666666666</v>
      </c>
      <c r="J3" s="113">
        <v>3.7213250000000002</v>
      </c>
      <c r="K3" s="113">
        <v>5.6345999999999998</v>
      </c>
      <c r="L3" s="113">
        <v>0.72488280800000005</v>
      </c>
    </row>
    <row r="4" spans="1:12" x14ac:dyDescent="0.25">
      <c r="A4" s="108" t="s">
        <v>82</v>
      </c>
      <c r="B4" s="113">
        <v>5.43485</v>
      </c>
      <c r="C4" s="113">
        <v>1137.4191666666666</v>
      </c>
      <c r="D4" s="113">
        <v>2.4963500000000001</v>
      </c>
      <c r="E4" s="113">
        <v>92.325000000000003</v>
      </c>
      <c r="F4" s="113">
        <v>37.151666666666664</v>
      </c>
      <c r="G4" s="113">
        <v>61.694166666666668</v>
      </c>
      <c r="H4" s="113">
        <v>15.929666666666666</v>
      </c>
      <c r="I4" s="113">
        <v>2.2605749999999998</v>
      </c>
      <c r="J4" s="113">
        <v>4.3087</v>
      </c>
      <c r="K4" s="113">
        <v>7.1351000000000004</v>
      </c>
      <c r="L4" s="113">
        <v>0.92041130500000001</v>
      </c>
    </row>
    <row r="5" spans="1:12" x14ac:dyDescent="0.25">
      <c r="A5" s="108" t="s">
        <v>81</v>
      </c>
      <c r="B5" s="113">
        <v>6.5761000000000003</v>
      </c>
      <c r="C5" s="113">
        <v>1353.4725000000001</v>
      </c>
      <c r="D5" s="113">
        <v>2.6714666666666669</v>
      </c>
      <c r="E5" s="113">
        <v>109.92166666666667</v>
      </c>
      <c r="F5" s="113">
        <v>45.724166666666669</v>
      </c>
      <c r="G5" s="113">
        <v>79.999166666666667</v>
      </c>
      <c r="H5" s="113">
        <v>17.059583333333332</v>
      </c>
      <c r="I5" s="113">
        <v>2.4281250000000001</v>
      </c>
      <c r="J5" s="113">
        <v>4.8136333333333337</v>
      </c>
      <c r="K5" s="113">
        <v>8.3444000000000003</v>
      </c>
      <c r="L5" s="113">
        <v>1.132640388</v>
      </c>
    </row>
    <row r="6" spans="1:12" x14ac:dyDescent="0.25">
      <c r="A6" s="108" t="s">
        <v>80</v>
      </c>
      <c r="B6" s="113">
        <v>7.6220583333333334</v>
      </c>
      <c r="C6" s="113">
        <v>1519.7133333333334</v>
      </c>
      <c r="D6" s="113">
        <v>2.8548749999999998</v>
      </c>
      <c r="E6" s="113">
        <v>143.54333333333332</v>
      </c>
      <c r="F6" s="113">
        <v>51.143333333333331</v>
      </c>
      <c r="G6" s="113">
        <v>111.73</v>
      </c>
      <c r="H6" s="113">
        <v>17.972333333333335</v>
      </c>
      <c r="I6" s="113">
        <v>2.5545166666666668</v>
      </c>
      <c r="J6" s="113">
        <v>5.5641999999999996</v>
      </c>
      <c r="K6" s="113">
        <v>9.1484000000000005</v>
      </c>
      <c r="L6" s="113">
        <v>1.267521734</v>
      </c>
    </row>
    <row r="7" spans="1:12" x14ac:dyDescent="0.25">
      <c r="A7" s="108" t="s">
        <v>79</v>
      </c>
      <c r="B7" s="113">
        <v>8.7438833333333328</v>
      </c>
      <c r="C7" s="113">
        <v>1757.8158333333333</v>
      </c>
      <c r="D7" s="113">
        <v>3.2116416666666665</v>
      </c>
      <c r="E7" s="113">
        <v>160.91166666666666</v>
      </c>
      <c r="F7" s="113">
        <v>57.804166666666667</v>
      </c>
      <c r="G7" s="113">
        <v>147.88416666666666</v>
      </c>
      <c r="H7" s="113">
        <v>20.0245</v>
      </c>
      <c r="I7" s="113">
        <v>2.8482583333333333</v>
      </c>
      <c r="J7" s="113">
        <v>6.0056833333333337</v>
      </c>
      <c r="K7" s="113">
        <v>10.354100000000001</v>
      </c>
      <c r="L7" s="113">
        <v>1.4324254649999999</v>
      </c>
    </row>
    <row r="8" spans="1:12" x14ac:dyDescent="0.25">
      <c r="A8" s="108" t="s">
        <v>78</v>
      </c>
      <c r="B8" s="113">
        <v>8.9869749999999993</v>
      </c>
      <c r="C8" s="113">
        <v>1909.4541666666667</v>
      </c>
      <c r="D8" s="113">
        <v>3.3211166666666667</v>
      </c>
      <c r="E8" s="113">
        <v>170.20166666666665</v>
      </c>
      <c r="F8" s="113">
        <v>59.37916666666667</v>
      </c>
      <c r="G8" s="113">
        <v>172.17166666666665</v>
      </c>
      <c r="H8" s="113">
        <v>20.69275</v>
      </c>
      <c r="I8" s="113">
        <v>2.9442666666666666</v>
      </c>
      <c r="J8" s="113">
        <v>6.2014500000000004</v>
      </c>
      <c r="K8" s="113">
        <v>10.5983</v>
      </c>
      <c r="L8" s="113">
        <v>1.471942171</v>
      </c>
    </row>
    <row r="9" spans="1:12" x14ac:dyDescent="0.25">
      <c r="A9" s="108" t="s">
        <v>77</v>
      </c>
      <c r="B9" s="113">
        <v>6.9258249999999997</v>
      </c>
      <c r="C9" s="113">
        <v>1491.4908333333333</v>
      </c>
      <c r="D9" s="113">
        <v>2.4492166666666666</v>
      </c>
      <c r="E9" s="113">
        <v>140.14250000000001</v>
      </c>
      <c r="F9" s="113">
        <v>44.675833333333337</v>
      </c>
      <c r="G9" s="113">
        <v>149.84</v>
      </c>
      <c r="H9" s="113">
        <v>15.264416666666667</v>
      </c>
      <c r="I9" s="113">
        <v>2.1710833333333333</v>
      </c>
      <c r="J9" s="113">
        <v>5.0763999999999996</v>
      </c>
      <c r="K9" s="113">
        <v>8.0954999999999995</v>
      </c>
      <c r="L9" s="113">
        <v>1.1073874749999999</v>
      </c>
    </row>
    <row r="10" spans="1:12" x14ac:dyDescent="0.25">
      <c r="A10" s="108" t="s">
        <v>76</v>
      </c>
      <c r="B10" s="113">
        <v>6.0109833333333329</v>
      </c>
      <c r="C10" s="113">
        <v>1296.585</v>
      </c>
      <c r="D10" s="113">
        <v>2.0257916666666667</v>
      </c>
      <c r="E10" s="113">
        <v>123.51083333333334</v>
      </c>
      <c r="F10" s="113">
        <v>37.348333333333336</v>
      </c>
      <c r="G10" s="113">
        <v>141.17166666666665</v>
      </c>
      <c r="H10" s="113">
        <v>12.645416666666666</v>
      </c>
      <c r="I10" s="113">
        <v>1.7975749999999999</v>
      </c>
      <c r="J10" s="113">
        <v>4.4037750000000004</v>
      </c>
      <c r="K10" s="113">
        <v>6.8478000000000003</v>
      </c>
      <c r="L10" s="113">
        <v>0.925488164</v>
      </c>
    </row>
    <row r="11" spans="1:12" x14ac:dyDescent="0.25">
      <c r="A11" s="108" t="s">
        <v>75</v>
      </c>
      <c r="B11" s="113">
        <v>5.9564916666666665</v>
      </c>
      <c r="C11" s="113">
        <v>1301.6724999999999</v>
      </c>
      <c r="D11" s="113">
        <v>1.9768250000000001</v>
      </c>
      <c r="E11" s="113">
        <v>116.48666666666666</v>
      </c>
      <c r="F11" s="113">
        <v>36.765833333333333</v>
      </c>
      <c r="G11" s="113">
        <v>144.21250000000001</v>
      </c>
      <c r="H11" s="113">
        <v>12.350666666666667</v>
      </c>
      <c r="I11" s="113">
        <v>1.7560833333333332</v>
      </c>
      <c r="J11" s="113">
        <v>4.1918666666666669</v>
      </c>
      <c r="K11" s="113">
        <v>6.7412000000000001</v>
      </c>
      <c r="L11" s="113">
        <v>0.91146234900000001</v>
      </c>
    </row>
    <row r="12" spans="1:12" x14ac:dyDescent="0.25">
      <c r="A12" s="108" t="s">
        <v>74</v>
      </c>
      <c r="B12" s="113">
        <v>6.3753083333333329</v>
      </c>
      <c r="C12" s="113">
        <v>1371.3116666666667</v>
      </c>
      <c r="D12" s="113">
        <v>2.1200916666666667</v>
      </c>
      <c r="E12" s="113">
        <v>118.33666666666667</v>
      </c>
      <c r="F12" s="113">
        <v>39.375</v>
      </c>
      <c r="G12" s="113">
        <v>157.41333333333333</v>
      </c>
      <c r="H12" s="113">
        <v>13.224083333333333</v>
      </c>
      <c r="I12" s="113">
        <v>1.8792166666666668</v>
      </c>
      <c r="J12" s="113">
        <v>4.2942833333333335</v>
      </c>
      <c r="K12" s="113">
        <v>7.3209999999999997</v>
      </c>
      <c r="L12" s="113">
        <v>0.97679964500000005</v>
      </c>
    </row>
    <row r="13" spans="1:12" x14ac:dyDescent="0.25">
      <c r="A13" s="108" t="s">
        <v>73</v>
      </c>
      <c r="B13" s="113">
        <v>5.4448833333333333</v>
      </c>
      <c r="C13" s="113">
        <v>1198.0533333333333</v>
      </c>
      <c r="D13" s="113">
        <v>1.8207583333333333</v>
      </c>
      <c r="E13" s="113">
        <v>101.95416666666667</v>
      </c>
      <c r="F13" s="113">
        <v>33.412500000000001</v>
      </c>
      <c r="G13" s="113">
        <v>142.63833333333332</v>
      </c>
      <c r="H13" s="113">
        <v>11.369416666666666</v>
      </c>
      <c r="I13" s="113">
        <v>1.615875</v>
      </c>
      <c r="J13" s="113">
        <v>3.8277000000000001</v>
      </c>
      <c r="K13" s="113">
        <v>6.1898999999999997</v>
      </c>
      <c r="L13" s="113">
        <v>0.82840810200000004</v>
      </c>
    </row>
    <row r="14" spans="1:12" x14ac:dyDescent="0.25">
      <c r="A14" s="108" t="s">
        <v>72</v>
      </c>
      <c r="B14" s="113">
        <v>5.6388249999999998</v>
      </c>
      <c r="C14" s="113">
        <v>1239.6183333333333</v>
      </c>
      <c r="D14" s="113">
        <v>1.8691833333333332</v>
      </c>
      <c r="E14" s="113">
        <v>103.86833333333334</v>
      </c>
      <c r="F14" s="113">
        <v>34.145833333333336</v>
      </c>
      <c r="G14" s="113">
        <v>144.5925</v>
      </c>
      <c r="H14" s="113">
        <v>11.669083333333333</v>
      </c>
      <c r="I14" s="113">
        <v>1.658525</v>
      </c>
      <c r="J14" s="113">
        <v>4.0449166666666665</v>
      </c>
      <c r="K14" s="113">
        <v>6.4038000000000004</v>
      </c>
      <c r="L14" s="113">
        <v>0.84651424500000005</v>
      </c>
    </row>
    <row r="15" spans="1:12" x14ac:dyDescent="0.25">
      <c r="A15" s="108" t="s">
        <v>71</v>
      </c>
      <c r="B15" s="113">
        <v>5.2956250000000002</v>
      </c>
      <c r="C15" s="113">
        <v>1233.2075</v>
      </c>
      <c r="D15" s="113">
        <v>1.7592916666666667</v>
      </c>
      <c r="E15" s="113">
        <v>102.47416666666666</v>
      </c>
      <c r="F15" s="113">
        <v>32.159999999999997</v>
      </c>
      <c r="G15" s="113">
        <v>135.16083333333333</v>
      </c>
      <c r="H15" s="113">
        <v>10.995583333333334</v>
      </c>
      <c r="I15" s="113">
        <v>1.5623750000000001</v>
      </c>
      <c r="J15" s="113">
        <v>4.4913749999999997</v>
      </c>
      <c r="K15" s="113">
        <v>6.0372000000000003</v>
      </c>
      <c r="L15" s="113">
        <v>0.79696528799999999</v>
      </c>
    </row>
    <row r="16" spans="1:12" x14ac:dyDescent="0.25">
      <c r="A16" s="108" t="s">
        <v>70</v>
      </c>
      <c r="B16" s="113">
        <v>5.6643833333333333</v>
      </c>
      <c r="C16" s="113">
        <v>1571.915</v>
      </c>
      <c r="D16" s="113">
        <v>1.857675</v>
      </c>
      <c r="E16" s="113">
        <v>127.31166666666667</v>
      </c>
      <c r="F16" s="113">
        <v>34.569166666666668</v>
      </c>
      <c r="G16" s="113">
        <v>160.89333333333335</v>
      </c>
      <c r="H16" s="113">
        <v>11.6335</v>
      </c>
      <c r="I16" s="113">
        <v>1.653675</v>
      </c>
      <c r="J16" s="113">
        <v>5.7215749999999996</v>
      </c>
      <c r="K16" s="113">
        <v>6.4863</v>
      </c>
      <c r="L16" s="113">
        <v>0.85762483300000003</v>
      </c>
    </row>
    <row r="17" spans="1:12" x14ac:dyDescent="0.25">
      <c r="A17" s="108" t="s">
        <v>69</v>
      </c>
      <c r="B17" s="113">
        <v>5.5467250000000003</v>
      </c>
      <c r="C17" s="113">
        <v>1611.7458333333334</v>
      </c>
      <c r="D17" s="113">
        <v>1.8192999999999999</v>
      </c>
      <c r="E17" s="113">
        <v>133.89083333333335</v>
      </c>
      <c r="F17" s="113">
        <v>33.43416666666667</v>
      </c>
      <c r="G17" s="113">
        <v>165.92250000000001</v>
      </c>
      <c r="H17" s="113">
        <v>11.410833333333333</v>
      </c>
      <c r="I17" s="113">
        <v>1.6218999999999999</v>
      </c>
      <c r="J17" s="113">
        <v>5.2318666666666669</v>
      </c>
      <c r="K17" s="113">
        <v>6.3560999999999996</v>
      </c>
      <c r="L17" s="113">
        <v>0.82936497099999995</v>
      </c>
    </row>
    <row r="18" spans="1:12" x14ac:dyDescent="0.25">
      <c r="A18" s="108" t="s">
        <v>68</v>
      </c>
      <c r="B18" s="113">
        <v>4.9889250000000001</v>
      </c>
      <c r="C18" s="113">
        <v>1628.9216666666666</v>
      </c>
      <c r="D18" s="113">
        <v>1.6055999999999999</v>
      </c>
      <c r="E18" s="113">
        <v>124.68416666666667</v>
      </c>
      <c r="F18" s="113">
        <v>29.493333333333332</v>
      </c>
      <c r="G18" s="113">
        <v>149.965</v>
      </c>
      <c r="H18" s="113">
        <v>10.08325</v>
      </c>
      <c r="I18" s="113">
        <v>1.4330833333333333</v>
      </c>
      <c r="J18" s="113">
        <v>4.3797499999999996</v>
      </c>
      <c r="K18" s="113">
        <v>5.5998999999999999</v>
      </c>
      <c r="L18" s="113">
        <v>0.73079011100000002</v>
      </c>
    </row>
    <row r="19" spans="1:12" x14ac:dyDescent="0.25">
      <c r="A19" s="108" t="s">
        <v>67</v>
      </c>
      <c r="B19" s="113">
        <v>5.1157500000000002</v>
      </c>
      <c r="C19" s="113">
        <v>1542.6458333333333</v>
      </c>
      <c r="D19" s="113">
        <v>1.6862083333333333</v>
      </c>
      <c r="E19" s="113">
        <v>126.67583333333333</v>
      </c>
      <c r="F19" s="113">
        <v>30.968333333333334</v>
      </c>
      <c r="G19" s="113">
        <v>154.27000000000001</v>
      </c>
      <c r="H19" s="113">
        <v>10.588083333333334</v>
      </c>
      <c r="I19" s="113">
        <v>1.5048416666666666</v>
      </c>
      <c r="J19" s="113">
        <v>4.5938916666666669</v>
      </c>
      <c r="K19" s="113">
        <v>5.8003</v>
      </c>
      <c r="L19" s="113">
        <v>0.76751553699999997</v>
      </c>
    </row>
    <row r="20" spans="1:12" x14ac:dyDescent="0.25">
      <c r="A20" s="108" t="s">
        <v>66</v>
      </c>
      <c r="B20" s="113">
        <v>5.8360916666666665</v>
      </c>
      <c r="C20" s="113">
        <v>1702.9825000000001</v>
      </c>
      <c r="D20" s="113">
        <v>1.9514499999999999</v>
      </c>
      <c r="E20" s="113">
        <v>146.45166666666665</v>
      </c>
      <c r="F20" s="113">
        <v>35.789166666666667</v>
      </c>
      <c r="G20" s="113">
        <v>175.34833333333333</v>
      </c>
      <c r="H20" s="113">
        <v>12.199666666666667</v>
      </c>
      <c r="I20" s="113">
        <v>1.7339249999999999</v>
      </c>
      <c r="J20" s="113">
        <v>5.1928999999999998</v>
      </c>
      <c r="K20" s="113">
        <v>6.6092000000000004</v>
      </c>
      <c r="L20" s="113">
        <v>0.886811817</v>
      </c>
    </row>
    <row r="21" spans="1:12" x14ac:dyDescent="0.25">
      <c r="A21" s="108" t="s">
        <v>65</v>
      </c>
      <c r="B21" s="113">
        <v>5.8979166666666671</v>
      </c>
      <c r="C21" s="113">
        <v>1736.4183333333333</v>
      </c>
      <c r="D21" s="113">
        <v>1.9832083333333332</v>
      </c>
      <c r="E21" s="113">
        <v>149.37166666666667</v>
      </c>
      <c r="F21" s="113">
        <v>36.300833333333337</v>
      </c>
      <c r="G21" s="113">
        <v>180.20500000000001</v>
      </c>
      <c r="H21" s="113">
        <v>12.375583333333333</v>
      </c>
      <c r="I21" s="113">
        <v>1.7592833333333333</v>
      </c>
      <c r="J21" s="113">
        <v>5.3458166666666669</v>
      </c>
      <c r="K21" s="113">
        <v>6.7030000000000003</v>
      </c>
      <c r="L21" s="113">
        <v>0.89981878999999998</v>
      </c>
    </row>
    <row r="22" spans="1:12" x14ac:dyDescent="0.25">
      <c r="A22" s="111" t="s">
        <v>64</v>
      </c>
      <c r="K22" s="113">
        <v>6.99</v>
      </c>
    </row>
    <row r="23" spans="1:12" x14ac:dyDescent="0.25">
      <c r="A23" s="111" t="s">
        <v>63</v>
      </c>
      <c r="K23" s="113">
        <v>8.0952999999999999</v>
      </c>
    </row>
    <row r="24" spans="1:12" x14ac:dyDescent="0.25">
      <c r="A24" s="111" t="s">
        <v>62</v>
      </c>
      <c r="K24" s="113">
        <v>8.3323</v>
      </c>
    </row>
    <row r="25" spans="1:12" x14ac:dyDescent="0.25">
      <c r="A25" s="111" t="s">
        <v>61</v>
      </c>
      <c r="K25" s="113">
        <v>7.8861999999999997</v>
      </c>
    </row>
    <row r="26" spans="1:12" x14ac:dyDescent="0.25">
      <c r="A26" s="111" t="s">
        <v>60</v>
      </c>
      <c r="K26" s="113">
        <v>6.5773999999999999</v>
      </c>
    </row>
    <row r="27" spans="1:12" x14ac:dyDescent="0.25">
      <c r="A27" s="111" t="s">
        <v>59</v>
      </c>
      <c r="K27" s="113">
        <v>5.9890999999999996</v>
      </c>
    </row>
    <row r="28" spans="1:12" x14ac:dyDescent="0.25">
      <c r="A28" s="111" t="s">
        <v>58</v>
      </c>
      <c r="K28" s="113">
        <v>5.9953000000000003</v>
      </c>
    </row>
    <row r="29" spans="1:12" x14ac:dyDescent="0.25">
      <c r="A29" s="111" t="s">
        <v>57</v>
      </c>
      <c r="K29" s="113">
        <v>5.9421999999999997</v>
      </c>
    </row>
    <row r="30" spans="1:12" x14ac:dyDescent="0.25">
      <c r="A30" s="111" t="s">
        <v>56</v>
      </c>
      <c r="K30" s="113">
        <v>5.4413</v>
      </c>
    </row>
    <row r="31" spans="1:12" x14ac:dyDescent="0.25">
      <c r="A31" s="111" t="s">
        <v>55</v>
      </c>
      <c r="K31" s="113">
        <v>5.0884999999999998</v>
      </c>
    </row>
    <row r="32" spans="1:12" x14ac:dyDescent="0.25">
      <c r="A32" s="111" t="s">
        <v>54</v>
      </c>
      <c r="K32" s="113">
        <v>5.3574000000000002</v>
      </c>
    </row>
    <row r="33" spans="1:12" x14ac:dyDescent="0.25">
      <c r="A33" s="111" t="s">
        <v>53</v>
      </c>
      <c r="K33" s="113">
        <v>5.6265000000000001</v>
      </c>
    </row>
    <row r="34" spans="1:12" x14ac:dyDescent="0.25">
      <c r="A34" s="111" t="s">
        <v>52</v>
      </c>
      <c r="K34" s="113">
        <v>5.3535000000000004</v>
      </c>
    </row>
    <row r="35" spans="1:12" x14ac:dyDescent="0.25">
      <c r="A35" s="111" t="s">
        <v>51</v>
      </c>
      <c r="K35" s="113">
        <v>5.7922000000000002</v>
      </c>
    </row>
    <row r="36" spans="1:12" x14ac:dyDescent="0.25">
      <c r="A36" s="111" t="s">
        <v>50</v>
      </c>
      <c r="K36" s="113">
        <v>5.617</v>
      </c>
    </row>
    <row r="37" spans="1:12" x14ac:dyDescent="0.25">
      <c r="A37" s="111" t="s">
        <v>49</v>
      </c>
      <c r="K37" s="113">
        <v>5.6151</v>
      </c>
    </row>
    <row r="38" spans="1:12" x14ac:dyDescent="0.25">
      <c r="A38" s="111" t="s">
        <v>48</v>
      </c>
      <c r="K38" s="113">
        <v>6.7263000000000002</v>
      </c>
    </row>
    <row r="39" spans="1:12" x14ac:dyDescent="0.25">
      <c r="A39" s="111" t="s">
        <v>47</v>
      </c>
      <c r="K39" s="113">
        <v>6.7275999999999998</v>
      </c>
    </row>
    <row r="40" spans="1:12" x14ac:dyDescent="0.25">
      <c r="A40" s="111" t="s">
        <v>46</v>
      </c>
      <c r="K40" s="113">
        <v>6.5956999999999999</v>
      </c>
    </row>
    <row r="41" spans="1:12" x14ac:dyDescent="0.25">
      <c r="A41" s="111" t="s">
        <v>104</v>
      </c>
      <c r="B41" s="112" t="s">
        <v>486</v>
      </c>
      <c r="C41" s="112" t="s">
        <v>487</v>
      </c>
      <c r="D41" s="112" t="s">
        <v>488</v>
      </c>
      <c r="E41" s="112" t="s">
        <v>489</v>
      </c>
      <c r="F41" s="112" t="s">
        <v>490</v>
      </c>
      <c r="G41" s="112" t="s">
        <v>491</v>
      </c>
      <c r="H41" s="112" t="s">
        <v>492</v>
      </c>
      <c r="I41" s="112" t="s">
        <v>493</v>
      </c>
      <c r="J41" s="112" t="s">
        <v>494</v>
      </c>
      <c r="K41" s="112" t="s">
        <v>495</v>
      </c>
      <c r="L41" s="112" t="s">
        <v>496</v>
      </c>
    </row>
    <row r="42" spans="1:12" x14ac:dyDescent="0.25">
      <c r="A42" s="108" t="s">
        <v>84</v>
      </c>
      <c r="B42" s="113">
        <f>B2/I2</f>
        <v>2.3209075659285459</v>
      </c>
      <c r="C42" s="113">
        <f>C2/I2</f>
        <v>453.28517590795235</v>
      </c>
      <c r="D42" s="113">
        <f>D2/I2</f>
        <v>1.0944297709264319</v>
      </c>
      <c r="E42" s="113">
        <f>E2/I2</f>
        <v>36.640405867992889</v>
      </c>
      <c r="F42" s="113">
        <f>F2/I2</f>
        <v>15.998781668659335</v>
      </c>
      <c r="G42" s="113">
        <f>G2/I2</f>
        <v>26.70691403035827</v>
      </c>
      <c r="H42" s="113">
        <f>H2/I2</f>
        <v>7.2966227673396284</v>
      </c>
      <c r="I42" s="113">
        <f>I2/I2</f>
        <v>1</v>
      </c>
      <c r="J42" s="113">
        <f>J2/I2</f>
        <v>2.12064207880058</v>
      </c>
      <c r="K42" s="113">
        <f>K2/I2</f>
        <v>2.8706977674532781</v>
      </c>
      <c r="L42" s="113">
        <f>L2/I2</f>
        <v>0.39648043478063216</v>
      </c>
    </row>
    <row r="43" spans="1:12" x14ac:dyDescent="0.25">
      <c r="A43" s="108" t="s">
        <v>83</v>
      </c>
      <c r="B43" s="113">
        <f t="shared" ref="B43:B61" si="0">B3/I3</f>
        <v>2.3246545521208093</v>
      </c>
      <c r="C43" s="113">
        <f t="shared" ref="C43:C61" si="1">C3/I3</f>
        <v>471.05708196796445</v>
      </c>
      <c r="D43" s="113">
        <f t="shared" ref="D43:D61" si="2">D3/I3</f>
        <v>1.0934485208185338</v>
      </c>
      <c r="E43" s="113">
        <f t="shared" ref="E43:E61" si="3">E3/I3</f>
        <v>39.475240037581067</v>
      </c>
      <c r="F43" s="113">
        <f t="shared" ref="F43:F61" si="4">F3/I3</f>
        <v>16.086986411237653</v>
      </c>
      <c r="G43" s="113">
        <f t="shared" ref="G43:G61" si="5">G3/I3</f>
        <v>27.548752262884118</v>
      </c>
      <c r="H43" s="113">
        <f t="shared" ref="H43:H61" si="6">H3/I3</f>
        <v>7.1222988611104752</v>
      </c>
      <c r="I43" s="113"/>
      <c r="J43" s="113">
        <f t="shared" ref="J43:J61" si="7">J3/I3</f>
        <v>2.0466051009418185</v>
      </c>
      <c r="K43" s="113">
        <f t="shared" ref="K43:K77" si="8">K3/I3</f>
        <v>3.0988427782488142</v>
      </c>
      <c r="L43" s="113">
        <f t="shared" ref="L43:L61" si="9">L3/I3</f>
        <v>0.39866145860354274</v>
      </c>
    </row>
    <row r="44" spans="1:12" x14ac:dyDescent="0.25">
      <c r="A44" s="108" t="s">
        <v>82</v>
      </c>
      <c r="B44" s="113">
        <f t="shared" si="0"/>
        <v>2.4041891996505318</v>
      </c>
      <c r="C44" s="113">
        <f t="shared" si="1"/>
        <v>503.15480205994788</v>
      </c>
      <c r="D44" s="113">
        <f t="shared" si="2"/>
        <v>1.1042986850690644</v>
      </c>
      <c r="E44" s="113">
        <f t="shared" si="3"/>
        <v>40.841378852725526</v>
      </c>
      <c r="F44" s="113">
        <f t="shared" si="4"/>
        <v>16.434609188665124</v>
      </c>
      <c r="G44" s="113">
        <f t="shared" si="5"/>
        <v>27.291360236517999</v>
      </c>
      <c r="H44" s="113">
        <f t="shared" si="6"/>
        <v>7.0467322104626779</v>
      </c>
      <c r="I44" s="113"/>
      <c r="J44" s="113">
        <f t="shared" si="7"/>
        <v>1.9060194861926725</v>
      </c>
      <c r="K44" s="113">
        <f t="shared" si="8"/>
        <v>3.1563208475719677</v>
      </c>
      <c r="L44" s="113">
        <f t="shared" si="9"/>
        <v>0.40715804828417551</v>
      </c>
    </row>
    <row r="45" spans="1:12" x14ac:dyDescent="0.25">
      <c r="A45" s="108" t="s">
        <v>81</v>
      </c>
      <c r="B45" s="113">
        <f t="shared" si="0"/>
        <v>2.7083037323037322</v>
      </c>
      <c r="C45" s="113">
        <f t="shared" si="1"/>
        <v>557.41467181467181</v>
      </c>
      <c r="D45" s="113">
        <f t="shared" si="2"/>
        <v>1.1002179322179322</v>
      </c>
      <c r="E45" s="113">
        <f t="shared" si="3"/>
        <v>45.270184470184468</v>
      </c>
      <c r="F45" s="113">
        <f t="shared" si="4"/>
        <v>18.831059631059631</v>
      </c>
      <c r="G45" s="113">
        <f t="shared" si="5"/>
        <v>32.946889746889745</v>
      </c>
      <c r="H45" s="113">
        <f t="shared" si="6"/>
        <v>7.0258258258258248</v>
      </c>
      <c r="I45" s="113"/>
      <c r="J45" s="113">
        <f t="shared" si="7"/>
        <v>1.9824487344487345</v>
      </c>
      <c r="K45" s="113">
        <f t="shared" si="8"/>
        <v>3.4365611325611325</v>
      </c>
      <c r="L45" s="113">
        <f t="shared" si="9"/>
        <v>0.46646708386100383</v>
      </c>
    </row>
    <row r="46" spans="1:12" x14ac:dyDescent="0.25">
      <c r="A46" s="108" t="s">
        <v>80</v>
      </c>
      <c r="B46" s="113">
        <f t="shared" si="0"/>
        <v>2.9837575275166208</v>
      </c>
      <c r="C46" s="113">
        <f t="shared" si="1"/>
        <v>594.91227955712429</v>
      </c>
      <c r="D46" s="113">
        <f t="shared" si="2"/>
        <v>1.1175793202888999</v>
      </c>
      <c r="E46" s="113">
        <f t="shared" si="3"/>
        <v>56.191973693653715</v>
      </c>
      <c r="F46" s="113">
        <f t="shared" si="4"/>
        <v>20.020747564770893</v>
      </c>
      <c r="G46" s="113">
        <f t="shared" si="5"/>
        <v>43.738215317966215</v>
      </c>
      <c r="H46" s="113">
        <f t="shared" si="6"/>
        <v>7.0355122625937065</v>
      </c>
      <c r="I46" s="113"/>
      <c r="J46" s="113">
        <f>J6/I6</f>
        <v>2.1781811301550844</v>
      </c>
      <c r="K46" s="113">
        <f t="shared" si="8"/>
        <v>3.5812645575483946</v>
      </c>
      <c r="L46" s="113">
        <f t="shared" si="9"/>
        <v>0.49618847688081891</v>
      </c>
    </row>
    <row r="47" spans="1:12" x14ac:dyDescent="0.25">
      <c r="A47" s="108" t="s">
        <v>79</v>
      </c>
      <c r="B47" s="113">
        <f t="shared" si="0"/>
        <v>3.0699052930006934</v>
      </c>
      <c r="C47" s="113">
        <f t="shared" si="1"/>
        <v>617.15463543510509</v>
      </c>
      <c r="D47" s="113">
        <f t="shared" si="2"/>
        <v>1.1275808900760991</v>
      </c>
      <c r="E47" s="113">
        <f t="shared" si="3"/>
        <v>56.494758492763118</v>
      </c>
      <c r="F47" s="113">
        <f t="shared" si="4"/>
        <v>20.294565977454059</v>
      </c>
      <c r="G47" s="113">
        <f t="shared" si="5"/>
        <v>51.920910731997033</v>
      </c>
      <c r="H47" s="113">
        <f t="shared" si="6"/>
        <v>7.0304367288781737</v>
      </c>
      <c r="I47" s="113"/>
      <c r="J47" s="113">
        <f t="shared" si="7"/>
        <v>2.1085458657483667</v>
      </c>
      <c r="K47" s="113">
        <f t="shared" si="8"/>
        <v>3.6352390788522815</v>
      </c>
      <c r="L47" s="113">
        <f t="shared" si="9"/>
        <v>0.50291276189250156</v>
      </c>
    </row>
    <row r="48" spans="1:12" x14ac:dyDescent="0.25">
      <c r="A48" s="108" t="s">
        <v>78</v>
      </c>
      <c r="B48" s="113">
        <f t="shared" si="0"/>
        <v>3.0523644823838421</v>
      </c>
      <c r="C48" s="113">
        <f t="shared" si="1"/>
        <v>648.53302463544969</v>
      </c>
      <c r="D48" s="113">
        <f t="shared" si="2"/>
        <v>1.1279945204238746</v>
      </c>
      <c r="E48" s="113">
        <f t="shared" si="3"/>
        <v>57.807829906711348</v>
      </c>
      <c r="F48" s="113">
        <f t="shared" si="4"/>
        <v>20.167727108051807</v>
      </c>
      <c r="G48" s="113">
        <f t="shared" si="5"/>
        <v>58.476926908794489</v>
      </c>
      <c r="H48" s="113">
        <f t="shared" si="6"/>
        <v>7.0281507562720771</v>
      </c>
      <c r="I48" s="113"/>
      <c r="J48" s="113">
        <f t="shared" si="7"/>
        <v>2.1062800018114305</v>
      </c>
      <c r="K48" s="113">
        <f>K8/I8</f>
        <v>3.5996399782628385</v>
      </c>
      <c r="L48" s="113">
        <f t="shared" si="9"/>
        <v>0.49993507302327689</v>
      </c>
    </row>
    <row r="49" spans="1:12" x14ac:dyDescent="0.25">
      <c r="A49" s="108" t="s">
        <v>77</v>
      </c>
      <c r="B49" s="113">
        <f t="shared" si="0"/>
        <v>3.1900318581353395</v>
      </c>
      <c r="C49" s="113">
        <f t="shared" si="1"/>
        <v>686.98000230299772</v>
      </c>
      <c r="D49" s="113">
        <f t="shared" si="2"/>
        <v>1.1281080873603808</v>
      </c>
      <c r="E49" s="113">
        <f t="shared" si="3"/>
        <v>64.549572026254182</v>
      </c>
      <c r="F49" s="113">
        <f t="shared" si="4"/>
        <v>20.57766859862588</v>
      </c>
      <c r="G49" s="113">
        <f t="shared" si="5"/>
        <v>69.016236134034472</v>
      </c>
      <c r="H49" s="113">
        <f t="shared" si="6"/>
        <v>7.0307834030629879</v>
      </c>
      <c r="I49" s="113"/>
      <c r="J49" s="113">
        <f t="shared" si="7"/>
        <v>2.3381875407822514</v>
      </c>
      <c r="K49" s="113">
        <f t="shared" si="8"/>
        <v>3.7287836333627604</v>
      </c>
      <c r="L49" s="113">
        <f t="shared" si="9"/>
        <v>0.51006216942386673</v>
      </c>
    </row>
    <row r="50" spans="1:12" x14ac:dyDescent="0.25">
      <c r="A50" s="108" t="s">
        <v>76</v>
      </c>
      <c r="B50" s="113">
        <f t="shared" si="0"/>
        <v>3.3439402157536309</v>
      </c>
      <c r="C50" s="113">
        <f t="shared" si="1"/>
        <v>721.29674700638361</v>
      </c>
      <c r="D50" s="113">
        <f t="shared" si="2"/>
        <v>1.1269580777807138</v>
      </c>
      <c r="E50" s="113">
        <f t="shared" si="3"/>
        <v>68.709696860121738</v>
      </c>
      <c r="F50" s="113">
        <f t="shared" si="4"/>
        <v>20.777065398291217</v>
      </c>
      <c r="G50" s="113">
        <f t="shared" si="5"/>
        <v>78.534507136929847</v>
      </c>
      <c r="H50" s="113">
        <f t="shared" si="6"/>
        <v>7.0347087975003362</v>
      </c>
      <c r="I50" s="113"/>
      <c r="J50" s="113">
        <f t="shared" si="7"/>
        <v>2.4498421484499953</v>
      </c>
      <c r="K50" s="113">
        <f t="shared" si="8"/>
        <v>3.8094655299500721</v>
      </c>
      <c r="L50" s="113">
        <f t="shared" si="9"/>
        <v>0.51485371347509845</v>
      </c>
    </row>
    <row r="51" spans="1:12" x14ac:dyDescent="0.25">
      <c r="A51" s="108" t="s">
        <v>75</v>
      </c>
      <c r="B51" s="113">
        <f t="shared" si="0"/>
        <v>3.3919185687847011</v>
      </c>
      <c r="C51" s="113">
        <f t="shared" si="1"/>
        <v>741.23617899682051</v>
      </c>
      <c r="D51" s="113">
        <f t="shared" si="2"/>
        <v>1.1257011341527074</v>
      </c>
      <c r="E51" s="113">
        <f t="shared" si="3"/>
        <v>66.33322260712761</v>
      </c>
      <c r="F51" s="113">
        <f t="shared" si="4"/>
        <v>20.9362691595881</v>
      </c>
      <c r="G51" s="113">
        <f t="shared" si="5"/>
        <v>82.121672282067109</v>
      </c>
      <c r="H51" s="113">
        <f t="shared" si="6"/>
        <v>7.033075499454279</v>
      </c>
      <c r="I51" s="113"/>
      <c r="J51" s="113">
        <f t="shared" si="7"/>
        <v>2.3870545247473074</v>
      </c>
      <c r="K51" s="113">
        <f t="shared" si="8"/>
        <v>3.8387699900346419</v>
      </c>
      <c r="L51" s="113">
        <f t="shared" si="9"/>
        <v>0.5190313760736488</v>
      </c>
    </row>
    <row r="52" spans="1:12" x14ac:dyDescent="0.25">
      <c r="A52" s="108" t="s">
        <v>74</v>
      </c>
      <c r="B52" s="113">
        <f t="shared" si="0"/>
        <v>3.3925350101549401</v>
      </c>
      <c r="C52" s="113">
        <f t="shared" si="1"/>
        <v>729.72515143721228</v>
      </c>
      <c r="D52" s="113">
        <f t="shared" si="2"/>
        <v>1.1281784076698624</v>
      </c>
      <c r="E52" s="113">
        <f t="shared" si="3"/>
        <v>62.971273491614411</v>
      </c>
      <c r="F52" s="113">
        <f t="shared" si="4"/>
        <v>20.952879302546272</v>
      </c>
      <c r="G52" s="113">
        <f t="shared" si="5"/>
        <v>83.765398703360432</v>
      </c>
      <c r="H52" s="113">
        <f t="shared" si="6"/>
        <v>7.0370189706704025</v>
      </c>
      <c r="I52" s="113"/>
      <c r="J52" s="113">
        <f t="shared" si="7"/>
        <v>2.2851454063306518</v>
      </c>
      <c r="K52" s="113">
        <f t="shared" si="8"/>
        <v>3.8957721745762859</v>
      </c>
      <c r="L52" s="113">
        <f t="shared" si="9"/>
        <v>0.51979085877981068</v>
      </c>
    </row>
    <row r="53" spans="1:12" x14ac:dyDescent="0.25">
      <c r="A53" s="108" t="s">
        <v>73</v>
      </c>
      <c r="B53" s="113">
        <f t="shared" si="0"/>
        <v>3.3696191433949614</v>
      </c>
      <c r="C53" s="113">
        <f t="shared" si="1"/>
        <v>741.42698744230427</v>
      </c>
      <c r="D53" s="113">
        <f t="shared" si="2"/>
        <v>1.126794048632062</v>
      </c>
      <c r="E53" s="113">
        <f t="shared" si="3"/>
        <v>63.095330187462935</v>
      </c>
      <c r="F53" s="113">
        <f t="shared" si="4"/>
        <v>20.677651427245301</v>
      </c>
      <c r="G53" s="113">
        <f t="shared" si="5"/>
        <v>88.27312343673448</v>
      </c>
      <c r="H53" s="113">
        <f t="shared" si="6"/>
        <v>7.0360743663134011</v>
      </c>
      <c r="I53" s="113"/>
      <c r="J53" s="113">
        <f t="shared" si="7"/>
        <v>2.3688094685541889</v>
      </c>
      <c r="K53" s="113">
        <f t="shared" si="8"/>
        <v>3.830679972151311</v>
      </c>
      <c r="L53" s="113">
        <f>L13/I13</f>
        <v>0.51266843165467635</v>
      </c>
    </row>
    <row r="54" spans="1:12" x14ac:dyDescent="0.25">
      <c r="A54" s="108" t="s">
        <v>72</v>
      </c>
      <c r="B54" s="113">
        <f t="shared" si="0"/>
        <v>3.3999035287378843</v>
      </c>
      <c r="C54" s="113">
        <f t="shared" si="1"/>
        <v>747.42215723810818</v>
      </c>
      <c r="D54" s="113">
        <f t="shared" si="2"/>
        <v>1.1270154705737527</v>
      </c>
      <c r="E54" s="113">
        <f t="shared" si="3"/>
        <v>62.626932565582877</v>
      </c>
      <c r="F54" s="113">
        <f t="shared" si="4"/>
        <v>20.588072735312</v>
      </c>
      <c r="G54" s="113">
        <f t="shared" si="5"/>
        <v>87.181381046411715</v>
      </c>
      <c r="H54" s="113">
        <f t="shared" si="6"/>
        <v>7.0358199806052566</v>
      </c>
      <c r="I54" s="113"/>
      <c r="J54" s="113">
        <f t="shared" si="7"/>
        <v>2.4388638499067947</v>
      </c>
      <c r="K54" s="113">
        <f t="shared" si="8"/>
        <v>3.8611416770925975</v>
      </c>
      <c r="L54" s="113">
        <f t="shared" si="9"/>
        <v>0.51040186008652266</v>
      </c>
    </row>
    <row r="55" spans="1:12" x14ac:dyDescent="0.25">
      <c r="A55" s="108" t="s">
        <v>71</v>
      </c>
      <c r="B55" s="113">
        <f t="shared" si="0"/>
        <v>3.3894711576926153</v>
      </c>
      <c r="C55" s="113">
        <f t="shared" si="1"/>
        <v>789.31594527562197</v>
      </c>
      <c r="D55" s="113">
        <f t="shared" si="2"/>
        <v>1.1260367496066352</v>
      </c>
      <c r="E55" s="113">
        <f t="shared" si="3"/>
        <v>65.588713763767757</v>
      </c>
      <c r="F55" s="113">
        <f t="shared" si="4"/>
        <v>20.584046723737895</v>
      </c>
      <c r="G55" s="113">
        <f t="shared" si="5"/>
        <v>86.509854121663054</v>
      </c>
      <c r="H55" s="113">
        <f t="shared" si="6"/>
        <v>7.0377363522415131</v>
      </c>
      <c r="I55" s="113"/>
      <c r="J55" s="113">
        <f t="shared" si="7"/>
        <v>2.8747099767981434</v>
      </c>
      <c r="K55" s="113">
        <f t="shared" si="8"/>
        <v>3.8641171293703498</v>
      </c>
      <c r="L55" s="113">
        <f t="shared" si="9"/>
        <v>0.51009859220737652</v>
      </c>
    </row>
    <row r="56" spans="1:12" x14ac:dyDescent="0.25">
      <c r="A56" s="108" t="s">
        <v>70</v>
      </c>
      <c r="B56" s="113">
        <f t="shared" si="0"/>
        <v>3.4253304508644886</v>
      </c>
      <c r="C56" s="113">
        <f t="shared" si="1"/>
        <v>950.55860432067971</v>
      </c>
      <c r="D56" s="113">
        <f t="shared" si="2"/>
        <v>1.123361603700848</v>
      </c>
      <c r="E56" s="113">
        <f t="shared" si="3"/>
        <v>76.987114557979453</v>
      </c>
      <c r="F56" s="113">
        <f t="shared" si="4"/>
        <v>20.90445018922501</v>
      </c>
      <c r="G56" s="113">
        <f t="shared" si="5"/>
        <v>97.294409925368257</v>
      </c>
      <c r="H56" s="113">
        <f t="shared" si="6"/>
        <v>7.0349373365383157</v>
      </c>
      <c r="I56" s="113"/>
      <c r="J56" s="113">
        <f t="shared" si="7"/>
        <v>3.4599150377190195</v>
      </c>
      <c r="K56" s="113">
        <f t="shared" si="8"/>
        <v>3.9223547553177016</v>
      </c>
      <c r="L56" s="113">
        <f t="shared" si="9"/>
        <v>0.518617523394863</v>
      </c>
    </row>
    <row r="57" spans="1:12" x14ac:dyDescent="0.25">
      <c r="A57" s="108" t="s">
        <v>69</v>
      </c>
      <c r="B57" s="113">
        <f t="shared" si="0"/>
        <v>3.419893334977496</v>
      </c>
      <c r="C57" s="113">
        <f t="shared" si="1"/>
        <v>993.73933863575655</v>
      </c>
      <c r="D57" s="113">
        <f t="shared" si="2"/>
        <v>1.1217091066033664</v>
      </c>
      <c r="E57" s="113">
        <f t="shared" si="3"/>
        <v>82.551842489261574</v>
      </c>
      <c r="F57" s="113">
        <f t="shared" si="4"/>
        <v>20.61419734056765</v>
      </c>
      <c r="G57" s="113">
        <f t="shared" si="5"/>
        <v>102.30131327455454</v>
      </c>
      <c r="H57" s="113">
        <f t="shared" si="6"/>
        <v>7.0354727993916599</v>
      </c>
      <c r="I57" s="113"/>
      <c r="J57" s="113">
        <f t="shared" si="7"/>
        <v>3.2257640216207331</v>
      </c>
      <c r="K57" s="113">
        <f t="shared" si="8"/>
        <v>3.9189222516801281</v>
      </c>
      <c r="L57" s="113">
        <f t="shared" si="9"/>
        <v>0.51135394968863679</v>
      </c>
    </row>
    <row r="58" spans="1:12" x14ac:dyDescent="0.25">
      <c r="A58" s="108" t="s">
        <v>68</v>
      </c>
      <c r="B58" s="113">
        <f t="shared" si="0"/>
        <v>3.4812525440483806</v>
      </c>
      <c r="C58" s="113">
        <f t="shared" si="1"/>
        <v>1136.6552305634705</v>
      </c>
      <c r="D58" s="113">
        <f t="shared" si="2"/>
        <v>1.1203814618828865</v>
      </c>
      <c r="E58" s="113">
        <f t="shared" si="3"/>
        <v>87.004128627086132</v>
      </c>
      <c r="F58" s="113">
        <f t="shared" si="4"/>
        <v>20.580333779147526</v>
      </c>
      <c r="G58" s="113">
        <f t="shared" si="5"/>
        <v>104.64499622027098</v>
      </c>
      <c r="H58" s="113">
        <f t="shared" si="6"/>
        <v>7.0360527999069609</v>
      </c>
      <c r="I58" s="113"/>
      <c r="J58" s="113">
        <f t="shared" si="7"/>
        <v>3.0561725882421351</v>
      </c>
      <c r="K58" s="113">
        <f t="shared" si="8"/>
        <v>3.9075885328836426</v>
      </c>
      <c r="L58" s="113">
        <f t="shared" si="9"/>
        <v>0.50994250927487361</v>
      </c>
    </row>
    <row r="59" spans="1:12" x14ac:dyDescent="0.25">
      <c r="A59" s="108" t="s">
        <v>67</v>
      </c>
      <c r="B59" s="113">
        <f t="shared" si="0"/>
        <v>3.399527082029671</v>
      </c>
      <c r="C59" s="113">
        <f t="shared" si="1"/>
        <v>1025.1216905433018</v>
      </c>
      <c r="D59" s="113">
        <f t="shared" si="2"/>
        <v>1.1205220925789534</v>
      </c>
      <c r="E59" s="113">
        <f t="shared" si="3"/>
        <v>84.178844950465447</v>
      </c>
      <c r="F59" s="113">
        <f t="shared" si="4"/>
        <v>20.579130694812854</v>
      </c>
      <c r="G59" s="113">
        <f t="shared" si="5"/>
        <v>102.51576854707861</v>
      </c>
      <c r="H59" s="113">
        <f t="shared" si="6"/>
        <v>7.0360115405275199</v>
      </c>
      <c r="I59" s="113"/>
      <c r="J59" s="113">
        <f t="shared" si="7"/>
        <v>3.0527408752858829</v>
      </c>
      <c r="K59" s="113">
        <f t="shared" si="8"/>
        <v>3.8544254378921372</v>
      </c>
      <c r="L59" s="113">
        <f t="shared" si="9"/>
        <v>0.51003075871769454</v>
      </c>
    </row>
    <row r="60" spans="1:12" x14ac:dyDescent="0.25">
      <c r="A60" s="108" t="s">
        <v>66</v>
      </c>
      <c r="B60" s="113">
        <f t="shared" si="0"/>
        <v>3.3658270494206306</v>
      </c>
      <c r="C60" s="113">
        <f t="shared" si="1"/>
        <v>982.15464913418987</v>
      </c>
      <c r="D60" s="113">
        <f t="shared" si="2"/>
        <v>1.1254523696238303</v>
      </c>
      <c r="E60" s="113">
        <f t="shared" si="3"/>
        <v>84.46251519913875</v>
      </c>
      <c r="F60" s="113">
        <f t="shared" si="4"/>
        <v>20.640550581291965</v>
      </c>
      <c r="G60" s="113">
        <f t="shared" si="5"/>
        <v>101.12798035286032</v>
      </c>
      <c r="H60" s="113">
        <f t="shared" si="6"/>
        <v>7.0358675644371402</v>
      </c>
      <c r="I60" s="113"/>
      <c r="J60" s="113">
        <f t="shared" si="7"/>
        <v>2.9948815548538721</v>
      </c>
      <c r="K60" s="113">
        <f t="shared" si="8"/>
        <v>3.8116988912438545</v>
      </c>
      <c r="L60" s="113">
        <f t="shared" si="9"/>
        <v>0.51144762143691336</v>
      </c>
    </row>
    <row r="61" spans="1:12" x14ac:dyDescent="0.25">
      <c r="A61" s="108" t="s">
        <v>65</v>
      </c>
      <c r="B61" s="113">
        <f t="shared" si="0"/>
        <v>3.3524541243119832</v>
      </c>
      <c r="C61" s="113">
        <f t="shared" si="1"/>
        <v>987.00323048210919</v>
      </c>
      <c r="D61" s="113">
        <f t="shared" si="2"/>
        <v>1.1272819424576295</v>
      </c>
      <c r="E61" s="113">
        <f t="shared" si="3"/>
        <v>84.904838144320138</v>
      </c>
      <c r="F61" s="113">
        <f t="shared" si="4"/>
        <v>20.63387553644003</v>
      </c>
      <c r="G61" s="113">
        <f t="shared" si="5"/>
        <v>102.4309141032807</v>
      </c>
      <c r="H61" s="113">
        <f t="shared" si="6"/>
        <v>7.0344458444252869</v>
      </c>
      <c r="I61" s="113"/>
      <c r="J61" s="113">
        <f t="shared" si="7"/>
        <v>3.0386331555462927</v>
      </c>
      <c r="K61" s="113">
        <f>K21/I21</f>
        <v>3.8100741779323024</v>
      </c>
      <c r="L61" s="113">
        <f t="shared" si="9"/>
        <v>0.51146894474075622</v>
      </c>
    </row>
    <row r="62" spans="1:12" x14ac:dyDescent="0.25">
      <c r="A62" s="111" t="s">
        <v>64</v>
      </c>
      <c r="K62" s="113" t="e">
        <f>K22/I22</f>
        <v>#DIV/0!</v>
      </c>
    </row>
    <row r="63" spans="1:12" x14ac:dyDescent="0.25">
      <c r="A63" s="111" t="s">
        <v>63</v>
      </c>
      <c r="K63" s="113" t="e">
        <f>K23/I23</f>
        <v>#DIV/0!</v>
      </c>
    </row>
    <row r="64" spans="1:12" x14ac:dyDescent="0.25">
      <c r="A64" s="111" t="s">
        <v>62</v>
      </c>
      <c r="K64" s="113" t="e">
        <f>K24/I24</f>
        <v>#DIV/0!</v>
      </c>
    </row>
    <row r="65" spans="1:11" x14ac:dyDescent="0.25">
      <c r="A65" s="111" t="s">
        <v>61</v>
      </c>
      <c r="K65" s="113" t="e">
        <f>K25/I25</f>
        <v>#DIV/0!</v>
      </c>
    </row>
    <row r="66" spans="1:11" x14ac:dyDescent="0.25">
      <c r="A66" s="111" t="s">
        <v>60</v>
      </c>
      <c r="K66" s="113" t="e">
        <f t="shared" si="8"/>
        <v>#DIV/0!</v>
      </c>
    </row>
    <row r="67" spans="1:11" x14ac:dyDescent="0.25">
      <c r="A67" s="111" t="s">
        <v>59</v>
      </c>
      <c r="K67" s="113" t="e">
        <f t="shared" si="8"/>
        <v>#DIV/0!</v>
      </c>
    </row>
    <row r="68" spans="1:11" x14ac:dyDescent="0.25">
      <c r="A68" s="111" t="s">
        <v>58</v>
      </c>
      <c r="K68" s="113" t="e">
        <f t="shared" si="8"/>
        <v>#DIV/0!</v>
      </c>
    </row>
    <row r="69" spans="1:11" x14ac:dyDescent="0.25">
      <c r="A69" s="111" t="s">
        <v>57</v>
      </c>
      <c r="K69" s="113" t="e">
        <f t="shared" si="8"/>
        <v>#DIV/0!</v>
      </c>
    </row>
    <row r="70" spans="1:11" x14ac:dyDescent="0.25">
      <c r="A70" s="111" t="s">
        <v>56</v>
      </c>
      <c r="K70" s="113" t="e">
        <f t="shared" si="8"/>
        <v>#DIV/0!</v>
      </c>
    </row>
    <row r="71" spans="1:11" x14ac:dyDescent="0.25">
      <c r="A71" s="111" t="s">
        <v>55</v>
      </c>
      <c r="K71" s="113" t="e">
        <f>K31/I31</f>
        <v>#DIV/0!</v>
      </c>
    </row>
    <row r="72" spans="1:11" x14ac:dyDescent="0.25">
      <c r="A72" s="111" t="s">
        <v>54</v>
      </c>
      <c r="K72" s="113" t="e">
        <f t="shared" si="8"/>
        <v>#DIV/0!</v>
      </c>
    </row>
    <row r="73" spans="1:11" x14ac:dyDescent="0.25">
      <c r="A73" s="111" t="s">
        <v>53</v>
      </c>
      <c r="K73" s="113" t="e">
        <f t="shared" si="8"/>
        <v>#DIV/0!</v>
      </c>
    </row>
    <row r="74" spans="1:11" x14ac:dyDescent="0.25">
      <c r="A74" s="111" t="s">
        <v>52</v>
      </c>
      <c r="K74" s="113" t="e">
        <f t="shared" si="8"/>
        <v>#DIV/0!</v>
      </c>
    </row>
    <row r="75" spans="1:11" x14ac:dyDescent="0.25">
      <c r="A75" s="111" t="s">
        <v>51</v>
      </c>
      <c r="K75" s="113" t="e">
        <f t="shared" si="8"/>
        <v>#DIV/0!</v>
      </c>
    </row>
    <row r="76" spans="1:11" x14ac:dyDescent="0.25">
      <c r="A76" s="111" t="s">
        <v>50</v>
      </c>
      <c r="K76" s="113" t="e">
        <f t="shared" si="8"/>
        <v>#DIV/0!</v>
      </c>
    </row>
    <row r="77" spans="1:11" x14ac:dyDescent="0.25">
      <c r="A77" s="111" t="s">
        <v>49</v>
      </c>
      <c r="K77" s="113" t="e">
        <f t="shared" si="8"/>
        <v>#DIV/0!</v>
      </c>
    </row>
    <row r="78" spans="1:11" x14ac:dyDescent="0.25">
      <c r="A78" s="111" t="s">
        <v>48</v>
      </c>
    </row>
    <row r="79" spans="1:11" x14ac:dyDescent="0.25">
      <c r="A79" s="111" t="s">
        <v>47</v>
      </c>
    </row>
    <row r="80" spans="1:11" x14ac:dyDescent="0.25">
      <c r="A80" s="111" t="s">
        <v>46</v>
      </c>
    </row>
    <row r="81" spans="1:1" x14ac:dyDescent="0.25">
      <c r="A81" s="202">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91"/>
  <sheetViews>
    <sheetView showGridLines="0" zoomScale="85" zoomScaleNormal="85" workbookViewId="0">
      <pane xSplit="1" ySplit="3" topLeftCell="B37" activePane="bottomRight" state="frozen"/>
      <selection pane="topRight" activeCell="B1" sqref="B1"/>
      <selection pane="bottomLeft" activeCell="A4" sqref="A4"/>
      <selection pane="bottomRight" activeCell="AD78" sqref="AD78"/>
    </sheetView>
  </sheetViews>
  <sheetFormatPr baseColWidth="10" defaultRowHeight="15" x14ac:dyDescent="0.25"/>
  <cols>
    <col min="1" max="1" width="12.25" style="108" bestFit="1" customWidth="1"/>
    <col min="2" max="2" width="11" style="108" customWidth="1"/>
    <col min="3" max="3" width="11.5" style="108" customWidth="1"/>
    <col min="4" max="4" width="12.25" style="108" customWidth="1"/>
    <col min="5" max="5" width="11.5" style="108" customWidth="1"/>
    <col min="6" max="6" width="10.125" style="108" customWidth="1"/>
    <col min="7" max="7" width="9.125" style="108" customWidth="1"/>
    <col min="8" max="8" width="10.75" style="108" customWidth="1"/>
    <col min="9" max="9" width="9.5" style="108" customWidth="1"/>
    <col min="10" max="10" width="10.75" style="108" customWidth="1"/>
    <col min="11" max="12" width="7.125" style="108" customWidth="1"/>
    <col min="13" max="14" width="6" style="108" bestFit="1" customWidth="1"/>
    <col min="15" max="15" width="6.75" style="108" bestFit="1" customWidth="1"/>
    <col min="16" max="16" width="7.625" style="108" bestFit="1" customWidth="1"/>
    <col min="17" max="18" width="7.25" style="108" bestFit="1" customWidth="1"/>
    <col min="19" max="19" width="8" style="108" bestFit="1" customWidth="1"/>
    <col min="20" max="21" width="8" style="108" customWidth="1"/>
    <col min="22" max="22" width="8.5" style="108" customWidth="1"/>
    <col min="23" max="23" width="6.625" style="108" bestFit="1" customWidth="1"/>
    <col min="24" max="26" width="6" style="108" bestFit="1" customWidth="1"/>
    <col min="27" max="27" width="7.625" style="108" bestFit="1" customWidth="1"/>
    <col min="28" max="29" width="7.25" style="108" bestFit="1" customWidth="1"/>
    <col min="30" max="30" width="8" style="108" bestFit="1" customWidth="1"/>
    <col min="31" max="31" width="6.5" style="108" customWidth="1"/>
    <col min="32" max="32" width="12.25" style="108" customWidth="1"/>
    <col min="33" max="33" width="6.625" style="108" bestFit="1" customWidth="1"/>
    <col min="34" max="34" width="7.25" style="108" bestFit="1" customWidth="1"/>
    <col min="35" max="35" width="7" style="108" bestFit="1" customWidth="1"/>
    <col min="36" max="36" width="7.625" style="108" bestFit="1" customWidth="1"/>
    <col min="37" max="38" width="7.25" style="108" bestFit="1" customWidth="1"/>
    <col min="39" max="39" width="8" style="108" bestFit="1" customWidth="1"/>
    <col min="40" max="40" width="8.625" style="108" bestFit="1" customWidth="1"/>
    <col min="41" max="16384" width="11" style="108"/>
  </cols>
  <sheetData>
    <row r="1" spans="1:41" ht="28.5" x14ac:dyDescent="0.45">
      <c r="A1" s="114" t="s">
        <v>497</v>
      </c>
      <c r="B1" s="210" t="s">
        <v>498</v>
      </c>
      <c r="C1" s="210"/>
      <c r="D1" s="210"/>
      <c r="E1" s="210"/>
      <c r="F1" s="210"/>
      <c r="G1" s="210"/>
      <c r="H1" s="210"/>
      <c r="I1" s="115"/>
      <c r="J1" s="115"/>
      <c r="K1" s="210" t="s">
        <v>499</v>
      </c>
      <c r="L1" s="210"/>
      <c r="M1" s="210"/>
      <c r="N1" s="210"/>
      <c r="O1" s="210"/>
      <c r="P1" s="210"/>
      <c r="Q1" s="210"/>
      <c r="R1" s="210"/>
      <c r="S1" s="115"/>
      <c r="T1" s="115"/>
      <c r="U1" s="115"/>
      <c r="W1" s="210" t="s">
        <v>500</v>
      </c>
      <c r="X1" s="210"/>
      <c r="Y1" s="210"/>
      <c r="Z1" s="210"/>
      <c r="AA1" s="210"/>
      <c r="AB1" s="210"/>
      <c r="AC1" s="210"/>
      <c r="AD1" s="210"/>
      <c r="AE1" s="210"/>
      <c r="AF1" s="210" t="s">
        <v>501</v>
      </c>
      <c r="AG1" s="210"/>
      <c r="AH1" s="210"/>
      <c r="AI1" s="210"/>
      <c r="AJ1" s="210"/>
      <c r="AK1" s="210"/>
      <c r="AL1" s="210"/>
      <c r="AM1" s="210"/>
    </row>
    <row r="2" spans="1:41" ht="30" x14ac:dyDescent="0.25">
      <c r="A2" s="211" t="s">
        <v>104</v>
      </c>
      <c r="B2" s="212" t="s">
        <v>502</v>
      </c>
      <c r="C2" s="212" t="s">
        <v>503</v>
      </c>
      <c r="D2" s="212" t="s">
        <v>504</v>
      </c>
      <c r="E2" s="212" t="s">
        <v>505</v>
      </c>
      <c r="F2" s="212" t="s">
        <v>506</v>
      </c>
      <c r="G2" s="212" t="s">
        <v>507</v>
      </c>
      <c r="H2" s="212" t="s">
        <v>508</v>
      </c>
      <c r="I2" s="116" t="s">
        <v>509</v>
      </c>
      <c r="J2" s="116" t="s">
        <v>510</v>
      </c>
      <c r="K2" s="208" t="s">
        <v>104</v>
      </c>
      <c r="L2" s="209" t="s">
        <v>511</v>
      </c>
      <c r="M2" s="213" t="s">
        <v>512</v>
      </c>
      <c r="N2" s="208" t="s">
        <v>513</v>
      </c>
      <c r="O2" s="208" t="s">
        <v>514</v>
      </c>
      <c r="P2" s="208" t="s">
        <v>25</v>
      </c>
      <c r="Q2" s="208" t="s">
        <v>515</v>
      </c>
      <c r="R2" s="208" t="s">
        <v>516</v>
      </c>
      <c r="S2" s="208" t="s">
        <v>517</v>
      </c>
      <c r="T2" s="117" t="s">
        <v>37</v>
      </c>
      <c r="U2" s="117" t="s">
        <v>518</v>
      </c>
      <c r="V2" s="208" t="s">
        <v>519</v>
      </c>
      <c r="W2" s="208" t="s">
        <v>104</v>
      </c>
      <c r="X2" s="208" t="s">
        <v>512</v>
      </c>
      <c r="Y2" s="208" t="s">
        <v>513</v>
      </c>
      <c r="Z2" s="208" t="s">
        <v>514</v>
      </c>
      <c r="AA2" s="208" t="s">
        <v>25</v>
      </c>
      <c r="AB2" s="208" t="s">
        <v>515</v>
      </c>
      <c r="AC2" s="208" t="s">
        <v>516</v>
      </c>
      <c r="AD2" s="208" t="s">
        <v>517</v>
      </c>
      <c r="AE2" s="209" t="s">
        <v>511</v>
      </c>
      <c r="AF2" s="208" t="s">
        <v>104</v>
      </c>
      <c r="AG2" s="208" t="s">
        <v>512</v>
      </c>
      <c r="AH2" s="208" t="s">
        <v>513</v>
      </c>
      <c r="AI2" s="208" t="s">
        <v>514</v>
      </c>
      <c r="AJ2" s="208" t="s">
        <v>25</v>
      </c>
      <c r="AK2" s="208" t="s">
        <v>515</v>
      </c>
      <c r="AL2" s="208" t="s">
        <v>516</v>
      </c>
      <c r="AM2" s="208" t="s">
        <v>517</v>
      </c>
      <c r="AN2" s="117" t="s">
        <v>37</v>
      </c>
      <c r="AO2" s="117" t="s">
        <v>518</v>
      </c>
    </row>
    <row r="3" spans="1:41" x14ac:dyDescent="0.25">
      <c r="A3" s="211"/>
      <c r="B3" s="212"/>
      <c r="C3" s="212"/>
      <c r="D3" s="212"/>
      <c r="E3" s="212"/>
      <c r="F3" s="212"/>
      <c r="G3" s="212"/>
      <c r="H3" s="212"/>
      <c r="I3" s="116"/>
      <c r="J3" s="116"/>
      <c r="K3" s="208"/>
      <c r="L3" s="209"/>
      <c r="M3" s="208"/>
      <c r="N3" s="208"/>
      <c r="O3" s="208"/>
      <c r="P3" s="208"/>
      <c r="Q3" s="208"/>
      <c r="R3" s="208"/>
      <c r="S3" s="208"/>
      <c r="T3" s="117"/>
      <c r="U3" s="117"/>
      <c r="V3" s="208" t="s">
        <v>6</v>
      </c>
      <c r="W3" s="208"/>
      <c r="X3" s="208"/>
      <c r="Y3" s="208"/>
      <c r="Z3" s="208"/>
      <c r="AA3" s="208"/>
      <c r="AB3" s="208"/>
      <c r="AC3" s="208"/>
      <c r="AD3" s="208"/>
      <c r="AE3" s="209"/>
      <c r="AF3" s="208"/>
      <c r="AG3" s="208"/>
      <c r="AH3" s="208"/>
      <c r="AI3" s="208"/>
      <c r="AJ3" s="208"/>
      <c r="AK3" s="208"/>
      <c r="AL3" s="208"/>
      <c r="AM3" s="208"/>
      <c r="AN3" s="117"/>
      <c r="AO3" s="117"/>
    </row>
    <row r="4" spans="1:41" x14ac:dyDescent="0.25">
      <c r="A4" s="111" t="s">
        <v>84</v>
      </c>
      <c r="B4" s="118">
        <v>2.3209075659285459</v>
      </c>
      <c r="C4" s="118">
        <v>453.28517590795235</v>
      </c>
      <c r="D4" s="118">
        <v>1.0944297709264319</v>
      </c>
      <c r="E4" s="118">
        <v>36.640405867992889</v>
      </c>
      <c r="F4" s="118">
        <v>15.998781668659335</v>
      </c>
      <c r="G4" s="118">
        <v>26.70691403035827</v>
      </c>
      <c r="H4" s="118">
        <v>7.2966227673396284</v>
      </c>
      <c r="I4" s="118">
        <v>2.12064207880058</v>
      </c>
      <c r="J4" s="118">
        <v>0.39648043478063216</v>
      </c>
      <c r="K4" s="119">
        <v>1979</v>
      </c>
      <c r="L4" s="120" t="s">
        <v>520</v>
      </c>
      <c r="M4" s="118">
        <v>34.093545548927501</v>
      </c>
      <c r="N4" s="118">
        <v>18.368652429058901</v>
      </c>
      <c r="O4" s="118">
        <v>47.547286342089201</v>
      </c>
      <c r="P4" s="118">
        <v>18.430467295349001</v>
      </c>
      <c r="Q4" s="118">
        <v>39.949944376659701</v>
      </c>
      <c r="R4" s="118">
        <v>8.6549285021855908</v>
      </c>
      <c r="S4" s="118">
        <v>43.757389634027902</v>
      </c>
      <c r="T4" s="118">
        <v>33.799376528671303</v>
      </c>
      <c r="U4" s="118">
        <v>39.398522158522198</v>
      </c>
      <c r="V4" s="121">
        <v>49.484467038919902</v>
      </c>
      <c r="W4" s="119">
        <v>1979</v>
      </c>
      <c r="X4" s="122">
        <f t="shared" ref="X4:X23" si="0">M4/V4</f>
        <v>0.68897469426340741</v>
      </c>
      <c r="Y4" s="122">
        <f t="shared" ref="Y4:Y23" si="1">N4/V4</f>
        <v>0.37120036908979576</v>
      </c>
      <c r="Z4" s="122">
        <f t="shared" ref="Z4:Z23" si="2">O4/V4</f>
        <v>0.96085275213114663</v>
      </c>
      <c r="AA4" s="122">
        <f t="shared" ref="AA4:AA23" si="3">P4/V4</f>
        <v>0.3724495462556624</v>
      </c>
      <c r="AB4" s="122">
        <f>Q4/V4</f>
        <v>0.80732291903313358</v>
      </c>
      <c r="AC4" s="122">
        <f>R4/V4</f>
        <v>0.17490192418114608</v>
      </c>
      <c r="AD4" s="122">
        <f>S4/V4</f>
        <v>0.88426514929649314</v>
      </c>
      <c r="AE4" s="120"/>
      <c r="AF4" s="119">
        <v>1979</v>
      </c>
      <c r="AG4" s="118">
        <f t="shared" ref="AG4:AO19" si="4">(1/B4)*M4/$V4</f>
        <v>0.29685572332897425</v>
      </c>
      <c r="AH4" s="118">
        <f t="shared" si="4"/>
        <v>8.1891133621624253E-4</v>
      </c>
      <c r="AI4" s="118">
        <f t="shared" si="4"/>
        <v>0.87794829568441601</v>
      </c>
      <c r="AJ4" s="118">
        <f t="shared" si="4"/>
        <v>1.0164995103971121E-2</v>
      </c>
      <c r="AK4" s="118">
        <f t="shared" si="4"/>
        <v>5.0461524868148644E-2</v>
      </c>
      <c r="AL4" s="118">
        <f t="shared" si="4"/>
        <v>6.5489380009360748E-3</v>
      </c>
      <c r="AM4" s="118">
        <f t="shared" si="4"/>
        <v>0.12118827812430531</v>
      </c>
      <c r="AN4" s="118">
        <f t="shared" si="4"/>
        <v>0.32208642239981866</v>
      </c>
      <c r="AO4" s="118">
        <f t="shared" si="4"/>
        <v>2.0081182062220031</v>
      </c>
    </row>
    <row r="5" spans="1:41" x14ac:dyDescent="0.25">
      <c r="A5" s="111" t="s">
        <v>83</v>
      </c>
      <c r="B5" s="118">
        <v>2.3246545521208093</v>
      </c>
      <c r="C5" s="118">
        <v>471.05708196796445</v>
      </c>
      <c r="D5" s="118">
        <v>1.0934485208185338</v>
      </c>
      <c r="E5" s="118">
        <v>39.475240037581067</v>
      </c>
      <c r="F5" s="118">
        <v>16.086986411237653</v>
      </c>
      <c r="G5" s="118">
        <v>27.548752262884118</v>
      </c>
      <c r="H5" s="118">
        <v>7.1222988611104752</v>
      </c>
      <c r="I5" s="118">
        <v>2.0466051009418185</v>
      </c>
      <c r="J5" s="118">
        <v>0.39866145860354274</v>
      </c>
      <c r="K5" s="119">
        <v>1980</v>
      </c>
      <c r="L5" s="120" t="s">
        <v>520</v>
      </c>
      <c r="M5" s="118">
        <v>38.717509546182399</v>
      </c>
      <c r="N5" s="118">
        <v>22.237856286946801</v>
      </c>
      <c r="O5" s="118">
        <v>50.644258327495102</v>
      </c>
      <c r="P5" s="118">
        <v>21.298597245868201</v>
      </c>
      <c r="Q5" s="118">
        <v>42.606091652910401</v>
      </c>
      <c r="R5" s="118">
        <v>10.0282475844853</v>
      </c>
      <c r="S5" s="118">
        <v>46.5264976570149</v>
      </c>
      <c r="T5" s="118">
        <v>37.718285545777803</v>
      </c>
      <c r="U5" s="118">
        <v>41.880589680589701</v>
      </c>
      <c r="V5" s="121">
        <v>52.176943911992701</v>
      </c>
      <c r="W5" s="119">
        <v>1980</v>
      </c>
      <c r="X5" s="122">
        <f t="shared" si="0"/>
        <v>0.74204249316494186</v>
      </c>
      <c r="Y5" s="122">
        <f t="shared" si="1"/>
        <v>0.42620082012575483</v>
      </c>
      <c r="Z5" s="122">
        <f t="shared" si="2"/>
        <v>0.97062523272572665</v>
      </c>
      <c r="AA5" s="122">
        <f t="shared" si="3"/>
        <v>0.40819940090383078</v>
      </c>
      <c r="AB5" s="122">
        <f t="shared" ref="AB5:AB23" si="5">Q5/V5</f>
        <v>0.81656932082443279</v>
      </c>
      <c r="AC5" s="122">
        <f t="shared" ref="AC5:AC23" si="6">R5/V5</f>
        <v>0.19219691366746261</v>
      </c>
      <c r="AD5" s="122">
        <f t="shared" ref="AD5:AD23" si="7">S5/V5</f>
        <v>0.89170607108556499</v>
      </c>
      <c r="AE5" s="120"/>
      <c r="AF5" s="119">
        <v>1980</v>
      </c>
      <c r="AG5" s="118">
        <f t="shared" si="4"/>
        <v>0.3192054890426485</v>
      </c>
      <c r="AH5" s="118">
        <f t="shared" si="4"/>
        <v>9.0477531586021214E-4</v>
      </c>
      <c r="AI5" s="118">
        <f t="shared" si="4"/>
        <v>0.88767346084032905</v>
      </c>
      <c r="AJ5" s="118">
        <f t="shared" si="4"/>
        <v>1.0340643920473146E-2</v>
      </c>
      <c r="AK5" s="118">
        <f t="shared" si="4"/>
        <v>5.0759620226571066E-2</v>
      </c>
      <c r="AL5" s="118">
        <f t="shared" si="4"/>
        <v>6.9766104770707035E-3</v>
      </c>
      <c r="AM5" s="118">
        <f t="shared" si="4"/>
        <v>0.12519919319231354</v>
      </c>
      <c r="AN5" s="118">
        <f t="shared" si="4"/>
        <v>0.35321509361320941</v>
      </c>
      <c r="AO5" s="118">
        <f t="shared" si="4"/>
        <v>2.0133992307919635</v>
      </c>
    </row>
    <row r="6" spans="1:41" x14ac:dyDescent="0.25">
      <c r="A6" s="111" t="s">
        <v>82</v>
      </c>
      <c r="B6" s="118">
        <v>2.4041891996505318</v>
      </c>
      <c r="C6" s="118">
        <v>503.15480205994788</v>
      </c>
      <c r="D6" s="118">
        <v>1.1042986850690644</v>
      </c>
      <c r="E6" s="118">
        <v>40.841378852725526</v>
      </c>
      <c r="F6" s="118">
        <v>16.434609188665124</v>
      </c>
      <c r="G6" s="118">
        <v>27.291360236517999</v>
      </c>
      <c r="H6" s="118">
        <v>7.0467322104626779</v>
      </c>
      <c r="I6" s="118">
        <v>1.9060194861926725</v>
      </c>
      <c r="J6" s="118">
        <v>0.40715804828417551</v>
      </c>
      <c r="K6" s="119">
        <v>1981</v>
      </c>
      <c r="L6" s="120" t="s">
        <v>520</v>
      </c>
      <c r="M6" s="118">
        <v>43.872515792992999</v>
      </c>
      <c r="N6" s="118">
        <v>26.233843119181401</v>
      </c>
      <c r="O6" s="118">
        <v>54.057139217702201</v>
      </c>
      <c r="P6" s="118">
        <v>24.397406552445599</v>
      </c>
      <c r="Q6" s="118">
        <v>45.855865570946698</v>
      </c>
      <c r="R6" s="118">
        <v>11.9376671152665</v>
      </c>
      <c r="S6" s="118">
        <v>49.691713260446598</v>
      </c>
      <c r="T6" s="118">
        <v>41.982623122495802</v>
      </c>
      <c r="U6" s="118">
        <v>45.2615861315861</v>
      </c>
      <c r="V6" s="121">
        <v>55.4871772647721</v>
      </c>
      <c r="W6" s="119">
        <v>1981</v>
      </c>
      <c r="X6" s="122">
        <f t="shared" si="0"/>
        <v>0.79067845862195163</v>
      </c>
      <c r="Y6" s="122">
        <f t="shared" si="1"/>
        <v>0.4727910917868377</v>
      </c>
      <c r="Z6" s="122">
        <f t="shared" si="2"/>
        <v>0.97422759423774463</v>
      </c>
      <c r="AA6" s="122">
        <f t="shared" si="3"/>
        <v>0.43969449799233368</v>
      </c>
      <c r="AB6" s="122">
        <f t="shared" si="5"/>
        <v>0.82642274902781609</v>
      </c>
      <c r="AC6" s="122">
        <f t="shared" si="6"/>
        <v>0.21514280782932399</v>
      </c>
      <c r="AD6" s="122">
        <f t="shared" si="7"/>
        <v>0.89555309370540015</v>
      </c>
      <c r="AE6" s="120"/>
      <c r="AF6" s="119">
        <v>1981</v>
      </c>
      <c r="AG6" s="118">
        <f t="shared" si="4"/>
        <v>0.32887530596048059</v>
      </c>
      <c r="AH6" s="118">
        <f t="shared" si="4"/>
        <v>9.3965334296960067E-4</v>
      </c>
      <c r="AI6" s="118">
        <f t="shared" si="4"/>
        <v>0.8822138497582428</v>
      </c>
      <c r="AJ6" s="118">
        <f t="shared" si="4"/>
        <v>1.0765907281874027E-2</v>
      </c>
      <c r="AK6" s="118">
        <f t="shared" si="4"/>
        <v>5.0285512697058603E-2</v>
      </c>
      <c r="AL6" s="118">
        <f t="shared" si="4"/>
        <v>7.8831837608975587E-3</v>
      </c>
      <c r="AM6" s="118">
        <f t="shared" si="4"/>
        <v>0.12708771483833631</v>
      </c>
      <c r="AN6" s="118">
        <f t="shared" si="4"/>
        <v>0.39696260960840385</v>
      </c>
      <c r="AO6" s="118">
        <f t="shared" si="4"/>
        <v>2.0034297254563977</v>
      </c>
    </row>
    <row r="7" spans="1:41" x14ac:dyDescent="0.25">
      <c r="A7" s="111" t="s">
        <v>81</v>
      </c>
      <c r="B7" s="118">
        <v>2.7083037323037322</v>
      </c>
      <c r="C7" s="118">
        <v>557.41467181467181</v>
      </c>
      <c r="D7" s="118">
        <v>1.1002179322179322</v>
      </c>
      <c r="E7" s="118">
        <v>45.270184470184468</v>
      </c>
      <c r="F7" s="118">
        <v>18.831059631059631</v>
      </c>
      <c r="G7" s="118">
        <v>32.946889746889745</v>
      </c>
      <c r="H7" s="118">
        <v>7.0258258258258248</v>
      </c>
      <c r="I7" s="118">
        <v>1.9824487344487345</v>
      </c>
      <c r="J7" s="118">
        <v>0.46646708386100383</v>
      </c>
      <c r="K7" s="119">
        <v>1982</v>
      </c>
      <c r="L7" s="120" t="s">
        <v>520</v>
      </c>
      <c r="M7" s="118">
        <v>49.127772792060398</v>
      </c>
      <c r="N7" s="118">
        <v>30.557289236041001</v>
      </c>
      <c r="O7" s="118">
        <v>57.252507119655696</v>
      </c>
      <c r="P7" s="118">
        <v>27.914291687113899</v>
      </c>
      <c r="Q7" s="118">
        <v>49.857500179430097</v>
      </c>
      <c r="R7" s="118">
        <v>14.5256678396546</v>
      </c>
      <c r="S7" s="118">
        <v>52.3929665372127</v>
      </c>
      <c r="T7" s="118">
        <v>46.006627173005</v>
      </c>
      <c r="U7" s="118">
        <v>49.496735826735801</v>
      </c>
      <c r="V7" s="121">
        <v>58.395284607050598</v>
      </c>
      <c r="W7" s="119">
        <v>1982</v>
      </c>
      <c r="X7" s="122">
        <f t="shared" si="0"/>
        <v>0.84129691502742932</v>
      </c>
      <c r="Y7" s="122">
        <f t="shared" si="1"/>
        <v>0.52328350553756076</v>
      </c>
      <c r="Z7" s="122">
        <f t="shared" si="2"/>
        <v>0.98043031222324206</v>
      </c>
      <c r="AA7" s="122">
        <f t="shared" si="3"/>
        <v>0.47802304372609478</v>
      </c>
      <c r="AB7" s="122">
        <f t="shared" si="5"/>
        <v>0.85379325599537093</v>
      </c>
      <c r="AC7" s="122">
        <f t="shared" si="6"/>
        <v>0.24874727364374868</v>
      </c>
      <c r="AD7" s="122">
        <f t="shared" si="7"/>
        <v>0.89721228160410094</v>
      </c>
      <c r="AE7" s="120"/>
      <c r="AF7" s="119">
        <v>1982</v>
      </c>
      <c r="AG7" s="118">
        <f t="shared" si="4"/>
        <v>0.31063610221878879</v>
      </c>
      <c r="AH7" s="118">
        <f t="shared" si="4"/>
        <v>9.3876880533840911E-4</v>
      </c>
      <c r="AI7" s="118">
        <f t="shared" si="4"/>
        <v>0.89112373422853608</v>
      </c>
      <c r="AJ7" s="118">
        <f t="shared" si="4"/>
        <v>1.0559335008694893E-2</v>
      </c>
      <c r="AK7" s="118">
        <f t="shared" si="4"/>
        <v>4.5339628928110817E-2</v>
      </c>
      <c r="AL7" s="118">
        <f t="shared" si="4"/>
        <v>7.5499470679847996E-3</v>
      </c>
      <c r="AM7" s="118">
        <f t="shared" si="4"/>
        <v>0.12770203871352609</v>
      </c>
      <c r="AN7" s="118">
        <f t="shared" si="4"/>
        <v>0.39741170171874302</v>
      </c>
      <c r="AO7" s="118">
        <f t="shared" si="4"/>
        <v>1.8170955994553364</v>
      </c>
    </row>
    <row r="8" spans="1:41" x14ac:dyDescent="0.25">
      <c r="A8" s="111" t="s">
        <v>80</v>
      </c>
      <c r="B8" s="118">
        <v>2.9837575275166208</v>
      </c>
      <c r="C8" s="118">
        <v>594.91227955712429</v>
      </c>
      <c r="D8" s="118">
        <v>1.1175793202888999</v>
      </c>
      <c r="E8" s="118">
        <v>56.191973693653715</v>
      </c>
      <c r="F8" s="118">
        <v>20.020747564770893</v>
      </c>
      <c r="G8" s="118">
        <v>43.738215317966215</v>
      </c>
      <c r="H8" s="118">
        <v>7.0355122625937065</v>
      </c>
      <c r="I8" s="118">
        <v>2.1781811301550844</v>
      </c>
      <c r="J8" s="118">
        <v>0.49618847688081891</v>
      </c>
      <c r="K8" s="119">
        <v>1983</v>
      </c>
      <c r="L8" s="120" t="s">
        <v>520</v>
      </c>
      <c r="M8" s="118">
        <v>53.775038272712898</v>
      </c>
      <c r="N8" s="118">
        <v>35.032886033761599</v>
      </c>
      <c r="O8" s="118">
        <v>58.821708353426096</v>
      </c>
      <c r="P8" s="118">
        <v>31.312600870564999</v>
      </c>
      <c r="Q8" s="118">
        <v>53.677387317878399</v>
      </c>
      <c r="R8" s="118">
        <v>18.0122293753573</v>
      </c>
      <c r="S8" s="118">
        <v>54.1424585166626</v>
      </c>
      <c r="T8" s="118">
        <v>49.855676220660101</v>
      </c>
      <c r="U8" s="118">
        <v>53.787742287742297</v>
      </c>
      <c r="V8" s="121">
        <v>60.318482373531097</v>
      </c>
      <c r="W8" s="119">
        <v>1983</v>
      </c>
      <c r="X8" s="122">
        <f t="shared" si="0"/>
        <v>0.89151842282276006</v>
      </c>
      <c r="Y8" s="122">
        <f t="shared" si="1"/>
        <v>0.58079853231079803</v>
      </c>
      <c r="Z8" s="122">
        <f t="shared" si="2"/>
        <v>0.97518548277067041</v>
      </c>
      <c r="AA8" s="122">
        <f t="shared" si="3"/>
        <v>0.51912116549380505</v>
      </c>
      <c r="AB8" s="122">
        <f t="shared" si="5"/>
        <v>0.88989950021410125</v>
      </c>
      <c r="AC8" s="122">
        <f t="shared" si="6"/>
        <v>0.29861874282270423</v>
      </c>
      <c r="AD8" s="122">
        <f t="shared" si="7"/>
        <v>0.89760976049393026</v>
      </c>
      <c r="AE8" s="120"/>
      <c r="AF8" s="119">
        <v>1983</v>
      </c>
      <c r="AG8" s="118">
        <f t="shared" si="4"/>
        <v>0.29879050646745087</v>
      </c>
      <c r="AH8" s="118">
        <f t="shared" si="4"/>
        <v>9.7627591876766587E-4</v>
      </c>
      <c r="AI8" s="118">
        <f t="shared" si="4"/>
        <v>0.87258726523194796</v>
      </c>
      <c r="AJ8" s="118">
        <f t="shared" si="4"/>
        <v>9.2383508065393728E-3</v>
      </c>
      <c r="AK8" s="118">
        <f t="shared" si="4"/>
        <v>4.44488647257106E-2</v>
      </c>
      <c r="AL8" s="118">
        <f t="shared" si="4"/>
        <v>6.8274103241711716E-3</v>
      </c>
      <c r="AM8" s="118">
        <f t="shared" si="4"/>
        <v>0.1275827156561615</v>
      </c>
      <c r="AN8" s="118">
        <f t="shared" si="4"/>
        <v>0.37946367968434419</v>
      </c>
      <c r="AO8" s="118">
        <f t="shared" si="4"/>
        <v>1.7971578946293969</v>
      </c>
    </row>
    <row r="9" spans="1:41" x14ac:dyDescent="0.25">
      <c r="A9" s="111" t="s">
        <v>79</v>
      </c>
      <c r="B9" s="118">
        <v>3.0699052930006934</v>
      </c>
      <c r="C9" s="118">
        <v>617.15463543510509</v>
      </c>
      <c r="D9" s="118">
        <v>1.1275808900760991</v>
      </c>
      <c r="E9" s="118">
        <v>56.494758492763118</v>
      </c>
      <c r="F9" s="118">
        <v>20.294565977454059</v>
      </c>
      <c r="G9" s="118">
        <v>51.920910731997033</v>
      </c>
      <c r="H9" s="118">
        <v>7.0304367288781737</v>
      </c>
      <c r="I9" s="118">
        <v>2.1085458657483667</v>
      </c>
      <c r="J9" s="118">
        <v>0.50291276189250156</v>
      </c>
      <c r="K9" s="119">
        <v>1984</v>
      </c>
      <c r="L9" s="120" t="s">
        <v>520</v>
      </c>
      <c r="M9" s="118">
        <v>57.901628569920298</v>
      </c>
      <c r="N9" s="118">
        <v>38.814509518051501</v>
      </c>
      <c r="O9" s="118">
        <v>60.763788475711301</v>
      </c>
      <c r="P9" s="118">
        <v>34.844744809650301</v>
      </c>
      <c r="Q9" s="118">
        <v>57.081486399196102</v>
      </c>
      <c r="R9" s="118">
        <v>23.124935639538801</v>
      </c>
      <c r="S9" s="118">
        <v>57.208647455565099</v>
      </c>
      <c r="T9" s="118">
        <v>53.379304103497802</v>
      </c>
      <c r="U9" s="118">
        <v>57.249444899444903</v>
      </c>
      <c r="V9" s="121">
        <v>61.769621635136303</v>
      </c>
      <c r="W9" s="119">
        <v>1984</v>
      </c>
      <c r="X9" s="122">
        <f t="shared" si="0"/>
        <v>0.93738033417035238</v>
      </c>
      <c r="Y9" s="122">
        <f t="shared" si="1"/>
        <v>0.62837538081944011</v>
      </c>
      <c r="Z9" s="122">
        <f t="shared" si="2"/>
        <v>0.98371637816779411</v>
      </c>
      <c r="AA9" s="122">
        <f t="shared" si="3"/>
        <v>0.56410811475376799</v>
      </c>
      <c r="AB9" s="122">
        <f t="shared" si="5"/>
        <v>0.92410289861200223</v>
      </c>
      <c r="AC9" s="122">
        <f t="shared" si="6"/>
        <v>0.3743739240647167</v>
      </c>
      <c r="AD9" s="122">
        <f t="shared" si="7"/>
        <v>0.9261615328241416</v>
      </c>
      <c r="AE9" s="120"/>
      <c r="AF9" s="119">
        <v>1984</v>
      </c>
      <c r="AG9" s="118">
        <f t="shared" si="4"/>
        <v>0.30534503338182967</v>
      </c>
      <c r="AH9" s="118">
        <f t="shared" si="4"/>
        <v>1.0181814163583559E-3</v>
      </c>
      <c r="AI9" s="118">
        <f t="shared" si="4"/>
        <v>0.87241313401595899</v>
      </c>
      <c r="AJ9" s="118">
        <f t="shared" si="4"/>
        <v>9.9851407423226582E-3</v>
      </c>
      <c r="AK9" s="118">
        <f t="shared" si="4"/>
        <v>4.5534499217111633E-2</v>
      </c>
      <c r="AL9" s="118">
        <f t="shared" si="4"/>
        <v>7.2104652785684514E-3</v>
      </c>
      <c r="AM9" s="118">
        <f t="shared" si="4"/>
        <v>0.13173598860791205</v>
      </c>
      <c r="AN9" s="118">
        <f t="shared" si="4"/>
        <v>0.40984053915718055</v>
      </c>
      <c r="AO9" s="118">
        <f t="shared" si="4"/>
        <v>1.8429081155424889</v>
      </c>
    </row>
    <row r="10" spans="1:41" x14ac:dyDescent="0.25">
      <c r="A10" s="111" t="s">
        <v>78</v>
      </c>
      <c r="B10" s="118">
        <v>3.0523644823838421</v>
      </c>
      <c r="C10" s="118">
        <v>648.53302463544969</v>
      </c>
      <c r="D10" s="118">
        <v>1.1279945204238746</v>
      </c>
      <c r="E10" s="118">
        <v>57.807829906711348</v>
      </c>
      <c r="F10" s="118">
        <v>20.167727108051807</v>
      </c>
      <c r="G10" s="118">
        <v>58.476926908794489</v>
      </c>
      <c r="H10" s="118">
        <v>7.0281507562720771</v>
      </c>
      <c r="I10" s="118">
        <v>2.1062800018114305</v>
      </c>
      <c r="J10" s="118">
        <v>0.49993507302327689</v>
      </c>
      <c r="K10" s="119">
        <v>1985</v>
      </c>
      <c r="L10" s="120" t="s">
        <v>520</v>
      </c>
      <c r="M10" s="118">
        <v>61.277930282074301</v>
      </c>
      <c r="N10" s="118">
        <v>42.387769942743802</v>
      </c>
      <c r="O10" s="118">
        <v>62.136189687645</v>
      </c>
      <c r="P10" s="118">
        <v>37.916119094144697</v>
      </c>
      <c r="Q10" s="118">
        <v>59.860632132347703</v>
      </c>
      <c r="R10" s="118">
        <v>27.625374178405401</v>
      </c>
      <c r="S10" s="118">
        <v>59.033323921591297</v>
      </c>
      <c r="T10" s="118">
        <v>56.152690946548702</v>
      </c>
      <c r="U10" s="118">
        <v>59.593001183001199</v>
      </c>
      <c r="V10" s="121">
        <v>63.045929660805101</v>
      </c>
      <c r="W10" s="119">
        <v>1985</v>
      </c>
      <c r="X10" s="122">
        <f t="shared" si="0"/>
        <v>0.97195696235676343</v>
      </c>
      <c r="Y10" s="122">
        <f t="shared" si="1"/>
        <v>0.67233158700006879</v>
      </c>
      <c r="Z10" s="122">
        <f t="shared" si="2"/>
        <v>0.98557020289724306</v>
      </c>
      <c r="AA10" s="122">
        <f t="shared" si="3"/>
        <v>0.60140471079002411</v>
      </c>
      <c r="AB10" s="122">
        <f t="shared" si="5"/>
        <v>0.94947655549541909</v>
      </c>
      <c r="AC10" s="122">
        <f t="shared" si="6"/>
        <v>0.43817855216083468</v>
      </c>
      <c r="AD10" s="122">
        <f t="shared" si="7"/>
        <v>0.93635424585215699</v>
      </c>
      <c r="AE10" s="120"/>
      <c r="AF10" s="119">
        <v>1985</v>
      </c>
      <c r="AG10" s="118">
        <f t="shared" si="4"/>
        <v>0.31842755606882256</v>
      </c>
      <c r="AH10" s="118">
        <f t="shared" si="4"/>
        <v>1.0366959915079062E-3</v>
      </c>
      <c r="AI10" s="118">
        <f t="shared" si="4"/>
        <v>0.87373669379784613</v>
      </c>
      <c r="AJ10" s="118">
        <f t="shared" si="4"/>
        <v>1.0403516474507936E-2</v>
      </c>
      <c r="AK10" s="118">
        <f t="shared" si="4"/>
        <v>4.7079006494308823E-2</v>
      </c>
      <c r="AL10" s="118">
        <f t="shared" si="4"/>
        <v>7.4931870623819652E-3</v>
      </c>
      <c r="AM10" s="118">
        <f t="shared" si="4"/>
        <v>0.13322910653510581</v>
      </c>
      <c r="AN10" s="118">
        <f t="shared" si="4"/>
        <v>0.42286078908500879</v>
      </c>
      <c r="AO10" s="118">
        <f t="shared" si="4"/>
        <v>1.890708595953855</v>
      </c>
    </row>
    <row r="11" spans="1:41" x14ac:dyDescent="0.25">
      <c r="A11" s="111" t="s">
        <v>77</v>
      </c>
      <c r="B11" s="118">
        <v>3.1900318581353395</v>
      </c>
      <c r="C11" s="118">
        <v>686.98000230299772</v>
      </c>
      <c r="D11" s="118">
        <v>1.1281080873603808</v>
      </c>
      <c r="E11" s="118">
        <v>64.549572026254182</v>
      </c>
      <c r="F11" s="118">
        <v>20.57766859862588</v>
      </c>
      <c r="G11" s="118">
        <v>69.016236134034472</v>
      </c>
      <c r="H11" s="118">
        <v>7.0307834030629879</v>
      </c>
      <c r="I11" s="118">
        <v>2.3381875407822514</v>
      </c>
      <c r="J11" s="118">
        <v>0.51006216942386673</v>
      </c>
      <c r="K11" s="119">
        <v>1986</v>
      </c>
      <c r="L11" s="120" t="s">
        <v>520</v>
      </c>
      <c r="M11" s="118">
        <v>62.833486424184798</v>
      </c>
      <c r="N11" s="118">
        <v>44.856241613116197</v>
      </c>
      <c r="O11" s="118">
        <v>62.187978927638802</v>
      </c>
      <c r="P11" s="118">
        <v>41.250818922830803</v>
      </c>
      <c r="Q11" s="118">
        <v>60.635449113615202</v>
      </c>
      <c r="R11" s="118">
        <v>31.031951196128102</v>
      </c>
      <c r="S11" s="118">
        <v>60.040105771464503</v>
      </c>
      <c r="T11" s="118">
        <v>57.799974610880703</v>
      </c>
      <c r="U11" s="118">
        <v>59.768540358540399</v>
      </c>
      <c r="V11" s="121">
        <v>62.964337861488502</v>
      </c>
      <c r="W11" s="119">
        <v>1986</v>
      </c>
      <c r="X11" s="122">
        <f t="shared" si="0"/>
        <v>0.99792181667038959</v>
      </c>
      <c r="Y11" s="122">
        <f t="shared" si="1"/>
        <v>0.71240710434838161</v>
      </c>
      <c r="Z11" s="122">
        <f t="shared" si="2"/>
        <v>0.9876698626521323</v>
      </c>
      <c r="AA11" s="122">
        <f t="shared" si="3"/>
        <v>0.65514575907358896</v>
      </c>
      <c r="AB11" s="122">
        <f t="shared" si="5"/>
        <v>0.96301257462602907</v>
      </c>
      <c r="AC11" s="122">
        <f t="shared" si="6"/>
        <v>0.49284963917818753</v>
      </c>
      <c r="AD11" s="122">
        <f t="shared" si="7"/>
        <v>0.95355732801547377</v>
      </c>
      <c r="AE11" s="120"/>
      <c r="AF11" s="119">
        <v>1986</v>
      </c>
      <c r="AG11" s="118">
        <f t="shared" si="4"/>
        <v>0.31282503155115887</v>
      </c>
      <c r="AH11" s="118">
        <f t="shared" si="4"/>
        <v>1.0370128707679167E-3</v>
      </c>
      <c r="AI11" s="118">
        <f t="shared" si="4"/>
        <v>0.87550995664178355</v>
      </c>
      <c r="AJ11" s="118">
        <f t="shared" si="4"/>
        <v>1.0149498106774778E-2</v>
      </c>
      <c r="AK11" s="118">
        <f t="shared" si="4"/>
        <v>4.6798915533625439E-2</v>
      </c>
      <c r="AL11" s="118">
        <f t="shared" si="4"/>
        <v>7.1410680556534302E-3</v>
      </c>
      <c r="AM11" s="118">
        <f t="shared" si="4"/>
        <v>0.13562604241229401</v>
      </c>
      <c r="AN11" s="118">
        <f t="shared" si="4"/>
        <v>0.39260304623809728</v>
      </c>
      <c r="AO11" s="118">
        <f t="shared" si="4"/>
        <v>1.8610365194000511</v>
      </c>
    </row>
    <row r="12" spans="1:41" x14ac:dyDescent="0.25">
      <c r="A12" s="111" t="s">
        <v>76</v>
      </c>
      <c r="B12" s="118">
        <v>3.3439402157536309</v>
      </c>
      <c r="C12" s="118">
        <v>721.29674700638361</v>
      </c>
      <c r="D12" s="118">
        <v>1.1269580777807138</v>
      </c>
      <c r="E12" s="118">
        <v>68.709696860121738</v>
      </c>
      <c r="F12" s="118">
        <v>20.777065398291217</v>
      </c>
      <c r="G12" s="118">
        <v>78.534507136929847</v>
      </c>
      <c r="H12" s="118">
        <v>7.0347087975003362</v>
      </c>
      <c r="I12" s="118">
        <v>2.4498421484499953</v>
      </c>
      <c r="J12" s="118">
        <v>0.51485371347509845</v>
      </c>
      <c r="K12" s="119">
        <v>1987</v>
      </c>
      <c r="L12" s="120" t="s">
        <v>520</v>
      </c>
      <c r="M12" s="118">
        <v>64.900015836984693</v>
      </c>
      <c r="N12" s="118">
        <v>46.985695199671703</v>
      </c>
      <c r="O12" s="118">
        <v>61.758133694851097</v>
      </c>
      <c r="P12" s="118">
        <v>43.415670878944702</v>
      </c>
      <c r="Q12" s="118">
        <v>61.577349637551102</v>
      </c>
      <c r="R12" s="118">
        <v>34.0218275175149</v>
      </c>
      <c r="S12" s="118">
        <v>60.881839798586498</v>
      </c>
      <c r="T12" s="118">
        <v>60.177304248884198</v>
      </c>
      <c r="U12" s="118">
        <v>59.734673764673801</v>
      </c>
      <c r="V12" s="121">
        <v>63.1216926410534</v>
      </c>
      <c r="W12" s="119">
        <v>1987</v>
      </c>
      <c r="X12" s="122">
        <f t="shared" si="0"/>
        <v>1.0281729326563511</v>
      </c>
      <c r="Y12" s="122">
        <f t="shared" si="1"/>
        <v>0.74436684495866823</v>
      </c>
      <c r="Z12" s="122">
        <f t="shared" si="2"/>
        <v>0.97839793438435985</v>
      </c>
      <c r="AA12" s="122">
        <f t="shared" si="3"/>
        <v>0.6878090409557206</v>
      </c>
      <c r="AB12" s="122">
        <f t="shared" si="5"/>
        <v>0.97553387846735462</v>
      </c>
      <c r="AC12" s="122">
        <f t="shared" si="6"/>
        <v>0.53898788346793503</v>
      </c>
      <c r="AD12" s="122">
        <f t="shared" si="7"/>
        <v>0.96451532351637015</v>
      </c>
      <c r="AE12" s="120"/>
      <c r="AF12" s="119">
        <v>1987</v>
      </c>
      <c r="AG12" s="118">
        <f t="shared" si="4"/>
        <v>0.30747347928426694</v>
      </c>
      <c r="AH12" s="118">
        <f t="shared" si="4"/>
        <v>1.031984197971269E-3</v>
      </c>
      <c r="AI12" s="118">
        <f t="shared" si="4"/>
        <v>0.86817598069938051</v>
      </c>
      <c r="AJ12" s="118">
        <f t="shared" si="4"/>
        <v>1.001036349142906E-2</v>
      </c>
      <c r="AK12" s="118">
        <f t="shared" si="4"/>
        <v>4.6952438170001921E-2</v>
      </c>
      <c r="AL12" s="118">
        <f t="shared" si="4"/>
        <v>6.8630708094745644E-3</v>
      </c>
      <c r="AM12" s="118">
        <f t="shared" si="4"/>
        <v>0.13710806677016882</v>
      </c>
      <c r="AN12" s="118">
        <f t="shared" si="4"/>
        <v>0.38914906420423351</v>
      </c>
      <c r="AO12" s="118">
        <f t="shared" si="4"/>
        <v>1.8380783109444121</v>
      </c>
    </row>
    <row r="13" spans="1:41" x14ac:dyDescent="0.25">
      <c r="A13" s="111" t="s">
        <v>75</v>
      </c>
      <c r="B13" s="118">
        <v>3.3919185687847011</v>
      </c>
      <c r="C13" s="118">
        <v>741.23617899682051</v>
      </c>
      <c r="D13" s="118">
        <v>1.1257011341527074</v>
      </c>
      <c r="E13" s="118">
        <v>66.33322260712761</v>
      </c>
      <c r="F13" s="118">
        <v>20.9362691595881</v>
      </c>
      <c r="G13" s="118">
        <v>82.121672282067109</v>
      </c>
      <c r="H13" s="118">
        <v>7.033075499454279</v>
      </c>
      <c r="I13" s="118">
        <v>2.3870545247473074</v>
      </c>
      <c r="J13" s="118">
        <v>0.5190313760736488</v>
      </c>
      <c r="K13" s="119">
        <v>1988</v>
      </c>
      <c r="L13" s="120" t="s">
        <v>520</v>
      </c>
      <c r="M13" s="118">
        <v>66.652845378240002</v>
      </c>
      <c r="N13" s="118">
        <v>49.362347941505497</v>
      </c>
      <c r="O13" s="118">
        <v>62.2138735476357</v>
      </c>
      <c r="P13" s="118">
        <v>45.515801800301503</v>
      </c>
      <c r="Q13" s="118">
        <v>62.292222601019198</v>
      </c>
      <c r="R13" s="118">
        <v>37.458587372211198</v>
      </c>
      <c r="S13" s="118">
        <v>62.048165940230398</v>
      </c>
      <c r="T13" s="118">
        <v>63.237878984781197</v>
      </c>
      <c r="U13" s="118">
        <v>60.5928164528164</v>
      </c>
      <c r="V13" s="121">
        <v>63.925937161430099</v>
      </c>
      <c r="W13" s="119">
        <v>1988</v>
      </c>
      <c r="X13" s="122">
        <f t="shared" si="0"/>
        <v>1.0426573052800732</v>
      </c>
      <c r="Y13" s="122">
        <f t="shared" si="1"/>
        <v>0.77218027819994817</v>
      </c>
      <c r="Z13" s="122">
        <f t="shared" si="2"/>
        <v>0.97321801306610523</v>
      </c>
      <c r="AA13" s="122">
        <f t="shared" si="3"/>
        <v>0.71200836188544137</v>
      </c>
      <c r="AB13" s="122">
        <f t="shared" si="5"/>
        <v>0.97444363535437373</v>
      </c>
      <c r="AC13" s="122">
        <f t="shared" si="6"/>
        <v>0.58596852913737096</v>
      </c>
      <c r="AD13" s="122">
        <f t="shared" si="7"/>
        <v>0.97062583194583718</v>
      </c>
      <c r="AE13" s="120"/>
      <c r="AF13" s="119">
        <v>1988</v>
      </c>
      <c r="AG13" s="118">
        <f t="shared" si="4"/>
        <v>0.30739455683738581</v>
      </c>
      <c r="AH13" s="118">
        <f t="shared" si="4"/>
        <v>1.0417466120515152E-3</v>
      </c>
      <c r="AI13" s="118">
        <f t="shared" si="4"/>
        <v>0.8645438682964699</v>
      </c>
      <c r="AJ13" s="118">
        <f t="shared" si="4"/>
        <v>1.0733812317584204E-2</v>
      </c>
      <c r="AK13" s="118">
        <f t="shared" si="4"/>
        <v>4.654332765435009E-2</v>
      </c>
      <c r="AL13" s="118">
        <f t="shared" si="4"/>
        <v>7.1353701508259319E-3</v>
      </c>
      <c r="AM13" s="118">
        <f t="shared" si="4"/>
        <v>0.13800873202927388</v>
      </c>
      <c r="AN13" s="118">
        <f t="shared" si="4"/>
        <v>0.41441727661670696</v>
      </c>
      <c r="AO13" s="118">
        <f t="shared" si="4"/>
        <v>1.8262087691594784</v>
      </c>
    </row>
    <row r="14" spans="1:41" x14ac:dyDescent="0.25">
      <c r="A14" s="111" t="s">
        <v>74</v>
      </c>
      <c r="B14" s="118">
        <v>3.3925350101549401</v>
      </c>
      <c r="C14" s="118">
        <v>729.72515143721228</v>
      </c>
      <c r="D14" s="118">
        <v>1.1281784076698624</v>
      </c>
      <c r="E14" s="118">
        <v>62.971273491614411</v>
      </c>
      <c r="F14" s="118">
        <v>20.952879302546272</v>
      </c>
      <c r="G14" s="118">
        <v>83.765398703360432</v>
      </c>
      <c r="H14" s="118">
        <v>7.0370189706704025</v>
      </c>
      <c r="I14" s="118">
        <v>2.2851454063306518</v>
      </c>
      <c r="J14" s="118">
        <v>0.51979085877981068</v>
      </c>
      <c r="K14" s="119">
        <v>1989</v>
      </c>
      <c r="L14" s="120" t="s">
        <v>520</v>
      </c>
      <c r="M14" s="118">
        <v>68.984563339140195</v>
      </c>
      <c r="N14" s="118">
        <v>52.452347687640199</v>
      </c>
      <c r="O14" s="118">
        <v>62.887127298534203</v>
      </c>
      <c r="P14" s="118">
        <v>48.606979047268098</v>
      </c>
      <c r="Q14" s="118">
        <v>64.227673508935595</v>
      </c>
      <c r="R14" s="118">
        <v>42.210697507607897</v>
      </c>
      <c r="S14" s="118">
        <v>63.641776192267301</v>
      </c>
      <c r="T14" s="118">
        <v>67.407095306876997</v>
      </c>
      <c r="U14" s="118">
        <v>62.635375375375403</v>
      </c>
      <c r="V14" s="121">
        <v>65.703437786482198</v>
      </c>
      <c r="W14" s="119">
        <v>1989</v>
      </c>
      <c r="X14" s="122">
        <f t="shared" si="0"/>
        <v>1.0499384151453497</v>
      </c>
      <c r="Y14" s="122">
        <f t="shared" si="1"/>
        <v>0.7983196839425003</v>
      </c>
      <c r="Z14" s="122">
        <f t="shared" si="2"/>
        <v>0.95713602540706899</v>
      </c>
      <c r="AA14" s="122">
        <f t="shared" si="3"/>
        <v>0.73979354330327718</v>
      </c>
      <c r="AB14" s="122">
        <f t="shared" si="5"/>
        <v>0.97753900971905883</v>
      </c>
      <c r="AC14" s="122">
        <f t="shared" si="6"/>
        <v>0.64244275382942462</v>
      </c>
      <c r="AD14" s="122">
        <f t="shared" si="7"/>
        <v>0.96862170894444333</v>
      </c>
      <c r="AE14" s="120"/>
      <c r="AF14" s="119">
        <v>1989</v>
      </c>
      <c r="AG14" s="118">
        <f t="shared" si="4"/>
        <v>0.30948491673705619</v>
      </c>
      <c r="AH14" s="118">
        <f t="shared" si="4"/>
        <v>1.094000504669723E-3</v>
      </c>
      <c r="AI14" s="118">
        <f t="shared" si="4"/>
        <v>0.84839066135287589</v>
      </c>
      <c r="AJ14" s="118">
        <f t="shared" si="4"/>
        <v>1.1748111516305795E-2</v>
      </c>
      <c r="AK14" s="118">
        <f t="shared" si="4"/>
        <v>4.6654161254117692E-2</v>
      </c>
      <c r="AL14" s="118">
        <f t="shared" si="4"/>
        <v>7.6695480923396073E-3</v>
      </c>
      <c r="AM14" s="118">
        <f t="shared" si="4"/>
        <v>0.13764659623365555</v>
      </c>
      <c r="AN14" s="118">
        <f t="shared" si="4"/>
        <v>0.44895589605069147</v>
      </c>
      <c r="AO14" s="118">
        <f t="shared" si="4"/>
        <v>1.8340152953099644</v>
      </c>
    </row>
    <row r="15" spans="1:41" x14ac:dyDescent="0.25">
      <c r="A15" s="111" t="s">
        <v>73</v>
      </c>
      <c r="B15" s="118">
        <v>3.3696191433949614</v>
      </c>
      <c r="C15" s="118">
        <v>741.42698744230427</v>
      </c>
      <c r="D15" s="118">
        <v>1.126794048632062</v>
      </c>
      <c r="E15" s="118">
        <v>63.095330187462935</v>
      </c>
      <c r="F15" s="118">
        <v>20.677651427245301</v>
      </c>
      <c r="G15" s="118">
        <v>88.27312343673448</v>
      </c>
      <c r="H15" s="118">
        <v>7.0360743663134011</v>
      </c>
      <c r="I15" s="118">
        <v>2.3688094685541889</v>
      </c>
      <c r="J15" s="118">
        <v>0.51266843165467635</v>
      </c>
      <c r="K15" s="119">
        <v>1990</v>
      </c>
      <c r="L15" s="120" t="s">
        <v>520</v>
      </c>
      <c r="M15" s="118">
        <v>71.188125780851294</v>
      </c>
      <c r="N15" s="118">
        <v>55.838990721390999</v>
      </c>
      <c r="O15" s="118">
        <v>64.430433912307706</v>
      </c>
      <c r="P15" s="118">
        <v>51.8742552629854</v>
      </c>
      <c r="Q15" s="118">
        <v>66.442444197229605</v>
      </c>
      <c r="R15" s="118">
        <v>47.9642564191792</v>
      </c>
      <c r="S15" s="118">
        <v>65.717690184926099</v>
      </c>
      <c r="T15" s="118">
        <v>71.552338657559702</v>
      </c>
      <c r="U15" s="118">
        <v>64.673384293384302</v>
      </c>
      <c r="V15" s="121">
        <v>67.4751112592716</v>
      </c>
      <c r="W15" s="119">
        <v>1990</v>
      </c>
      <c r="X15" s="122">
        <f t="shared" si="0"/>
        <v>1.055027912548562</v>
      </c>
      <c r="Y15" s="122">
        <f t="shared" si="1"/>
        <v>0.82754944273942621</v>
      </c>
      <c r="Z15" s="122">
        <f t="shared" si="2"/>
        <v>0.95487703109869959</v>
      </c>
      <c r="AA15" s="122">
        <f t="shared" si="3"/>
        <v>0.76879095558152899</v>
      </c>
      <c r="AB15" s="122">
        <f t="shared" si="5"/>
        <v>0.98469558563491666</v>
      </c>
      <c r="AC15" s="122">
        <f t="shared" si="6"/>
        <v>0.71084368034426237</v>
      </c>
      <c r="AD15" s="122">
        <f t="shared" si="7"/>
        <v>0.97395452869143628</v>
      </c>
      <c r="AE15" s="120"/>
      <c r="AF15" s="119">
        <v>1990</v>
      </c>
      <c r="AG15" s="118">
        <f t="shared" si="4"/>
        <v>0.31310004711262401</v>
      </c>
      <c r="AH15" s="118">
        <f t="shared" si="4"/>
        <v>1.1161577023170116E-3</v>
      </c>
      <c r="AI15" s="118">
        <f t="shared" si="4"/>
        <v>0.84742818109301232</v>
      </c>
      <c r="AJ15" s="118">
        <f t="shared" si="4"/>
        <v>1.2184593587154062E-2</v>
      </c>
      <c r="AK15" s="118">
        <f t="shared" si="4"/>
        <v>4.7621248916956856E-2</v>
      </c>
      <c r="AL15" s="118">
        <f t="shared" si="4"/>
        <v>8.0527758922422782E-3</v>
      </c>
      <c r="AM15" s="118">
        <f t="shared" si="4"/>
        <v>0.13842300094985302</v>
      </c>
      <c r="AN15" s="118">
        <f t="shared" si="4"/>
        <v>0.4476618585040063</v>
      </c>
      <c r="AO15" s="118">
        <f t="shared" si="4"/>
        <v>1.8695858072008849</v>
      </c>
    </row>
    <row r="16" spans="1:41" x14ac:dyDescent="0.25">
      <c r="A16" s="111" t="s">
        <v>72</v>
      </c>
      <c r="B16" s="118">
        <v>3.3999035287378843</v>
      </c>
      <c r="C16" s="118">
        <v>747.42215723810818</v>
      </c>
      <c r="D16" s="118">
        <v>1.1270154705737527</v>
      </c>
      <c r="E16" s="118">
        <v>62.626932565582877</v>
      </c>
      <c r="F16" s="118">
        <v>20.588072735312</v>
      </c>
      <c r="G16" s="118">
        <v>87.181381046411715</v>
      </c>
      <c r="H16" s="118">
        <v>7.0358199806052566</v>
      </c>
      <c r="I16" s="118">
        <v>2.4388638499067947</v>
      </c>
      <c r="J16" s="118">
        <v>0.51040186008652266</v>
      </c>
      <c r="K16" s="119">
        <v>1991</v>
      </c>
      <c r="L16" s="120" t="s">
        <v>520</v>
      </c>
      <c r="M16" s="118">
        <v>73.475690228580504</v>
      </c>
      <c r="N16" s="118">
        <v>59.328927249434003</v>
      </c>
      <c r="O16" s="118">
        <v>66.465274277343596</v>
      </c>
      <c r="P16" s="118">
        <v>54.952583083685099</v>
      </c>
      <c r="Q16" s="118">
        <v>68.578775209933198</v>
      </c>
      <c r="R16" s="118">
        <v>53.647773394361799</v>
      </c>
      <c r="S16" s="118">
        <v>67.910971333742395</v>
      </c>
      <c r="T16" s="118">
        <v>74.636396787509398</v>
      </c>
      <c r="U16" s="118">
        <v>66.690131040131007</v>
      </c>
      <c r="V16" s="121">
        <v>70.205850487540602</v>
      </c>
      <c r="W16" s="119">
        <v>1991</v>
      </c>
      <c r="X16" s="122">
        <f t="shared" si="0"/>
        <v>1.0465750321138862</v>
      </c>
      <c r="Y16" s="122">
        <f t="shared" si="1"/>
        <v>0.84507098535845071</v>
      </c>
      <c r="Z16" s="122">
        <f t="shared" si="2"/>
        <v>0.94671987898129883</v>
      </c>
      <c r="AA16" s="122">
        <f t="shared" si="3"/>
        <v>0.78273509546668774</v>
      </c>
      <c r="AB16" s="122">
        <f t="shared" si="5"/>
        <v>0.97682422096864763</v>
      </c>
      <c r="AC16" s="122">
        <f t="shared" si="6"/>
        <v>0.76414961177462903</v>
      </c>
      <c r="AD16" s="122">
        <f t="shared" si="7"/>
        <v>0.967312137979078</v>
      </c>
      <c r="AE16" s="120"/>
      <c r="AF16" s="119">
        <v>1991</v>
      </c>
      <c r="AG16" s="118">
        <f t="shared" si="4"/>
        <v>0.30782492010954116</v>
      </c>
      <c r="AH16" s="118">
        <f t="shared" si="4"/>
        <v>1.1306474890725433E-3</v>
      </c>
      <c r="AI16" s="118">
        <f t="shared" si="4"/>
        <v>0.84002385388670198</v>
      </c>
      <c r="AJ16" s="118">
        <f t="shared" si="4"/>
        <v>1.2498378307879091E-2</v>
      </c>
      <c r="AK16" s="118">
        <f t="shared" si="4"/>
        <v>4.7446122496606014E-2</v>
      </c>
      <c r="AL16" s="118">
        <f t="shared" si="4"/>
        <v>8.7650551368052745E-3</v>
      </c>
      <c r="AM16" s="118">
        <f t="shared" si="4"/>
        <v>0.13748392378508026</v>
      </c>
      <c r="AN16" s="118">
        <f t="shared" si="4"/>
        <v>0.43590294544894315</v>
      </c>
      <c r="AO16" s="118">
        <f t="shared" si="4"/>
        <v>1.8611270336775052</v>
      </c>
    </row>
    <row r="17" spans="1:42" x14ac:dyDescent="0.25">
      <c r="A17" s="111" t="s">
        <v>71</v>
      </c>
      <c r="B17" s="118">
        <v>3.3894711576926153</v>
      </c>
      <c r="C17" s="118">
        <v>789.31594527562197</v>
      </c>
      <c r="D17" s="118">
        <v>1.1260367496066352</v>
      </c>
      <c r="E17" s="118">
        <v>65.588713763767757</v>
      </c>
      <c r="F17" s="118">
        <v>20.584046723737895</v>
      </c>
      <c r="G17" s="118">
        <v>86.509854121663054</v>
      </c>
      <c r="H17" s="118">
        <v>7.0377363522415131</v>
      </c>
      <c r="I17" s="118">
        <v>2.8747099767981434</v>
      </c>
      <c r="J17" s="118">
        <v>0.51009859220737652</v>
      </c>
      <c r="K17" s="119">
        <v>1992</v>
      </c>
      <c r="L17" s="120" t="s">
        <v>520</v>
      </c>
      <c r="M17" s="118">
        <v>75.212479543894901</v>
      </c>
      <c r="N17" s="118">
        <v>62.455911747801999</v>
      </c>
      <c r="O17" s="118">
        <v>68.5812532413768</v>
      </c>
      <c r="P17" s="118">
        <v>58.208267710258099</v>
      </c>
      <c r="Q17" s="118">
        <v>70.243837472188304</v>
      </c>
      <c r="R17" s="118">
        <v>58.776103715329697</v>
      </c>
      <c r="S17" s="118">
        <v>70.641566630129901</v>
      </c>
      <c r="T17" s="118">
        <v>76.815274429234904</v>
      </c>
      <c r="U17" s="118">
        <v>68.793653653653706</v>
      </c>
      <c r="V17" s="121">
        <v>73.756146345528805</v>
      </c>
      <c r="W17" s="119">
        <v>1992</v>
      </c>
      <c r="X17" s="122">
        <f t="shared" si="0"/>
        <v>1.0197452452510676</v>
      </c>
      <c r="Y17" s="122">
        <f t="shared" si="1"/>
        <v>0.84678924865748706</v>
      </c>
      <c r="Z17" s="122">
        <f t="shared" si="2"/>
        <v>0.92983780524664417</v>
      </c>
      <c r="AA17" s="122">
        <f t="shared" si="3"/>
        <v>0.78919887486484386</v>
      </c>
      <c r="AB17" s="122">
        <f t="shared" si="5"/>
        <v>0.95237944161444898</v>
      </c>
      <c r="AC17" s="122">
        <f t="shared" si="6"/>
        <v>0.79689770449744735</v>
      </c>
      <c r="AD17" s="122">
        <f t="shared" si="7"/>
        <v>0.95777192993777238</v>
      </c>
      <c r="AE17" s="120"/>
      <c r="AF17" s="119">
        <v>1992</v>
      </c>
      <c r="AG17" s="118">
        <f t="shared" si="4"/>
        <v>0.30085674071504998</v>
      </c>
      <c r="AH17" s="118">
        <f t="shared" si="4"/>
        <v>1.0728140660604495E-3</v>
      </c>
      <c r="AI17" s="118">
        <f t="shared" si="4"/>
        <v>0.82576150873536736</v>
      </c>
      <c r="AJ17" s="118">
        <f t="shared" si="4"/>
        <v>1.203254080736082E-2</v>
      </c>
      <c r="AK17" s="118">
        <f t="shared" si="4"/>
        <v>4.6267842975509177E-2</v>
      </c>
      <c r="AL17" s="118">
        <f t="shared" si="4"/>
        <v>9.2116408308437463E-3</v>
      </c>
      <c r="AM17" s="118">
        <f t="shared" si="4"/>
        <v>0.13609090792847373</v>
      </c>
      <c r="AN17" s="118">
        <f t="shared" si="4"/>
        <v>0.36228915424296421</v>
      </c>
      <c r="AO17" s="118">
        <f t="shared" si="4"/>
        <v>1.8285044991011949</v>
      </c>
    </row>
    <row r="18" spans="1:42" x14ac:dyDescent="0.25">
      <c r="A18" s="111" t="s">
        <v>70</v>
      </c>
      <c r="B18" s="118">
        <v>3.4253304508644886</v>
      </c>
      <c r="C18" s="118">
        <v>950.55860432067971</v>
      </c>
      <c r="D18" s="118">
        <v>1.123361603700848</v>
      </c>
      <c r="E18" s="118">
        <v>76.987114557979453</v>
      </c>
      <c r="F18" s="118">
        <v>20.90445018922501</v>
      </c>
      <c r="G18" s="118">
        <v>97.294409925368257</v>
      </c>
      <c r="H18" s="118">
        <v>7.0349373365383157</v>
      </c>
      <c r="I18" s="118">
        <v>3.4599150377190195</v>
      </c>
      <c r="J18" s="118">
        <v>0.518617523394863</v>
      </c>
      <c r="K18" s="119">
        <v>1993</v>
      </c>
      <c r="L18" s="120" t="s">
        <v>520</v>
      </c>
      <c r="M18" s="118">
        <v>76.795298175227401</v>
      </c>
      <c r="N18" s="118">
        <v>65.345581078416899</v>
      </c>
      <c r="O18" s="118">
        <v>70.353517064427194</v>
      </c>
      <c r="P18" s="118">
        <v>60.8678447226646</v>
      </c>
      <c r="Q18" s="118">
        <v>72.178652300294303</v>
      </c>
      <c r="R18" s="118">
        <v>62.763345252594803</v>
      </c>
      <c r="S18" s="118">
        <v>73.207116870749999</v>
      </c>
      <c r="T18" s="118">
        <v>78.498030693200405</v>
      </c>
      <c r="U18" s="118">
        <v>71.262037492037507</v>
      </c>
      <c r="V18" s="121">
        <v>77.056421368447403</v>
      </c>
      <c r="W18" s="119">
        <v>1993</v>
      </c>
      <c r="X18" s="122">
        <f t="shared" si="0"/>
        <v>0.99661127277152628</v>
      </c>
      <c r="Y18" s="122">
        <f t="shared" si="1"/>
        <v>0.84802252580567172</v>
      </c>
      <c r="Z18" s="122">
        <f t="shared" si="2"/>
        <v>0.91301303402126488</v>
      </c>
      <c r="AA18" s="122">
        <f t="shared" si="3"/>
        <v>0.78991268529878023</v>
      </c>
      <c r="AB18" s="122">
        <f t="shared" si="5"/>
        <v>0.93669873345363508</v>
      </c>
      <c r="AC18" s="122">
        <f t="shared" si="6"/>
        <v>0.81451155060121649</v>
      </c>
      <c r="AD18" s="122">
        <f t="shared" si="7"/>
        <v>0.95004563630989491</v>
      </c>
      <c r="AE18" s="120"/>
      <c r="AF18" s="119">
        <v>1993</v>
      </c>
      <c r="AG18" s="118">
        <f t="shared" si="4"/>
        <v>0.2909533217503148</v>
      </c>
      <c r="AH18" s="118">
        <f t="shared" si="4"/>
        <v>8.9213071340479237E-4</v>
      </c>
      <c r="AI18" s="118">
        <f t="shared" si="4"/>
        <v>0.81275079281096818</v>
      </c>
      <c r="AJ18" s="118">
        <f t="shared" si="4"/>
        <v>1.0260323299997071E-2</v>
      </c>
      <c r="AK18" s="118">
        <f t="shared" si="4"/>
        <v>4.4808580229316296E-2</v>
      </c>
      <c r="AL18" s="118">
        <f t="shared" si="4"/>
        <v>8.3716171486728254E-3</v>
      </c>
      <c r="AM18" s="118">
        <f t="shared" si="4"/>
        <v>0.13504678021444672</v>
      </c>
      <c r="AN18" s="118">
        <f t="shared" si="4"/>
        <v>0.29443164914843478</v>
      </c>
      <c r="AO18" s="118">
        <f t="shared" si="4"/>
        <v>1.7832088573790565</v>
      </c>
    </row>
    <row r="19" spans="1:42" x14ac:dyDescent="0.25">
      <c r="A19" s="111" t="s">
        <v>69</v>
      </c>
      <c r="B19" s="118">
        <v>3.419893334977496</v>
      </c>
      <c r="C19" s="118">
        <v>993.73933863575655</v>
      </c>
      <c r="D19" s="118">
        <v>1.1217091066033664</v>
      </c>
      <c r="E19" s="118">
        <v>82.551842489261574</v>
      </c>
      <c r="F19" s="118">
        <v>20.61419734056765</v>
      </c>
      <c r="G19" s="118">
        <v>102.30131327455454</v>
      </c>
      <c r="H19" s="118">
        <v>7.0354727993916599</v>
      </c>
      <c r="I19" s="118">
        <v>3.2257640216207331</v>
      </c>
      <c r="J19" s="118">
        <v>0.51135394968863679</v>
      </c>
      <c r="K19" s="119">
        <v>1994</v>
      </c>
      <c r="L19" s="120" t="s">
        <v>520</v>
      </c>
      <c r="M19" s="118">
        <v>78.066656108676895</v>
      </c>
      <c r="N19" s="118">
        <v>67.993280895747702</v>
      </c>
      <c r="O19" s="118">
        <v>72.324489795918396</v>
      </c>
      <c r="P19" s="118">
        <v>63.739841193634298</v>
      </c>
      <c r="Q19" s="118">
        <v>73.894729239933994</v>
      </c>
      <c r="R19" s="118">
        <v>66.165394844771498</v>
      </c>
      <c r="S19" s="118">
        <v>75.369218722634201</v>
      </c>
      <c r="T19" s="118">
        <v>79.352526325254601</v>
      </c>
      <c r="U19" s="118">
        <v>72.826071526071502</v>
      </c>
      <c r="V19" s="121">
        <v>79.131594299525005</v>
      </c>
      <c r="W19" s="119">
        <v>1994</v>
      </c>
      <c r="X19" s="122">
        <f t="shared" si="0"/>
        <v>0.98654218709638075</v>
      </c>
      <c r="Y19" s="122">
        <f t="shared" si="1"/>
        <v>0.85924315689107555</v>
      </c>
      <c r="Z19" s="122">
        <f t="shared" si="2"/>
        <v>0.91397741238675545</v>
      </c>
      <c r="AA19" s="122">
        <f t="shared" si="3"/>
        <v>0.80549168455230913</v>
      </c>
      <c r="AB19" s="122">
        <f t="shared" si="5"/>
        <v>0.93382080689833336</v>
      </c>
      <c r="AC19" s="122">
        <f t="shared" si="6"/>
        <v>0.8361438364849002</v>
      </c>
      <c r="AD19" s="122">
        <f t="shared" si="7"/>
        <v>0.95245419215680593</v>
      </c>
      <c r="AE19" s="120"/>
      <c r="AF19" s="119">
        <v>1994</v>
      </c>
      <c r="AG19" s="118">
        <f t="shared" si="4"/>
        <v>0.28847162483296351</v>
      </c>
      <c r="AH19" s="118">
        <f t="shared" si="4"/>
        <v>8.6465647829809937E-4</v>
      </c>
      <c r="AI19" s="118">
        <f t="shared" si="4"/>
        <v>0.8148078739900394</v>
      </c>
      <c r="AJ19" s="118">
        <f t="shared" si="4"/>
        <v>9.7574040780142278E-3</v>
      </c>
      <c r="AK19" s="118">
        <f t="shared" si="4"/>
        <v>4.5299886843550463E-2</v>
      </c>
      <c r="AL19" s="118">
        <f t="shared" si="4"/>
        <v>8.1733441118284726E-3</v>
      </c>
      <c r="AM19" s="118">
        <f t="shared" si="4"/>
        <v>0.13537884649901033</v>
      </c>
      <c r="AN19" s="118">
        <f t="shared" si="4"/>
        <v>0.31086959569730338</v>
      </c>
      <c r="AO19" s="118">
        <f t="shared" si="4"/>
        <v>1.7997631391772531</v>
      </c>
    </row>
    <row r="20" spans="1:42" x14ac:dyDescent="0.25">
      <c r="A20" s="111" t="s">
        <v>68</v>
      </c>
      <c r="B20" s="118">
        <v>3.4812525440483806</v>
      </c>
      <c r="C20" s="118">
        <v>1136.6552305634705</v>
      </c>
      <c r="D20" s="118">
        <v>1.1203814618828865</v>
      </c>
      <c r="E20" s="118">
        <v>87.004128627086132</v>
      </c>
      <c r="F20" s="118">
        <v>20.580333779147526</v>
      </c>
      <c r="G20" s="118">
        <v>104.64499622027098</v>
      </c>
      <c r="H20" s="118">
        <v>7.0360527999069609</v>
      </c>
      <c r="I20" s="118">
        <v>3.0561725882421351</v>
      </c>
      <c r="J20" s="118">
        <v>0.50994250927487361</v>
      </c>
      <c r="K20" s="119">
        <v>1995</v>
      </c>
      <c r="L20" s="120" t="s">
        <v>520</v>
      </c>
      <c r="M20" s="118">
        <v>79.469109081630904</v>
      </c>
      <c r="N20" s="118">
        <v>71.553016476947704</v>
      </c>
      <c r="O20" s="118">
        <v>73.715452155003803</v>
      </c>
      <c r="P20" s="118">
        <v>66.718915921560594</v>
      </c>
      <c r="Q20" s="118">
        <v>74.979479473193095</v>
      </c>
      <c r="R20" s="118">
        <v>68.9594378180294</v>
      </c>
      <c r="S20" s="118">
        <v>77.060026662841395</v>
      </c>
      <c r="T20" s="118">
        <v>79.980394783941307</v>
      </c>
      <c r="U20" s="118">
        <v>74.186239876239895</v>
      </c>
      <c r="V20" s="121">
        <v>80.481706808900796</v>
      </c>
      <c r="W20" s="119">
        <v>1995</v>
      </c>
      <c r="X20" s="122">
        <f t="shared" si="0"/>
        <v>0.98741828711865853</v>
      </c>
      <c r="Y20" s="122">
        <f t="shared" si="1"/>
        <v>0.88905938149207298</v>
      </c>
      <c r="Z20" s="122">
        <f t="shared" si="2"/>
        <v>0.91592804225731594</v>
      </c>
      <c r="AA20" s="122">
        <f t="shared" si="3"/>
        <v>0.82899479356198102</v>
      </c>
      <c r="AB20" s="122">
        <f t="shared" si="5"/>
        <v>0.93163381401971967</v>
      </c>
      <c r="AC20" s="122">
        <f t="shared" si="6"/>
        <v>0.85683368994359965</v>
      </c>
      <c r="AD20" s="122">
        <f t="shared" si="7"/>
        <v>0.95748499526502362</v>
      </c>
      <c r="AE20" s="120"/>
      <c r="AF20" s="119">
        <v>1995</v>
      </c>
      <c r="AG20" s="118">
        <f t="shared" ref="AG20:AO23" si="8">(1/B20)*M20/$V20</f>
        <v>0.28363879799722341</v>
      </c>
      <c r="AH20" s="118">
        <f t="shared" si="8"/>
        <v>7.8217154822869412E-4</v>
      </c>
      <c r="AI20" s="118">
        <f t="shared" si="8"/>
        <v>0.81751445683332635</v>
      </c>
      <c r="AJ20" s="118">
        <f t="shared" si="8"/>
        <v>9.5282236216075178E-3</v>
      </c>
      <c r="AK20" s="118">
        <f t="shared" si="8"/>
        <v>4.5268158622561935E-2</v>
      </c>
      <c r="AL20" s="118">
        <f t="shared" si="8"/>
        <v>8.1880044043388372E-3</v>
      </c>
      <c r="AM20" s="118">
        <f t="shared" si="8"/>
        <v>0.13608269046498409</v>
      </c>
      <c r="AN20" s="118">
        <f t="shared" si="8"/>
        <v>0.32516851625780646</v>
      </c>
      <c r="AO20" s="118">
        <f t="shared" si="8"/>
        <v>1.8076109550806421</v>
      </c>
    </row>
    <row r="21" spans="1:42" x14ac:dyDescent="0.25">
      <c r="A21" s="111" t="s">
        <v>67</v>
      </c>
      <c r="B21" s="118">
        <v>3.399527082029671</v>
      </c>
      <c r="C21" s="118">
        <v>1025.1216905433018</v>
      </c>
      <c r="D21" s="118">
        <v>1.1205220925789534</v>
      </c>
      <c r="E21" s="118">
        <v>84.178844950465447</v>
      </c>
      <c r="F21" s="118">
        <v>20.579130694812854</v>
      </c>
      <c r="G21" s="118">
        <v>102.51576854707861</v>
      </c>
      <c r="H21" s="118">
        <v>7.0360115405275199</v>
      </c>
      <c r="I21" s="118">
        <v>3.0527408752858829</v>
      </c>
      <c r="J21" s="118">
        <v>0.51003075871769454</v>
      </c>
      <c r="K21" s="119">
        <v>1996</v>
      </c>
      <c r="L21" s="120" t="s">
        <v>520</v>
      </c>
      <c r="M21" s="118">
        <v>81.044889053124294</v>
      </c>
      <c r="N21" s="118">
        <v>74.420129168035203</v>
      </c>
      <c r="O21" s="118">
        <v>75.273640441464096</v>
      </c>
      <c r="P21" s="118">
        <v>69.093335943493003</v>
      </c>
      <c r="Q21" s="118">
        <v>76.536819062657003</v>
      </c>
      <c r="R21" s="118">
        <v>71.0757873281798</v>
      </c>
      <c r="S21" s="118">
        <v>78.494093545435405</v>
      </c>
      <c r="T21" s="118">
        <v>80.483626819548206</v>
      </c>
      <c r="U21" s="118">
        <v>75.0645008645009</v>
      </c>
      <c r="V21" s="121">
        <v>81.648470705892194</v>
      </c>
      <c r="W21" s="119">
        <v>1996</v>
      </c>
      <c r="X21" s="122">
        <f t="shared" si="0"/>
        <v>0.99260755715876081</v>
      </c>
      <c r="Y21" s="122">
        <f t="shared" si="1"/>
        <v>0.91146997028401955</v>
      </c>
      <c r="Z21" s="122">
        <f t="shared" si="2"/>
        <v>0.92192345785151297</v>
      </c>
      <c r="AA21" s="122">
        <f t="shared" si="3"/>
        <v>0.84622939469834868</v>
      </c>
      <c r="AB21" s="122">
        <f t="shared" si="5"/>
        <v>0.9373943982166183</v>
      </c>
      <c r="AC21" s="122">
        <f t="shared" si="6"/>
        <v>0.87050971945578137</v>
      </c>
      <c r="AD21" s="122">
        <f t="shared" si="7"/>
        <v>0.9613663656748791</v>
      </c>
      <c r="AE21" s="120"/>
      <c r="AF21" s="119">
        <v>1996</v>
      </c>
      <c r="AG21" s="118">
        <f t="shared" si="8"/>
        <v>0.29198401224858883</v>
      </c>
      <c r="AH21" s="118">
        <f t="shared" si="8"/>
        <v>8.8913343527142791E-4</v>
      </c>
      <c r="AI21" s="118">
        <f t="shared" si="8"/>
        <v>0.82276241044890697</v>
      </c>
      <c r="AJ21" s="118">
        <f t="shared" si="8"/>
        <v>1.0052756071864699E-2</v>
      </c>
      <c r="AK21" s="118">
        <f t="shared" si="8"/>
        <v>4.555072865409697E-2</v>
      </c>
      <c r="AL21" s="118">
        <f t="shared" si="8"/>
        <v>8.4914714272079483E-3</v>
      </c>
      <c r="AM21" s="118">
        <f t="shared" si="8"/>
        <v>0.13663513201156594</v>
      </c>
      <c r="AN21" s="118">
        <f t="shared" si="8"/>
        <v>0.32290111314439757</v>
      </c>
      <c r="AO21" s="118">
        <f t="shared" si="8"/>
        <v>1.8025618624846489</v>
      </c>
    </row>
    <row r="22" spans="1:42" x14ac:dyDescent="0.25">
      <c r="A22" s="111" t="s">
        <v>66</v>
      </c>
      <c r="B22" s="118">
        <v>3.3658270494206306</v>
      </c>
      <c r="C22" s="118">
        <v>982.15464913418987</v>
      </c>
      <c r="D22" s="118">
        <v>1.1254523696238303</v>
      </c>
      <c r="E22" s="118">
        <v>84.46251519913875</v>
      </c>
      <c r="F22" s="118">
        <v>20.640550581291965</v>
      </c>
      <c r="G22" s="118">
        <v>101.12798035286032</v>
      </c>
      <c r="H22" s="118">
        <v>7.0358675644371402</v>
      </c>
      <c r="I22" s="118">
        <v>2.9948815548538721</v>
      </c>
      <c r="J22" s="118">
        <v>0.51144762143691336</v>
      </c>
      <c r="K22" s="119">
        <v>1997</v>
      </c>
      <c r="L22" s="120" t="s">
        <v>520</v>
      </c>
      <c r="M22" s="118">
        <v>82.020623273328795</v>
      </c>
      <c r="N22" s="118">
        <v>75.940612629977906</v>
      </c>
      <c r="O22" s="118">
        <v>76.861346411056601</v>
      </c>
      <c r="P22" s="118">
        <v>70.455220112638401</v>
      </c>
      <c r="Q22" s="118">
        <v>77.782961314863996</v>
      </c>
      <c r="R22" s="118">
        <v>72.736731092228098</v>
      </c>
      <c r="S22" s="118">
        <v>79.519213119952994</v>
      </c>
      <c r="T22" s="118">
        <v>81.443441421316294</v>
      </c>
      <c r="U22" s="118">
        <v>76.091017381017394</v>
      </c>
      <c r="V22" s="121">
        <v>83.231935994666202</v>
      </c>
      <c r="W22" s="119">
        <v>1997</v>
      </c>
      <c r="X22" s="122">
        <f t="shared" si="0"/>
        <v>0.98544653915757729</v>
      </c>
      <c r="Y22" s="122">
        <f t="shared" si="1"/>
        <v>0.91239752773315819</v>
      </c>
      <c r="Z22" s="122">
        <f t="shared" si="2"/>
        <v>0.92345979331758121</v>
      </c>
      <c r="AA22" s="122">
        <f t="shared" si="3"/>
        <v>0.84649262654605828</v>
      </c>
      <c r="AB22" s="122">
        <f t="shared" si="5"/>
        <v>0.93453264525588597</v>
      </c>
      <c r="AC22" s="122">
        <f t="shared" si="6"/>
        <v>0.87390411172088234</v>
      </c>
      <c r="AD22" s="122">
        <f t="shared" si="7"/>
        <v>0.95539304919026358</v>
      </c>
      <c r="AE22" s="120"/>
      <c r="AF22" s="119">
        <v>1997</v>
      </c>
      <c r="AG22" s="118">
        <f t="shared" si="8"/>
        <v>0.29277990956998368</v>
      </c>
      <c r="AH22" s="118">
        <f t="shared" si="8"/>
        <v>9.2897542004965778E-4</v>
      </c>
      <c r="AI22" s="118">
        <f t="shared" si="8"/>
        <v>0.8205232120362741</v>
      </c>
      <c r="AJ22" s="118">
        <f t="shared" si="8"/>
        <v>1.0022110098784861E-2</v>
      </c>
      <c r="AK22" s="118">
        <f t="shared" si="8"/>
        <v>4.5276536668693378E-2</v>
      </c>
      <c r="AL22" s="118">
        <f t="shared" si="8"/>
        <v>8.6415659511009379E-3</v>
      </c>
      <c r="AM22" s="118">
        <f t="shared" si="8"/>
        <v>0.13578894719669068</v>
      </c>
      <c r="AN22" s="118">
        <f t="shared" si="8"/>
        <v>0.32672808629887884</v>
      </c>
      <c r="AO22" s="118">
        <f t="shared" si="8"/>
        <v>1.7874842802962605</v>
      </c>
    </row>
    <row r="23" spans="1:42" x14ac:dyDescent="0.25">
      <c r="A23" s="111" t="s">
        <v>65</v>
      </c>
      <c r="B23" s="118">
        <v>3.3524541243119832</v>
      </c>
      <c r="C23" s="118">
        <v>987.00323048210919</v>
      </c>
      <c r="D23" s="118">
        <v>1.1272819424576295</v>
      </c>
      <c r="E23" s="118">
        <v>84.904838144320138</v>
      </c>
      <c r="F23" s="118">
        <v>20.63387553644003</v>
      </c>
      <c r="G23" s="118">
        <v>102.4309141032807</v>
      </c>
      <c r="H23" s="118">
        <v>7.0344458444252869</v>
      </c>
      <c r="I23" s="118">
        <v>3.0386331555462927</v>
      </c>
      <c r="J23" s="118">
        <v>0.51146894474075622</v>
      </c>
      <c r="K23" s="119">
        <v>1998</v>
      </c>
      <c r="L23" s="120" t="s">
        <v>520</v>
      </c>
      <c r="M23" s="118">
        <v>82.554681588625499</v>
      </c>
      <c r="N23" s="118">
        <v>77.425316594739201</v>
      </c>
      <c r="O23" s="118">
        <v>78.367164966744596</v>
      </c>
      <c r="P23" s="118">
        <v>71.747600808559</v>
      </c>
      <c r="Q23" s="118">
        <v>78.521316299432996</v>
      </c>
      <c r="R23" s="118">
        <v>74.608066984592497</v>
      </c>
      <c r="S23" s="118">
        <v>80.252750697895607</v>
      </c>
      <c r="T23" s="118">
        <v>82.583221034259694</v>
      </c>
      <c r="U23" s="118">
        <v>76.820403130403093</v>
      </c>
      <c r="V23" s="121">
        <v>83.990332527710606</v>
      </c>
      <c r="W23" s="119">
        <v>1998</v>
      </c>
      <c r="X23" s="122">
        <f t="shared" si="0"/>
        <v>0.98290695017058716</v>
      </c>
      <c r="Y23" s="122">
        <f t="shared" si="1"/>
        <v>0.92183605260991874</v>
      </c>
      <c r="Z23" s="122">
        <f t="shared" si="2"/>
        <v>0.93304982381024892</v>
      </c>
      <c r="AA23" s="122">
        <f t="shared" si="3"/>
        <v>0.85423641804117867</v>
      </c>
      <c r="AB23" s="122">
        <f t="shared" si="5"/>
        <v>0.93488516995127702</v>
      </c>
      <c r="AC23" s="122">
        <f t="shared" si="6"/>
        <v>0.88829350639821969</v>
      </c>
      <c r="AD23" s="122">
        <f t="shared" si="7"/>
        <v>0.95549985674146631</v>
      </c>
      <c r="AE23" s="120"/>
      <c r="AF23" s="119">
        <v>1998</v>
      </c>
      <c r="AG23" s="118">
        <f t="shared" si="8"/>
        <v>0.29319027605554693</v>
      </c>
      <c r="AH23" s="118">
        <f t="shared" si="8"/>
        <v>9.3397470660723265E-4</v>
      </c>
      <c r="AI23" s="118">
        <f t="shared" si="8"/>
        <v>0.82769872262485811</v>
      </c>
      <c r="AJ23" s="118">
        <f t="shared" si="8"/>
        <v>1.0061104133891153E-2</v>
      </c>
      <c r="AK23" s="118">
        <f t="shared" si="8"/>
        <v>4.5308268352217317E-2</v>
      </c>
      <c r="AL23" s="118">
        <f t="shared" si="8"/>
        <v>8.6721231981055705E-3</v>
      </c>
      <c r="AM23" s="118">
        <f t="shared" si="8"/>
        <v>0.13583157477837268</v>
      </c>
      <c r="AN23" s="118">
        <f t="shared" si="8"/>
        <v>0.32358191800404085</v>
      </c>
      <c r="AO23" s="118">
        <f t="shared" si="8"/>
        <v>1.7882490860051508</v>
      </c>
    </row>
    <row r="24" spans="1:42" ht="15.75" x14ac:dyDescent="0.25">
      <c r="A24" s="123" t="s">
        <v>521</v>
      </c>
      <c r="B24" s="124">
        <f t="shared" ref="B24:J24" si="9">_xlfn.STDEV.P(B4:B23)/AVERAGE(B4:B23)</f>
        <v>0.12117245232419424</v>
      </c>
      <c r="C24" s="124">
        <f t="shared" si="9"/>
        <v>0.25811846547350187</v>
      </c>
      <c r="D24" s="124">
        <f t="shared" si="9"/>
        <v>1.0113072546566123E-2</v>
      </c>
      <c r="E24" s="124">
        <f t="shared" si="9"/>
        <v>0.23903359810422611</v>
      </c>
      <c r="F24" s="124">
        <f t="shared" si="9"/>
        <v>8.0924671880691218E-2</v>
      </c>
      <c r="G24" s="124">
        <f t="shared" si="9"/>
        <v>0.37977989122372657</v>
      </c>
      <c r="H24" s="124">
        <f t="shared" si="9"/>
        <v>8.4185124790121194E-3</v>
      </c>
      <c r="I24" s="124">
        <f t="shared" si="9"/>
        <v>0.18221478414021744</v>
      </c>
      <c r="J24" s="124">
        <f t="shared" si="9"/>
        <v>8.1088979603445813E-2</v>
      </c>
      <c r="K24" s="166">
        <f>AVERAGE(B24:H24)</f>
        <v>0.15679438057598832</v>
      </c>
      <c r="L24" s="123"/>
      <c r="M24" s="123"/>
      <c r="N24" s="123"/>
      <c r="O24" s="123"/>
      <c r="P24" s="123"/>
      <c r="Q24" s="123"/>
      <c r="R24" s="123"/>
      <c r="S24" s="123"/>
      <c r="T24" s="123"/>
      <c r="U24" s="123"/>
      <c r="V24" s="126"/>
      <c r="W24" s="123"/>
      <c r="X24" s="127">
        <f>_xlfn.STDEV.P(X4:X23)/AVERAGE(X4:X23)</f>
        <v>0.10864291982477718</v>
      </c>
      <c r="Y24" s="127">
        <f t="shared" ref="Y24:AD24" si="10">_xlfn.STDEV.P(Y4:Y23)/AVERAGE(Y4:Y23)</f>
        <v>0.23144145820016651</v>
      </c>
      <c r="Z24" s="127">
        <f t="shared" si="10"/>
        <v>2.7371640702380046E-2</v>
      </c>
      <c r="AA24" s="127">
        <f t="shared" si="10"/>
        <v>0.23046345544784733</v>
      </c>
      <c r="AB24" s="127">
        <f t="shared" si="10"/>
        <v>5.8783303302512406E-2</v>
      </c>
      <c r="AC24" s="127">
        <f t="shared" si="10"/>
        <v>0.43448259590680866</v>
      </c>
      <c r="AD24" s="127">
        <f t="shared" si="10"/>
        <v>3.1424549274685035E-2</v>
      </c>
      <c r="AE24" s="125">
        <f>AVERAGE(X24:AD24)</f>
        <v>0.16037284609416816</v>
      </c>
      <c r="AF24" s="123" t="s">
        <v>521</v>
      </c>
      <c r="AG24" s="127">
        <f>_xlfn.STDEV.P(AG4:AG23)/AVERAGE(AG4:AG23)</f>
        <v>3.7761308605718795E-2</v>
      </c>
      <c r="AH24" s="127">
        <f t="shared" ref="AH24:AO24" si="11">_xlfn.STDEV.P(AH4:AH23)/AVERAGE(AH4:AH23)</f>
        <v>9.8696412972117925E-2</v>
      </c>
      <c r="AI24" s="127">
        <f t="shared" si="11"/>
        <v>3.1144916697579468E-2</v>
      </c>
      <c r="AJ24" s="127">
        <f t="shared" si="11"/>
        <v>8.3360244397671937E-2</v>
      </c>
      <c r="AK24" s="127">
        <f t="shared" si="11"/>
        <v>3.9048467779957262E-2</v>
      </c>
      <c r="AL24" s="127">
        <f t="shared" si="11"/>
        <v>9.5254676747872982E-2</v>
      </c>
      <c r="AM24" s="127">
        <f t="shared" si="11"/>
        <v>3.6262934225482303E-2</v>
      </c>
      <c r="AN24" s="127">
        <f>_xlfn.STDEV.P(AN4:AN23)/AVERAGE(AN4:AN23)</f>
        <v>0.12719154478046982</v>
      </c>
      <c r="AO24" s="127">
        <f t="shared" si="11"/>
        <v>3.8435633724297869E-2</v>
      </c>
      <c r="AP24" s="125">
        <f>AVERAGE(AG24:AO24)</f>
        <v>6.5239571103463165E-2</v>
      </c>
    </row>
    <row r="25" spans="1:42" ht="15.75" x14ac:dyDescent="0.25">
      <c r="A25" s="123" t="s">
        <v>574</v>
      </c>
      <c r="B25" s="206" t="s">
        <v>1</v>
      </c>
      <c r="C25" s="124"/>
      <c r="D25" s="124"/>
      <c r="E25" s="124"/>
      <c r="F25" s="124"/>
      <c r="G25" s="124"/>
      <c r="H25" s="124"/>
      <c r="I25" s="124"/>
      <c r="J25" s="124"/>
      <c r="K25" s="166"/>
      <c r="L25" s="123"/>
      <c r="M25" s="123"/>
      <c r="N25" s="123"/>
      <c r="O25" s="123"/>
      <c r="P25" s="123"/>
      <c r="Q25" s="123"/>
      <c r="R25" s="123"/>
      <c r="S25" s="123"/>
      <c r="T25" s="123"/>
      <c r="U25" s="123"/>
      <c r="V25" s="126"/>
      <c r="W25" s="123"/>
      <c r="X25" s="127"/>
      <c r="Y25" s="127"/>
      <c r="Z25" s="127"/>
      <c r="AA25" s="127"/>
      <c r="AB25" s="127"/>
      <c r="AC25" s="127"/>
      <c r="AD25" s="127"/>
      <c r="AE25" s="125"/>
      <c r="AF25" s="123"/>
      <c r="AG25" s="127"/>
      <c r="AH25" s="127"/>
      <c r="AI25" s="127"/>
      <c r="AJ25" s="127"/>
      <c r="AK25" s="127"/>
      <c r="AL25" s="127"/>
      <c r="AM25" s="127"/>
      <c r="AN25" s="127"/>
      <c r="AO25" s="127"/>
      <c r="AP25" s="125"/>
    </row>
    <row r="26" spans="1:42" x14ac:dyDescent="0.25">
      <c r="A26" s="128" t="s">
        <v>522</v>
      </c>
      <c r="B26" s="129"/>
      <c r="C26" s="129"/>
      <c r="D26" s="129"/>
      <c r="E26" s="129"/>
      <c r="F26" s="129"/>
      <c r="G26" s="129"/>
      <c r="H26" s="129"/>
      <c r="I26" s="129"/>
      <c r="J26" s="129"/>
      <c r="K26" s="130"/>
      <c r="L26" s="130"/>
      <c r="M26" s="130"/>
      <c r="N26" s="130"/>
      <c r="O26" s="130"/>
      <c r="P26" s="130"/>
      <c r="Q26" s="130"/>
      <c r="R26" s="130"/>
      <c r="S26" s="130"/>
      <c r="T26" s="130"/>
      <c r="U26" s="130"/>
      <c r="V26" s="131"/>
      <c r="W26" s="130"/>
      <c r="X26" s="130"/>
      <c r="Y26" s="130"/>
      <c r="Z26" s="130"/>
      <c r="AA26" s="130"/>
      <c r="AB26" s="130"/>
      <c r="AC26" s="130"/>
      <c r="AD26" s="130"/>
      <c r="AE26" s="130"/>
      <c r="AF26" s="130"/>
      <c r="AG26" s="129"/>
      <c r="AH26" s="129"/>
      <c r="AI26" s="129"/>
      <c r="AJ26" s="129"/>
      <c r="AK26" s="129"/>
      <c r="AL26" s="129"/>
      <c r="AM26" s="129"/>
      <c r="AN26" s="132"/>
    </row>
    <row r="27" spans="1:42" x14ac:dyDescent="0.25">
      <c r="A27" s="111" t="s">
        <v>84</v>
      </c>
      <c r="B27" s="133">
        <f t="shared" ref="B27:J27" si="12">B4/B$4*100</f>
        <v>100</v>
      </c>
      <c r="C27" s="133">
        <f t="shared" si="12"/>
        <v>100</v>
      </c>
      <c r="D27" s="133">
        <f t="shared" si="12"/>
        <v>100</v>
      </c>
      <c r="E27" s="133">
        <f t="shared" si="12"/>
        <v>100</v>
      </c>
      <c r="F27" s="133">
        <f t="shared" si="12"/>
        <v>100</v>
      </c>
      <c r="G27" s="133">
        <f t="shared" si="12"/>
        <v>100</v>
      </c>
      <c r="H27" s="133">
        <f t="shared" si="12"/>
        <v>100</v>
      </c>
      <c r="I27" s="133">
        <f t="shared" si="12"/>
        <v>100</v>
      </c>
      <c r="J27" s="133">
        <f t="shared" si="12"/>
        <v>100</v>
      </c>
      <c r="K27" s="130"/>
      <c r="L27" s="130"/>
      <c r="M27" s="133">
        <f t="shared" ref="M27:V27" si="13">M4/M$4*100</f>
        <v>100</v>
      </c>
      <c r="N27" s="133">
        <f t="shared" si="13"/>
        <v>100</v>
      </c>
      <c r="O27" s="133">
        <f t="shared" si="13"/>
        <v>100</v>
      </c>
      <c r="P27" s="133">
        <f t="shared" si="13"/>
        <v>100</v>
      </c>
      <c r="Q27" s="133">
        <f t="shared" si="13"/>
        <v>100</v>
      </c>
      <c r="R27" s="133">
        <f t="shared" si="13"/>
        <v>100</v>
      </c>
      <c r="S27" s="133">
        <f t="shared" si="13"/>
        <v>100</v>
      </c>
      <c r="T27" s="133">
        <f t="shared" si="13"/>
        <v>100</v>
      </c>
      <c r="U27" s="133">
        <f t="shared" si="13"/>
        <v>100</v>
      </c>
      <c r="V27" s="133">
        <f t="shared" si="13"/>
        <v>100</v>
      </c>
      <c r="W27" s="130"/>
      <c r="X27" s="133">
        <f t="shared" ref="X27:X46" si="14">X4/X$4*100</f>
        <v>100</v>
      </c>
      <c r="Y27" s="133">
        <f t="shared" ref="Y27:AD27" si="15">Y4/Y$4*100</f>
        <v>100</v>
      </c>
      <c r="Z27" s="133">
        <f t="shared" si="15"/>
        <v>100</v>
      </c>
      <c r="AA27" s="133">
        <f t="shared" si="15"/>
        <v>100</v>
      </c>
      <c r="AB27" s="133">
        <f t="shared" si="15"/>
        <v>100</v>
      </c>
      <c r="AC27" s="133">
        <f t="shared" si="15"/>
        <v>100</v>
      </c>
      <c r="AD27" s="133">
        <f t="shared" si="15"/>
        <v>100</v>
      </c>
      <c r="AE27" s="130"/>
      <c r="AF27" s="130"/>
      <c r="AG27" s="133">
        <f t="shared" ref="AG27:AO27" si="16">AG4/AG$4*100</f>
        <v>100</v>
      </c>
      <c r="AH27" s="133">
        <f t="shared" si="16"/>
        <v>100</v>
      </c>
      <c r="AI27" s="133">
        <f t="shared" si="16"/>
        <v>100</v>
      </c>
      <c r="AJ27" s="133">
        <f t="shared" si="16"/>
        <v>100</v>
      </c>
      <c r="AK27" s="133">
        <f t="shared" si="16"/>
        <v>100</v>
      </c>
      <c r="AL27" s="133">
        <f t="shared" si="16"/>
        <v>100</v>
      </c>
      <c r="AM27" s="133">
        <f t="shared" si="16"/>
        <v>100</v>
      </c>
      <c r="AN27" s="133">
        <f t="shared" si="16"/>
        <v>100</v>
      </c>
      <c r="AO27" s="133">
        <f t="shared" si="16"/>
        <v>100</v>
      </c>
    </row>
    <row r="28" spans="1:42" x14ac:dyDescent="0.25">
      <c r="A28" s="111" t="s">
        <v>83</v>
      </c>
      <c r="B28" s="133">
        <f t="shared" ref="B28:J28" si="17">B5/B$4*100</f>
        <v>100.16144486955318</v>
      </c>
      <c r="C28" s="133">
        <f t="shared" si="17"/>
        <v>103.92068988896762</v>
      </c>
      <c r="D28" s="133">
        <f t="shared" si="17"/>
        <v>99.910341427658039</v>
      </c>
      <c r="E28" s="133">
        <f t="shared" si="17"/>
        <v>107.73690711779081</v>
      </c>
      <c r="F28" s="133">
        <f t="shared" si="17"/>
        <v>100.55132162189015</v>
      </c>
      <c r="G28" s="133">
        <f t="shared" si="17"/>
        <v>103.15213592843004</v>
      </c>
      <c r="H28" s="133">
        <f t="shared" si="17"/>
        <v>97.610896002333519</v>
      </c>
      <c r="I28" s="133">
        <f t="shared" si="17"/>
        <v>96.508747110184842</v>
      </c>
      <c r="J28" s="133">
        <f t="shared" si="17"/>
        <v>100.55009620439841</v>
      </c>
      <c r="K28" s="130"/>
      <c r="L28" s="130"/>
      <c r="M28" s="133">
        <f t="shared" ref="M28:V28" si="18">M5/M$4*100</f>
        <v>113.56257884830154</v>
      </c>
      <c r="N28" s="133">
        <f t="shared" si="18"/>
        <v>121.06416827707449</v>
      </c>
      <c r="O28" s="133">
        <f t="shared" si="18"/>
        <v>106.5134568629723</v>
      </c>
      <c r="P28" s="133">
        <f t="shared" si="18"/>
        <v>115.56189490237713</v>
      </c>
      <c r="Q28" s="133">
        <f t="shared" si="18"/>
        <v>106.64868829655374</v>
      </c>
      <c r="R28" s="133">
        <f t="shared" si="18"/>
        <v>115.8674803836093</v>
      </c>
      <c r="S28" s="133">
        <f t="shared" si="18"/>
        <v>106.32832087596378</v>
      </c>
      <c r="T28" s="133">
        <f t="shared" si="18"/>
        <v>111.59461924921061</v>
      </c>
      <c r="U28" s="133">
        <f t="shared" si="18"/>
        <v>106.2999000624459</v>
      </c>
      <c r="V28" s="133">
        <f t="shared" si="18"/>
        <v>105.44105460599414</v>
      </c>
      <c r="W28" s="130"/>
      <c r="X28" s="133">
        <f t="shared" si="14"/>
        <v>107.70243077770367</v>
      </c>
      <c r="Y28" s="133">
        <f t="shared" ref="Y28:AD37" si="19">Y5/Y$4*100</f>
        <v>114.81691711967402</v>
      </c>
      <c r="Z28" s="133">
        <f t="shared" si="19"/>
        <v>101.01706328809539</v>
      </c>
      <c r="AA28" s="133">
        <f t="shared" si="19"/>
        <v>109.59857650722668</v>
      </c>
      <c r="AB28" s="133">
        <f t="shared" si="19"/>
        <v>101.14531639983329</v>
      </c>
      <c r="AC28" s="133">
        <f t="shared" si="19"/>
        <v>109.88839291922487</v>
      </c>
      <c r="AD28" s="133">
        <f t="shared" si="19"/>
        <v>100.84148083807123</v>
      </c>
      <c r="AE28" s="130"/>
      <c r="AF28" s="130"/>
      <c r="AG28" s="133">
        <f t="shared" ref="AG28:AO28" si="20">AG5/AG$4*100</f>
        <v>107.52883099676886</v>
      </c>
      <c r="AH28" s="133">
        <f t="shared" si="20"/>
        <v>110.48513750471471</v>
      </c>
      <c r="AI28" s="133">
        <f t="shared" si="20"/>
        <v>101.10771502191159</v>
      </c>
      <c r="AJ28" s="133">
        <f t="shared" si="20"/>
        <v>101.7279773842036</v>
      </c>
      <c r="AK28" s="133">
        <f t="shared" si="20"/>
        <v>100.59073791210496</v>
      </c>
      <c r="AL28" s="133">
        <f t="shared" si="20"/>
        <v>106.53040960341202</v>
      </c>
      <c r="AM28" s="133">
        <f t="shared" si="20"/>
        <v>103.30965595855248</v>
      </c>
      <c r="AN28" s="133">
        <f t="shared" si="20"/>
        <v>109.66469526453663</v>
      </c>
      <c r="AO28" s="133">
        <f t="shared" si="20"/>
        <v>100.26298375033889</v>
      </c>
    </row>
    <row r="29" spans="1:42" x14ac:dyDescent="0.25">
      <c r="A29" s="111" t="s">
        <v>82</v>
      </c>
      <c r="B29" s="133">
        <f t="shared" ref="B29:J29" si="21">B6/B$4*100</f>
        <v>103.58832186790113</v>
      </c>
      <c r="C29" s="133">
        <f t="shared" si="21"/>
        <v>111.00182154691123</v>
      </c>
      <c r="D29" s="133">
        <f t="shared" si="21"/>
        <v>100.90174028565382</v>
      </c>
      <c r="E29" s="133">
        <f t="shared" si="21"/>
        <v>111.46541061763288</v>
      </c>
      <c r="F29" s="133">
        <f t="shared" si="21"/>
        <v>102.72412943080253</v>
      </c>
      <c r="G29" s="133">
        <f t="shared" si="21"/>
        <v>102.18837041784528</v>
      </c>
      <c r="H29" s="133">
        <f t="shared" si="21"/>
        <v>96.575257282102015</v>
      </c>
      <c r="I29" s="133">
        <f t="shared" si="21"/>
        <v>89.879358013621214</v>
      </c>
      <c r="J29" s="133">
        <f t="shared" si="21"/>
        <v>102.69309972620746</v>
      </c>
      <c r="K29" s="130"/>
      <c r="L29" s="130"/>
      <c r="M29" s="133">
        <f t="shared" ref="M29:V29" si="22">M6/M$4*100</f>
        <v>128.68276116965228</v>
      </c>
      <c r="N29" s="133">
        <f t="shared" si="22"/>
        <v>142.81855035636636</v>
      </c>
      <c r="O29" s="133">
        <f t="shared" si="22"/>
        <v>113.69132368307302</v>
      </c>
      <c r="P29" s="133">
        <f t="shared" si="22"/>
        <v>132.37540948623899</v>
      </c>
      <c r="Q29" s="133">
        <f t="shared" si="22"/>
        <v>114.78330267147372</v>
      </c>
      <c r="R29" s="133">
        <f t="shared" si="22"/>
        <v>137.92912457049107</v>
      </c>
      <c r="S29" s="133">
        <f t="shared" si="22"/>
        <v>113.56187760753413</v>
      </c>
      <c r="T29" s="133">
        <f t="shared" si="22"/>
        <v>124.21123533708625</v>
      </c>
      <c r="U29" s="133">
        <f t="shared" si="22"/>
        <v>114.88143121072798</v>
      </c>
      <c r="V29" s="133">
        <f t="shared" si="22"/>
        <v>112.13049383987712</v>
      </c>
      <c r="W29" s="130"/>
      <c r="X29" s="133">
        <f t="shared" si="14"/>
        <v>114.76161101494114</v>
      </c>
      <c r="Y29" s="133">
        <f t="shared" si="19"/>
        <v>127.36816316916605</v>
      </c>
      <c r="Z29" s="133">
        <f t="shared" si="19"/>
        <v>101.39197624994392</v>
      </c>
      <c r="AA29" s="133">
        <f t="shared" si="19"/>
        <v>118.05478148992347</v>
      </c>
      <c r="AB29" s="133">
        <f t="shared" si="19"/>
        <v>102.36582283797379</v>
      </c>
      <c r="AC29" s="133">
        <f t="shared" si="19"/>
        <v>123.00768492775435</v>
      </c>
      <c r="AD29" s="133">
        <f t="shared" si="19"/>
        <v>101.27653390138551</v>
      </c>
      <c r="AE29" s="130"/>
      <c r="AF29" s="130"/>
      <c r="AG29" s="133">
        <f t="shared" ref="AG29:AO29" si="23">AG6/AG$4*100</f>
        <v>110.78624399504078</v>
      </c>
      <c r="AH29" s="133">
        <f t="shared" si="23"/>
        <v>114.74420995455299</v>
      </c>
      <c r="AI29" s="133">
        <f t="shared" si="23"/>
        <v>100.48585481568723</v>
      </c>
      <c r="AJ29" s="133">
        <f t="shared" si="23"/>
        <v>105.91158354486714</v>
      </c>
      <c r="AK29" s="133">
        <f t="shared" si="23"/>
        <v>99.651195298695512</v>
      </c>
      <c r="AL29" s="133">
        <f t="shared" si="23"/>
        <v>120.37346757246401</v>
      </c>
      <c r="AM29" s="133">
        <f t="shared" si="23"/>
        <v>104.86799284991888</v>
      </c>
      <c r="AN29" s="133">
        <f t="shared" si="23"/>
        <v>123.24723490381673</v>
      </c>
      <c r="AO29" s="133">
        <f t="shared" si="23"/>
        <v>99.766523666232473</v>
      </c>
    </row>
    <row r="30" spans="1:42" x14ac:dyDescent="0.25">
      <c r="A30" s="111" t="s">
        <v>81</v>
      </c>
      <c r="B30" s="133">
        <f t="shared" ref="B30:J30" si="24">B7/B$4*100</f>
        <v>116.69158100314941</v>
      </c>
      <c r="C30" s="133">
        <f t="shared" si="24"/>
        <v>122.97218207018197</v>
      </c>
      <c r="D30" s="133">
        <f t="shared" si="24"/>
        <v>100.52887461994027</v>
      </c>
      <c r="E30" s="133">
        <f t="shared" si="24"/>
        <v>123.55262830134231</v>
      </c>
      <c r="F30" s="133">
        <f t="shared" si="24"/>
        <v>117.70308527897822</v>
      </c>
      <c r="G30" s="133">
        <f t="shared" si="24"/>
        <v>123.36464523545617</v>
      </c>
      <c r="H30" s="133">
        <f t="shared" si="24"/>
        <v>96.288735896750538</v>
      </c>
      <c r="I30" s="133">
        <f t="shared" si="24"/>
        <v>93.483419680608876</v>
      </c>
      <c r="J30" s="133">
        <f t="shared" si="24"/>
        <v>117.65198051174819</v>
      </c>
      <c r="K30" s="130"/>
      <c r="L30" s="130"/>
      <c r="M30" s="133">
        <f t="shared" ref="M30:V30" si="25">M7/M$4*100</f>
        <v>144.09698962390794</v>
      </c>
      <c r="N30" s="133">
        <f t="shared" si="25"/>
        <v>166.35563960968568</v>
      </c>
      <c r="O30" s="133">
        <f t="shared" si="25"/>
        <v>120.41172383159828</v>
      </c>
      <c r="P30" s="133">
        <f t="shared" si="25"/>
        <v>151.45731923008907</v>
      </c>
      <c r="Q30" s="133">
        <f t="shared" si="25"/>
        <v>124.79992389816385</v>
      </c>
      <c r="R30" s="133">
        <f t="shared" si="25"/>
        <v>167.83117082927373</v>
      </c>
      <c r="S30" s="133">
        <f t="shared" si="25"/>
        <v>119.73512811301099</v>
      </c>
      <c r="T30" s="133">
        <f t="shared" si="25"/>
        <v>136.11679237331063</v>
      </c>
      <c r="U30" s="133">
        <f t="shared" si="25"/>
        <v>125.63094531206747</v>
      </c>
      <c r="V30" s="133">
        <f t="shared" si="25"/>
        <v>118.00730229371223</v>
      </c>
      <c r="W30" s="130"/>
      <c r="X30" s="133">
        <f t="shared" si="14"/>
        <v>122.10853635587759</v>
      </c>
      <c r="Y30" s="133">
        <f t="shared" si="19"/>
        <v>140.97063179669823</v>
      </c>
      <c r="Z30" s="133">
        <f t="shared" si="19"/>
        <v>102.03751928156244</v>
      </c>
      <c r="AA30" s="133">
        <f t="shared" si="19"/>
        <v>128.34571783797074</v>
      </c>
      <c r="AB30" s="133">
        <f t="shared" si="19"/>
        <v>105.75610277705123</v>
      </c>
      <c r="AC30" s="133">
        <f t="shared" si="19"/>
        <v>142.22100460491271</v>
      </c>
      <c r="AD30" s="133">
        <f t="shared" si="19"/>
        <v>101.46416856051698</v>
      </c>
      <c r="AE30" s="130"/>
      <c r="AF30" s="130"/>
      <c r="AG30" s="133">
        <f t="shared" ref="AG30:AO30" si="26">AG7/AG$4*100</f>
        <v>104.64211325800959</v>
      </c>
      <c r="AH30" s="133">
        <f t="shared" si="26"/>
        <v>114.63619610835585</v>
      </c>
      <c r="AI30" s="133">
        <f t="shared" si="26"/>
        <v>101.50070779895404</v>
      </c>
      <c r="AJ30" s="133">
        <f t="shared" si="26"/>
        <v>103.87939099517831</v>
      </c>
      <c r="AK30" s="133">
        <f t="shared" si="26"/>
        <v>89.84989860409317</v>
      </c>
      <c r="AL30" s="133">
        <f t="shared" si="26"/>
        <v>115.28505945400072</v>
      </c>
      <c r="AM30" s="133">
        <f t="shared" si="26"/>
        <v>105.37490976028184</v>
      </c>
      <c r="AN30" s="133">
        <f t="shared" si="26"/>
        <v>123.38666708074398</v>
      </c>
      <c r="AO30" s="133">
        <f t="shared" si="26"/>
        <v>90.487481953263625</v>
      </c>
    </row>
    <row r="31" spans="1:42" x14ac:dyDescent="0.25">
      <c r="A31" s="111" t="s">
        <v>80</v>
      </c>
      <c r="B31" s="133">
        <f t="shared" ref="B31:J31" si="27">B8/B$4*100</f>
        <v>128.55994660532218</v>
      </c>
      <c r="C31" s="133">
        <f t="shared" si="27"/>
        <v>131.24459196475726</v>
      </c>
      <c r="D31" s="133">
        <f t="shared" si="27"/>
        <v>102.11521561067111</v>
      </c>
      <c r="E31" s="133">
        <f t="shared" si="27"/>
        <v>153.3606748137581</v>
      </c>
      <c r="F31" s="133">
        <f t="shared" si="27"/>
        <v>125.13920109298292</v>
      </c>
      <c r="G31" s="133">
        <f t="shared" si="27"/>
        <v>163.77113158131311</v>
      </c>
      <c r="H31" s="133">
        <f t="shared" si="27"/>
        <v>96.421488227201806</v>
      </c>
      <c r="I31" s="133">
        <f t="shared" si="27"/>
        <v>102.71328443067809</v>
      </c>
      <c r="J31" s="133">
        <f t="shared" si="27"/>
        <v>125.14828812558028</v>
      </c>
      <c r="K31" s="130"/>
      <c r="L31" s="130"/>
      <c r="M31" s="133">
        <f t="shared" ref="M31:V31" si="28">M8/M$4*100</f>
        <v>157.7279142045833</v>
      </c>
      <c r="N31" s="133">
        <f t="shared" si="28"/>
        <v>190.72104591809992</v>
      </c>
      <c r="O31" s="133">
        <f t="shared" si="28"/>
        <v>123.71201992521851</v>
      </c>
      <c r="P31" s="133">
        <f t="shared" si="28"/>
        <v>169.89585976730419</v>
      </c>
      <c r="Q31" s="133">
        <f t="shared" si="28"/>
        <v>134.36160714466178</v>
      </c>
      <c r="R31" s="133">
        <f t="shared" si="28"/>
        <v>208.1152879634852</v>
      </c>
      <c r="S31" s="133">
        <f t="shared" si="28"/>
        <v>123.73329160969593</v>
      </c>
      <c r="T31" s="133">
        <f t="shared" si="28"/>
        <v>147.50472150978459</v>
      </c>
      <c r="U31" s="133">
        <f t="shared" si="28"/>
        <v>136.52223317241254</v>
      </c>
      <c r="V31" s="133">
        <f t="shared" si="28"/>
        <v>121.89376986942217</v>
      </c>
      <c r="W31" s="130"/>
      <c r="X31" s="133">
        <f t="shared" si="14"/>
        <v>129.39784730060296</v>
      </c>
      <c r="Y31" s="133">
        <f t="shared" si="19"/>
        <v>156.46496627547779</v>
      </c>
      <c r="Z31" s="133">
        <f t="shared" si="19"/>
        <v>101.4916677511444</v>
      </c>
      <c r="AA31" s="133">
        <f t="shared" si="19"/>
        <v>139.38026525006478</v>
      </c>
      <c r="AB31" s="133">
        <f t="shared" si="19"/>
        <v>110.22844505391511</v>
      </c>
      <c r="AC31" s="133">
        <f t="shared" si="19"/>
        <v>170.73496716561249</v>
      </c>
      <c r="AD31" s="133">
        <f t="shared" si="19"/>
        <v>101.5091187533574</v>
      </c>
      <c r="AE31" s="130"/>
      <c r="AF31" s="130"/>
      <c r="AG31" s="133">
        <f t="shared" ref="AG31:AO31" si="29">AG8/AG$4*100</f>
        <v>100.65175874555483</v>
      </c>
      <c r="AH31" s="133">
        <f t="shared" si="29"/>
        <v>119.21631507490447</v>
      </c>
      <c r="AI31" s="133">
        <f t="shared" si="29"/>
        <v>99.389368317152574</v>
      </c>
      <c r="AJ31" s="133">
        <f t="shared" si="29"/>
        <v>90.883967105210502</v>
      </c>
      <c r="AK31" s="133">
        <f t="shared" si="29"/>
        <v>88.084664190888844</v>
      </c>
      <c r="AL31" s="133">
        <f t="shared" si="29"/>
        <v>104.25217528697468</v>
      </c>
      <c r="AM31" s="133">
        <f t="shared" si="29"/>
        <v>105.27644887015994</v>
      </c>
      <c r="AN31" s="133">
        <f t="shared" si="29"/>
        <v>117.81424279142723</v>
      </c>
      <c r="AO31" s="133">
        <f t="shared" si="29"/>
        <v>89.494626813353833</v>
      </c>
    </row>
    <row r="32" spans="1:42" x14ac:dyDescent="0.25">
      <c r="A32" s="111" t="s">
        <v>79</v>
      </c>
      <c r="B32" s="133">
        <f t="shared" ref="B32:J32" si="30">B9/B$4*100</f>
        <v>132.27176032633119</v>
      </c>
      <c r="C32" s="133">
        <f t="shared" si="30"/>
        <v>136.15151525723607</v>
      </c>
      <c r="D32" s="133">
        <f t="shared" si="30"/>
        <v>103.02907687915004</v>
      </c>
      <c r="E32" s="133">
        <f t="shared" si="30"/>
        <v>154.18704338674897</v>
      </c>
      <c r="F32" s="133">
        <f t="shared" si="30"/>
        <v>126.8506964952832</v>
      </c>
      <c r="G32" s="133">
        <f t="shared" si="30"/>
        <v>194.40999687563124</v>
      </c>
      <c r="H32" s="133">
        <f t="shared" si="30"/>
        <v>96.351928187202873</v>
      </c>
      <c r="I32" s="133">
        <f t="shared" si="30"/>
        <v>99.429596669181691</v>
      </c>
      <c r="J32" s="133">
        <f t="shared" si="30"/>
        <v>126.84428228362823</v>
      </c>
      <c r="K32" s="130"/>
      <c r="L32" s="130"/>
      <c r="M32" s="133">
        <f t="shared" ref="M32:V32" si="31">M9/M$4*100</f>
        <v>169.83164302118686</v>
      </c>
      <c r="N32" s="133">
        <f t="shared" si="31"/>
        <v>211.30842160553703</v>
      </c>
      <c r="O32" s="133">
        <f t="shared" si="31"/>
        <v>127.79654350520264</v>
      </c>
      <c r="P32" s="133">
        <f t="shared" si="31"/>
        <v>189.06056070777711</v>
      </c>
      <c r="Q32" s="133">
        <f t="shared" si="31"/>
        <v>142.88251783535725</v>
      </c>
      <c r="R32" s="133">
        <f t="shared" si="31"/>
        <v>267.18806092620133</v>
      </c>
      <c r="S32" s="133">
        <f t="shared" si="31"/>
        <v>130.74053990432014</v>
      </c>
      <c r="T32" s="133">
        <f t="shared" si="31"/>
        <v>157.92984837521266</v>
      </c>
      <c r="U32" s="133">
        <f t="shared" si="31"/>
        <v>145.30860997551761</v>
      </c>
      <c r="V32" s="133">
        <f t="shared" si="31"/>
        <v>124.82628455218894</v>
      </c>
      <c r="W32" s="130"/>
      <c r="X32" s="133">
        <f t="shared" si="14"/>
        <v>136.05439241458919</v>
      </c>
      <c r="Y32" s="133">
        <f t="shared" si="19"/>
        <v>169.28199246144393</v>
      </c>
      <c r="Z32" s="133">
        <f t="shared" si="19"/>
        <v>102.37951402917216</v>
      </c>
      <c r="AA32" s="133">
        <f t="shared" si="19"/>
        <v>151.4589346194409</v>
      </c>
      <c r="AB32" s="133">
        <f t="shared" si="19"/>
        <v>114.46508910198247</v>
      </c>
      <c r="AC32" s="133">
        <f t="shared" si="19"/>
        <v>214.04791617785594</v>
      </c>
      <c r="AD32" s="133">
        <f t="shared" si="19"/>
        <v>104.73798877644116</v>
      </c>
      <c r="AE32" s="130"/>
      <c r="AF32" s="130"/>
      <c r="AG32" s="133">
        <f t="shared" ref="AG32:AO32" si="32">AG9/AG$4*100</f>
        <v>102.85974275909365</v>
      </c>
      <c r="AH32" s="133">
        <f t="shared" si="32"/>
        <v>124.33353543044544</v>
      </c>
      <c r="AI32" s="133">
        <f t="shared" si="32"/>
        <v>99.369534436633074</v>
      </c>
      <c r="AJ32" s="133">
        <f t="shared" si="32"/>
        <v>98.230649795608855</v>
      </c>
      <c r="AK32" s="133">
        <f t="shared" si="32"/>
        <v>90.236074585714803</v>
      </c>
      <c r="AL32" s="133">
        <f t="shared" si="32"/>
        <v>110.10129088926817</v>
      </c>
      <c r="AM32" s="133">
        <f t="shared" si="32"/>
        <v>108.70357318946948</v>
      </c>
      <c r="AN32" s="133">
        <f t="shared" si="32"/>
        <v>127.2455187969486</v>
      </c>
      <c r="AO32" s="133">
        <f t="shared" si="32"/>
        <v>91.772890153197991</v>
      </c>
    </row>
    <row r="33" spans="1:41" x14ac:dyDescent="0.25">
      <c r="A33" s="111" t="s">
        <v>78</v>
      </c>
      <c r="B33" s="133">
        <f t="shared" ref="B33:J33" si="33">B10/B$4*100</f>
        <v>131.51598655600296</v>
      </c>
      <c r="C33" s="133">
        <f t="shared" si="33"/>
        <v>143.07395412532659</v>
      </c>
      <c r="D33" s="133">
        <f t="shared" si="33"/>
        <v>103.06687102170386</v>
      </c>
      <c r="E33" s="133">
        <f t="shared" si="33"/>
        <v>157.77071388068109</v>
      </c>
      <c r="F33" s="133">
        <f t="shared" si="33"/>
        <v>126.05789319294973</v>
      </c>
      <c r="G33" s="133">
        <f t="shared" si="33"/>
        <v>218.95800781147022</v>
      </c>
      <c r="H33" s="133">
        <f t="shared" si="33"/>
        <v>96.320599000002332</v>
      </c>
      <c r="I33" s="133">
        <f t="shared" si="33"/>
        <v>99.322748655573562</v>
      </c>
      <c r="J33" s="133">
        <f t="shared" si="33"/>
        <v>126.09325181452773</v>
      </c>
      <c r="K33" s="130"/>
      <c r="L33" s="130"/>
      <c r="M33" s="133">
        <f t="shared" ref="M33:V33" si="34">M10/M$4*100</f>
        <v>179.7346955133622</v>
      </c>
      <c r="N33" s="133">
        <f t="shared" si="34"/>
        <v>230.76145681589063</v>
      </c>
      <c r="O33" s="133">
        <f t="shared" si="34"/>
        <v>130.682935805406</v>
      </c>
      <c r="P33" s="133">
        <f t="shared" si="34"/>
        <v>205.72521839266105</v>
      </c>
      <c r="Q33" s="133">
        <f t="shared" si="34"/>
        <v>149.83908755407577</v>
      </c>
      <c r="R33" s="133">
        <f t="shared" si="34"/>
        <v>319.18662495512569</v>
      </c>
      <c r="S33" s="133">
        <f t="shared" si="34"/>
        <v>134.91052463441301</v>
      </c>
      <c r="T33" s="133">
        <f t="shared" si="34"/>
        <v>166.13528624977906</v>
      </c>
      <c r="U33" s="133">
        <f t="shared" si="34"/>
        <v>151.25694548446603</v>
      </c>
      <c r="V33" s="133">
        <f t="shared" si="34"/>
        <v>127.40549395271653</v>
      </c>
      <c r="W33" s="130"/>
      <c r="X33" s="133">
        <f t="shared" si="14"/>
        <v>141.07295528406837</v>
      </c>
      <c r="Y33" s="133">
        <f t="shared" si="19"/>
        <v>181.12363105905948</v>
      </c>
      <c r="Z33" s="133">
        <f t="shared" si="19"/>
        <v>102.57244939053083</v>
      </c>
      <c r="AA33" s="133">
        <f t="shared" si="19"/>
        <v>161.47279996340734</v>
      </c>
      <c r="AB33" s="133">
        <f t="shared" si="19"/>
        <v>117.60802686396315</v>
      </c>
      <c r="AC33" s="133">
        <f t="shared" si="19"/>
        <v>250.52814839647661</v>
      </c>
      <c r="AD33" s="133">
        <f t="shared" si="19"/>
        <v>105.89066487547373</v>
      </c>
      <c r="AE33" s="130"/>
      <c r="AF33" s="130"/>
      <c r="AG33" s="133">
        <f t="shared" ref="AG33:AO33" si="35">AG10/AG$4*100</f>
        <v>107.26677340020238</v>
      </c>
      <c r="AH33" s="133">
        <f t="shared" si="35"/>
        <v>126.5944120761512</v>
      </c>
      <c r="AI33" s="133">
        <f t="shared" si="35"/>
        <v>99.520290442242199</v>
      </c>
      <c r="AJ33" s="133">
        <f t="shared" si="35"/>
        <v>102.34649764310888</v>
      </c>
      <c r="AK33" s="133">
        <f t="shared" si="35"/>
        <v>93.29683678272103</v>
      </c>
      <c r="AL33" s="133">
        <f t="shared" si="35"/>
        <v>114.41835395770923</v>
      </c>
      <c r="AM33" s="133">
        <f t="shared" si="35"/>
        <v>109.93563783326468</v>
      </c>
      <c r="AN33" s="133">
        <f t="shared" si="35"/>
        <v>131.2879897060966</v>
      </c>
      <c r="AO33" s="133">
        <f t="shared" si="35"/>
        <v>94.153252039428594</v>
      </c>
    </row>
    <row r="34" spans="1:41" x14ac:dyDescent="0.25">
      <c r="A34" s="111" t="s">
        <v>77</v>
      </c>
      <c r="B34" s="133">
        <f t="shared" ref="B34:J34" si="36">B11/B$4*100</f>
        <v>137.44760476314252</v>
      </c>
      <c r="C34" s="133">
        <f t="shared" si="36"/>
        <v>151.5558061052721</v>
      </c>
      <c r="D34" s="133">
        <f t="shared" si="36"/>
        <v>103.07724783523025</v>
      </c>
      <c r="E34" s="133">
        <f t="shared" si="36"/>
        <v>176.17046126293391</v>
      </c>
      <c r="F34" s="133">
        <f t="shared" si="36"/>
        <v>128.62022261942803</v>
      </c>
      <c r="G34" s="133">
        <f t="shared" si="36"/>
        <v>258.42085706938047</v>
      </c>
      <c r="H34" s="133">
        <f t="shared" si="36"/>
        <v>96.356679346689504</v>
      </c>
      <c r="I34" s="133">
        <f t="shared" si="36"/>
        <v>110.2584714392121</v>
      </c>
      <c r="J34" s="133">
        <f t="shared" si="36"/>
        <v>128.64750052700026</v>
      </c>
      <c r="K34" s="130"/>
      <c r="L34" s="130"/>
      <c r="M34" s="133">
        <f t="shared" ref="M34:V34" si="37">M11/M$4*100</f>
        <v>184.29730734227311</v>
      </c>
      <c r="N34" s="133">
        <f t="shared" si="37"/>
        <v>244.19995852365508</v>
      </c>
      <c r="O34" s="133">
        <f t="shared" si="37"/>
        <v>130.79185735272878</v>
      </c>
      <c r="P34" s="133">
        <f t="shared" si="37"/>
        <v>223.81862739443727</v>
      </c>
      <c r="Q34" s="133">
        <f t="shared" si="37"/>
        <v>151.7785570410976</v>
      </c>
      <c r="R34" s="133">
        <f t="shared" si="37"/>
        <v>358.5465921329303</v>
      </c>
      <c r="S34" s="133">
        <f t="shared" si="37"/>
        <v>137.21135166795773</v>
      </c>
      <c r="T34" s="133">
        <f t="shared" si="37"/>
        <v>171.00899645841159</v>
      </c>
      <c r="U34" s="133">
        <f t="shared" si="37"/>
        <v>151.70249309874688</v>
      </c>
      <c r="V34" s="133">
        <f t="shared" si="37"/>
        <v>127.24061029487612</v>
      </c>
      <c r="W34" s="130"/>
      <c r="X34" s="133">
        <f t="shared" si="14"/>
        <v>144.84157763403516</v>
      </c>
      <c r="Y34" s="133">
        <f t="shared" si="19"/>
        <v>191.91982650643479</v>
      </c>
      <c r="Z34" s="133">
        <f t="shared" si="19"/>
        <v>102.79096984022848</v>
      </c>
      <c r="AA34" s="133">
        <f t="shared" si="19"/>
        <v>175.90188138499542</v>
      </c>
      <c r="AB34" s="133">
        <f t="shared" si="19"/>
        <v>119.28468174536067</v>
      </c>
      <c r="AC34" s="133">
        <f t="shared" si="19"/>
        <v>281.78628764983893</v>
      </c>
      <c r="AD34" s="133">
        <f t="shared" si="19"/>
        <v>107.83613136558739</v>
      </c>
      <c r="AE34" s="130"/>
      <c r="AF34" s="130"/>
      <c r="AG34" s="133">
        <f t="shared" ref="AG34:AO34" si="38">AG11/AG$4*100</f>
        <v>105.37948470155905</v>
      </c>
      <c r="AH34" s="133">
        <f t="shared" si="38"/>
        <v>126.63310726157565</v>
      </c>
      <c r="AI34" s="133">
        <f t="shared" si="38"/>
        <v>99.722268491821424</v>
      </c>
      <c r="AJ34" s="133">
        <f t="shared" si="38"/>
        <v>99.847545453413062</v>
      </c>
      <c r="AK34" s="133">
        <f t="shared" si="38"/>
        <v>92.741778326966397</v>
      </c>
      <c r="AL34" s="133">
        <f t="shared" si="38"/>
        <v>109.04161949056044</v>
      </c>
      <c r="AM34" s="133">
        <f t="shared" si="38"/>
        <v>111.91349898806185</v>
      </c>
      <c r="AN34" s="133">
        <f t="shared" si="38"/>
        <v>121.89369651563378</v>
      </c>
      <c r="AO34" s="133">
        <f t="shared" si="38"/>
        <v>92.675645967143254</v>
      </c>
    </row>
    <row r="35" spans="1:41" x14ac:dyDescent="0.25">
      <c r="A35" s="111" t="s">
        <v>76</v>
      </c>
      <c r="B35" s="133">
        <f t="shared" ref="B35:J35" si="39">B12/B$4*100</f>
        <v>144.07899154810983</v>
      </c>
      <c r="C35" s="133">
        <f t="shared" si="39"/>
        <v>159.12648049025449</v>
      </c>
      <c r="D35" s="133">
        <f t="shared" si="39"/>
        <v>102.97216940898335</v>
      </c>
      <c r="E35" s="133">
        <f t="shared" si="39"/>
        <v>187.52438798758743</v>
      </c>
      <c r="F35" s="133">
        <f t="shared" si="39"/>
        <v>129.86654751962931</v>
      </c>
      <c r="G35" s="133">
        <f t="shared" si="39"/>
        <v>294.06058314209622</v>
      </c>
      <c r="H35" s="133">
        <f t="shared" si="39"/>
        <v>96.410476761774717</v>
      </c>
      <c r="I35" s="133">
        <f t="shared" si="39"/>
        <v>115.52360357932766</v>
      </c>
      <c r="J35" s="133">
        <f t="shared" si="39"/>
        <v>129.85602019932227</v>
      </c>
      <c r="K35" s="130"/>
      <c r="L35" s="130"/>
      <c r="M35" s="133">
        <f t="shared" ref="M35:V35" si="40">M12/M$4*100</f>
        <v>190.35865819190602</v>
      </c>
      <c r="N35" s="133">
        <f t="shared" si="40"/>
        <v>255.79282628997387</v>
      </c>
      <c r="O35" s="133">
        <f t="shared" si="40"/>
        <v>129.88781999148992</v>
      </c>
      <c r="P35" s="133">
        <f t="shared" si="40"/>
        <v>235.56467767857851</v>
      </c>
      <c r="Q35" s="133">
        <f t="shared" si="40"/>
        <v>154.1362587566629</v>
      </c>
      <c r="R35" s="133">
        <f t="shared" si="40"/>
        <v>393.09195343350922</v>
      </c>
      <c r="S35" s="133">
        <f t="shared" si="40"/>
        <v>139.13499024457752</v>
      </c>
      <c r="T35" s="133">
        <f t="shared" si="40"/>
        <v>178.04264583944928</v>
      </c>
      <c r="U35" s="133">
        <f t="shared" si="40"/>
        <v>151.6165340525412</v>
      </c>
      <c r="V35" s="133">
        <f t="shared" si="40"/>
        <v>127.55859852225491</v>
      </c>
      <c r="W35" s="130"/>
      <c r="X35" s="133">
        <f t="shared" si="14"/>
        <v>149.23232176989973</v>
      </c>
      <c r="Y35" s="133">
        <f t="shared" si="19"/>
        <v>200.5296618599539</v>
      </c>
      <c r="Z35" s="133">
        <f t="shared" si="19"/>
        <v>101.8260011447434</v>
      </c>
      <c r="AA35" s="133">
        <f t="shared" si="19"/>
        <v>184.67173550631321</v>
      </c>
      <c r="AB35" s="133">
        <f t="shared" si="19"/>
        <v>120.83564772763715</v>
      </c>
      <c r="AC35" s="133">
        <f t="shared" si="19"/>
        <v>308.16578261866619</v>
      </c>
      <c r="AD35" s="133">
        <f t="shared" si="19"/>
        <v>109.07535192173103</v>
      </c>
      <c r="AE35" s="130"/>
      <c r="AF35" s="130"/>
      <c r="AG35" s="133">
        <f t="shared" ref="AG35:AO35" si="41">AG12/AG$4*100</f>
        <v>103.57673951380283</v>
      </c>
      <c r="AH35" s="133">
        <f t="shared" si="41"/>
        <v>126.01903922096425</v>
      </c>
      <c r="AI35" s="133">
        <f t="shared" si="41"/>
        <v>98.886914521837838</v>
      </c>
      <c r="AJ35" s="133">
        <f t="shared" si="41"/>
        <v>98.478783206873828</v>
      </c>
      <c r="AK35" s="133">
        <f t="shared" si="41"/>
        <v>93.046015340765777</v>
      </c>
      <c r="AL35" s="133">
        <f t="shared" si="41"/>
        <v>104.79669846459973</v>
      </c>
      <c r="AM35" s="133">
        <f t="shared" si="41"/>
        <v>113.13640963652793</v>
      </c>
      <c r="AN35" s="133">
        <f t="shared" si="41"/>
        <v>120.82131910582909</v>
      </c>
      <c r="AO35" s="133">
        <f t="shared" si="41"/>
        <v>91.532376194253146</v>
      </c>
    </row>
    <row r="36" spans="1:41" x14ac:dyDescent="0.25">
      <c r="A36" s="111" t="s">
        <v>75</v>
      </c>
      <c r="B36" s="133">
        <f t="shared" ref="B36:J36" si="42">B13/B$4*100</f>
        <v>146.14621532450676</v>
      </c>
      <c r="C36" s="133">
        <f t="shared" si="42"/>
        <v>163.52535189620713</v>
      </c>
      <c r="D36" s="133">
        <f t="shared" si="42"/>
        <v>102.85732022803111</v>
      </c>
      <c r="E36" s="133">
        <f t="shared" si="42"/>
        <v>181.03844931770473</v>
      </c>
      <c r="F36" s="133">
        <f t="shared" si="42"/>
        <v>130.86164680027485</v>
      </c>
      <c r="G36" s="133">
        <f t="shared" si="42"/>
        <v>307.49218044704753</v>
      </c>
      <c r="H36" s="133">
        <f t="shared" si="42"/>
        <v>96.388092460185675</v>
      </c>
      <c r="I36" s="133">
        <f t="shared" si="42"/>
        <v>112.56281994071382</v>
      </c>
      <c r="J36" s="133">
        <f t="shared" si="42"/>
        <v>130.90970714880862</v>
      </c>
      <c r="K36" s="130"/>
      <c r="L36" s="130"/>
      <c r="M36" s="133">
        <f t="shared" ref="M36:V36" si="43">M13/M$4*100</f>
        <v>195.49989390979238</v>
      </c>
      <c r="N36" s="133">
        <f t="shared" si="43"/>
        <v>268.73146047129228</v>
      </c>
      <c r="O36" s="133">
        <f t="shared" si="43"/>
        <v>130.84631812639017</v>
      </c>
      <c r="P36" s="133">
        <f t="shared" si="43"/>
        <v>246.95956467575618</v>
      </c>
      <c r="Q36" s="133">
        <f t="shared" si="43"/>
        <v>155.92568043076605</v>
      </c>
      <c r="R36" s="133">
        <f t="shared" si="43"/>
        <v>432.80065644392033</v>
      </c>
      <c r="S36" s="133">
        <f t="shared" si="43"/>
        <v>141.80042836005623</v>
      </c>
      <c r="T36" s="133">
        <f t="shared" si="43"/>
        <v>187.09776770922929</v>
      </c>
      <c r="U36" s="133">
        <f t="shared" si="43"/>
        <v>153.7946428777652</v>
      </c>
      <c r="V36" s="133">
        <f t="shared" si="43"/>
        <v>129.18384492481624</v>
      </c>
      <c r="W36" s="130"/>
      <c r="X36" s="133">
        <f t="shared" si="14"/>
        <v>151.33463013395476</v>
      </c>
      <c r="Y36" s="133">
        <f t="shared" si="19"/>
        <v>208.02249741652409</v>
      </c>
      <c r="Z36" s="133">
        <f t="shared" si="19"/>
        <v>101.28690487772791</v>
      </c>
      <c r="AA36" s="133">
        <f t="shared" si="19"/>
        <v>191.1690775417656</v>
      </c>
      <c r="AB36" s="133">
        <f t="shared" si="19"/>
        <v>120.70060348607312</v>
      </c>
      <c r="AC36" s="133">
        <f t="shared" si="19"/>
        <v>335.02691973273136</v>
      </c>
      <c r="AD36" s="133">
        <f t="shared" si="19"/>
        <v>109.76637863858497</v>
      </c>
      <c r="AE36" s="130"/>
      <c r="AF36" s="130"/>
      <c r="AG36" s="133">
        <f t="shared" ref="AG36:AO36" si="44">AG13/AG$4*100</f>
        <v>103.55015338435381</v>
      </c>
      <c r="AH36" s="133">
        <f t="shared" si="44"/>
        <v>127.21116022949164</v>
      </c>
      <c r="AI36" s="133">
        <f t="shared" si="44"/>
        <v>98.473209931172931</v>
      </c>
      <c r="AJ36" s="133">
        <f t="shared" si="44"/>
        <v>105.59584345880172</v>
      </c>
      <c r="AK36" s="133">
        <f t="shared" si="44"/>
        <v>92.235277820009514</v>
      </c>
      <c r="AL36" s="133">
        <f t="shared" si="44"/>
        <v>108.95461447040779</v>
      </c>
      <c r="AM36" s="133">
        <f t="shared" si="44"/>
        <v>113.87960466582048</v>
      </c>
      <c r="AN36" s="133">
        <f t="shared" si="44"/>
        <v>128.66648445747717</v>
      </c>
      <c r="AO36" s="133">
        <f t="shared" si="44"/>
        <v>90.941298350919183</v>
      </c>
    </row>
    <row r="37" spans="1:41" x14ac:dyDescent="0.25">
      <c r="A37" s="111" t="s">
        <v>74</v>
      </c>
      <c r="B37" s="133">
        <f t="shared" ref="B37:J37" si="45">B14/B$4*100</f>
        <v>146.17277568301859</v>
      </c>
      <c r="C37" s="133">
        <f t="shared" si="45"/>
        <v>160.98588487380755</v>
      </c>
      <c r="D37" s="133">
        <f t="shared" si="45"/>
        <v>103.08367312731839</v>
      </c>
      <c r="E37" s="133">
        <f t="shared" si="45"/>
        <v>171.86292564139626</v>
      </c>
      <c r="F37" s="133">
        <f t="shared" si="45"/>
        <v>130.96546809930985</v>
      </c>
      <c r="G37" s="133">
        <f t="shared" si="45"/>
        <v>313.64686540774676</v>
      </c>
      <c r="H37" s="133">
        <f t="shared" si="45"/>
        <v>96.442137616991289</v>
      </c>
      <c r="I37" s="133">
        <f t="shared" si="45"/>
        <v>107.75724150598359</v>
      </c>
      <c r="J37" s="133">
        <f t="shared" si="45"/>
        <v>131.10126331136735</v>
      </c>
      <c r="K37" s="130"/>
      <c r="L37" s="130"/>
      <c r="M37" s="133">
        <f t="shared" ref="M37:V37" si="46">M14/M$4*100</f>
        <v>202.33907101313574</v>
      </c>
      <c r="N37" s="133">
        <f t="shared" si="46"/>
        <v>285.55359676065001</v>
      </c>
      <c r="O37" s="133">
        <f t="shared" si="46"/>
        <v>132.26228484645623</v>
      </c>
      <c r="P37" s="133">
        <f t="shared" si="46"/>
        <v>263.73166924277746</v>
      </c>
      <c r="Q37" s="133">
        <f t="shared" si="46"/>
        <v>160.77037029983921</v>
      </c>
      <c r="R37" s="133">
        <f t="shared" si="46"/>
        <v>487.70706190061094</v>
      </c>
      <c r="S37" s="133">
        <f t="shared" si="46"/>
        <v>145.44235093671202</v>
      </c>
      <c r="T37" s="133">
        <f t="shared" si="46"/>
        <v>199.43295477565087</v>
      </c>
      <c r="U37" s="133">
        <f t="shared" si="46"/>
        <v>158.97899703790515</v>
      </c>
      <c r="V37" s="133">
        <f t="shared" si="46"/>
        <v>132.77588244975126</v>
      </c>
      <c r="W37" s="130"/>
      <c r="X37" s="133">
        <f t="shared" si="14"/>
        <v>152.39143380554111</v>
      </c>
      <c r="Y37" s="133">
        <f t="shared" si="19"/>
        <v>215.06435618585863</v>
      </c>
      <c r="Z37" s="133">
        <f t="shared" si="19"/>
        <v>99.613184567996086</v>
      </c>
      <c r="AA37" s="133">
        <f t="shared" si="19"/>
        <v>198.6291970927673</v>
      </c>
      <c r="AB37" s="133">
        <f t="shared" si="19"/>
        <v>121.0840156612647</v>
      </c>
      <c r="AC37" s="133">
        <f t="shared" si="19"/>
        <v>367.31600114590282</v>
      </c>
      <c r="AD37" s="133">
        <f t="shared" si="19"/>
        <v>109.53973587165149</v>
      </c>
      <c r="AE37" s="130"/>
      <c r="AF37" s="130"/>
      <c r="AG37" s="133">
        <f t="shared" ref="AG37:AO37" si="47">AG14/AG$4*100</f>
        <v>104.25432033664595</v>
      </c>
      <c r="AH37" s="133">
        <f t="shared" si="47"/>
        <v>133.59205768533167</v>
      </c>
      <c r="AI37" s="133">
        <f t="shared" si="47"/>
        <v>96.63332858246531</v>
      </c>
      <c r="AJ37" s="133">
        <f t="shared" si="47"/>
        <v>115.57419748993489</v>
      </c>
      <c r="AK37" s="133">
        <f t="shared" si="47"/>
        <v>92.454917634813356</v>
      </c>
      <c r="AL37" s="133">
        <f t="shared" si="47"/>
        <v>117.11132539723781</v>
      </c>
      <c r="AM37" s="133">
        <f t="shared" si="47"/>
        <v>113.58078385474593</v>
      </c>
      <c r="AN37" s="133">
        <f t="shared" si="47"/>
        <v>139.38988570383907</v>
      </c>
      <c r="AO37" s="133">
        <f t="shared" si="47"/>
        <v>91.330046688855575</v>
      </c>
    </row>
    <row r="38" spans="1:41" x14ac:dyDescent="0.25">
      <c r="A38" s="111" t="s">
        <v>73</v>
      </c>
      <c r="B38" s="133">
        <f t="shared" ref="B38:J38" si="48">B15/B$4*100</f>
        <v>145.18540905556694</v>
      </c>
      <c r="C38" s="133">
        <f t="shared" si="48"/>
        <v>163.56744646616553</v>
      </c>
      <c r="D38" s="133">
        <f t="shared" si="48"/>
        <v>102.95718177313779</v>
      </c>
      <c r="E38" s="133">
        <f t="shared" si="48"/>
        <v>172.20150457607147</v>
      </c>
      <c r="F38" s="133">
        <f t="shared" si="48"/>
        <v>129.24516288481888</v>
      </c>
      <c r="G38" s="133">
        <f t="shared" si="48"/>
        <v>330.52535885049355</v>
      </c>
      <c r="H38" s="133">
        <f t="shared" si="48"/>
        <v>96.429191842115415</v>
      </c>
      <c r="I38" s="133">
        <f t="shared" si="48"/>
        <v>111.70246465608051</v>
      </c>
      <c r="J38" s="133">
        <f t="shared" si="48"/>
        <v>129.30485004596244</v>
      </c>
      <c r="K38" s="130"/>
      <c r="L38" s="130"/>
      <c r="M38" s="133">
        <f t="shared" ref="M38:V38" si="49">M15/M$4*100</f>
        <v>208.80235433035125</v>
      </c>
      <c r="N38" s="133">
        <f t="shared" si="49"/>
        <v>303.99067616443466</v>
      </c>
      <c r="O38" s="133">
        <f t="shared" si="49"/>
        <v>135.5081201664151</v>
      </c>
      <c r="P38" s="133">
        <f t="shared" si="49"/>
        <v>281.45925131304767</v>
      </c>
      <c r="Q38" s="133">
        <f t="shared" si="49"/>
        <v>166.3142345601058</v>
      </c>
      <c r="R38" s="133">
        <f t="shared" si="49"/>
        <v>554.18431714446865</v>
      </c>
      <c r="S38" s="133">
        <f t="shared" si="49"/>
        <v>150.18649589147518</v>
      </c>
      <c r="T38" s="133">
        <f t="shared" si="49"/>
        <v>211.69721458282922</v>
      </c>
      <c r="U38" s="133">
        <f t="shared" si="49"/>
        <v>164.15180252997118</v>
      </c>
      <c r="V38" s="133">
        <f t="shared" si="49"/>
        <v>136.35614425472525</v>
      </c>
      <c r="W38" s="130"/>
      <c r="X38" s="133">
        <f t="shared" si="14"/>
        <v>153.13013980528083</v>
      </c>
      <c r="Y38" s="133">
        <f t="shared" ref="Y38:AD46" si="50">Y15/Y$4*100</f>
        <v>222.93874458385483</v>
      </c>
      <c r="Z38" s="133">
        <f t="shared" si="50"/>
        <v>99.378081499044157</v>
      </c>
      <c r="AA38" s="133">
        <f t="shared" si="50"/>
        <v>206.41479183164421</v>
      </c>
      <c r="AB38" s="133">
        <f t="shared" si="50"/>
        <v>121.97047332859177</v>
      </c>
      <c r="AC38" s="133">
        <f t="shared" si="50"/>
        <v>406.42416238259386</v>
      </c>
      <c r="AD38" s="133">
        <f t="shared" si="50"/>
        <v>110.14281513483807</v>
      </c>
      <c r="AE38" s="130"/>
      <c r="AF38" s="130"/>
      <c r="AG38" s="133">
        <f t="shared" ref="AG38:AO38" si="51">AG15/AG$4*100</f>
        <v>105.47212753774259</v>
      </c>
      <c r="AH38" s="133">
        <f t="shared" si="51"/>
        <v>136.29774713758243</v>
      </c>
      <c r="AI38" s="133">
        <f t="shared" si="51"/>
        <v>96.523700229110716</v>
      </c>
      <c r="AJ38" s="133">
        <f t="shared" si="51"/>
        <v>119.86816975833025</v>
      </c>
      <c r="AK38" s="133">
        <f t="shared" si="51"/>
        <v>94.371402848778018</v>
      </c>
      <c r="AL38" s="133">
        <f t="shared" si="51"/>
        <v>122.96308029013639</v>
      </c>
      <c r="AM38" s="133">
        <f t="shared" si="51"/>
        <v>114.22144376692083</v>
      </c>
      <c r="AN38" s="133">
        <f t="shared" si="51"/>
        <v>138.98811852065776</v>
      </c>
      <c r="AO38" s="133">
        <f t="shared" si="51"/>
        <v>93.101382249715883</v>
      </c>
    </row>
    <row r="39" spans="1:41" x14ac:dyDescent="0.25">
      <c r="A39" s="111" t="s">
        <v>72</v>
      </c>
      <c r="B39" s="133">
        <f t="shared" ref="B39:J39" si="52">B16/B$4*100</f>
        <v>146.49026004521878</v>
      </c>
      <c r="C39" s="133">
        <f t="shared" si="52"/>
        <v>164.89005089146917</v>
      </c>
      <c r="D39" s="133">
        <f t="shared" si="52"/>
        <v>102.97741349083888</v>
      </c>
      <c r="E39" s="133">
        <f t="shared" si="52"/>
        <v>170.92314094776563</v>
      </c>
      <c r="F39" s="133">
        <f t="shared" si="52"/>
        <v>128.68525342553312</v>
      </c>
      <c r="G39" s="133">
        <f t="shared" si="52"/>
        <v>326.43749460274944</v>
      </c>
      <c r="H39" s="133">
        <f t="shared" si="52"/>
        <v>96.425705493481857</v>
      </c>
      <c r="I39" s="133">
        <f t="shared" si="52"/>
        <v>115.00591609906179</v>
      </c>
      <c r="J39" s="133">
        <f t="shared" si="52"/>
        <v>128.73317705296651</v>
      </c>
      <c r="K39" s="130"/>
      <c r="L39" s="130"/>
      <c r="M39" s="133">
        <f t="shared" ref="M39:V39" si="53">M16/M$4*100</f>
        <v>215.51202447728954</v>
      </c>
      <c r="N39" s="133">
        <f t="shared" si="53"/>
        <v>322.99009129040206</v>
      </c>
      <c r="O39" s="133">
        <f t="shared" si="53"/>
        <v>139.78773425500006</v>
      </c>
      <c r="P39" s="133">
        <f t="shared" si="53"/>
        <v>298.16163748356286</v>
      </c>
      <c r="Q39" s="133">
        <f t="shared" si="53"/>
        <v>171.66175392724591</v>
      </c>
      <c r="R39" s="133">
        <f t="shared" si="53"/>
        <v>619.85230011795431</v>
      </c>
      <c r="S39" s="133">
        <f t="shared" si="53"/>
        <v>155.1988633273761</v>
      </c>
      <c r="T39" s="133">
        <f t="shared" si="53"/>
        <v>220.82181523140494</v>
      </c>
      <c r="U39" s="133">
        <f t="shared" si="53"/>
        <v>169.27064109612911</v>
      </c>
      <c r="V39" s="133">
        <f t="shared" si="53"/>
        <v>141.87452081139557</v>
      </c>
      <c r="W39" s="130"/>
      <c r="X39" s="133">
        <f t="shared" si="14"/>
        <v>151.90326158971547</v>
      </c>
      <c r="Y39" s="133">
        <f t="shared" si="50"/>
        <v>227.65898305290278</v>
      </c>
      <c r="Z39" s="133">
        <f t="shared" si="50"/>
        <v>98.529132261056489</v>
      </c>
      <c r="AA39" s="133">
        <f t="shared" si="50"/>
        <v>210.15869218683139</v>
      </c>
      <c r="AB39" s="133">
        <f t="shared" si="50"/>
        <v>120.99547751456285</v>
      </c>
      <c r="AC39" s="133">
        <f t="shared" si="50"/>
        <v>436.90177529619314</v>
      </c>
      <c r="AD39" s="133">
        <f t="shared" si="50"/>
        <v>109.39163878036533</v>
      </c>
      <c r="AE39" s="130"/>
      <c r="AF39" s="130"/>
      <c r="AG39" s="133">
        <f t="shared" ref="AG39:AO39" si="54">AG16/AG$4*100</f>
        <v>103.69512726841074</v>
      </c>
      <c r="AH39" s="133">
        <f t="shared" si="54"/>
        <v>138.06714342198134</v>
      </c>
      <c r="AI39" s="133">
        <f t="shared" si="54"/>
        <v>95.680333114816335</v>
      </c>
      <c r="AJ39" s="133">
        <f t="shared" si="54"/>
        <v>122.95508438559301</v>
      </c>
      <c r="AK39" s="133">
        <f t="shared" si="54"/>
        <v>94.024353446667334</v>
      </c>
      <c r="AL39" s="133">
        <f t="shared" si="54"/>
        <v>133.83933601986215</v>
      </c>
      <c r="AM39" s="133">
        <f t="shared" si="54"/>
        <v>113.44655268066452</v>
      </c>
      <c r="AN39" s="133">
        <f t="shared" si="54"/>
        <v>135.33726203082213</v>
      </c>
      <c r="AO39" s="133">
        <f t="shared" si="54"/>
        <v>92.680153384942344</v>
      </c>
    </row>
    <row r="40" spans="1:41" x14ac:dyDescent="0.25">
      <c r="A40" s="111" t="s">
        <v>71</v>
      </c>
      <c r="B40" s="133">
        <f t="shared" ref="B40:J40" si="55">B17/B$4*100</f>
        <v>146.04076471854489</v>
      </c>
      <c r="C40" s="133">
        <f t="shared" si="55"/>
        <v>174.13230946601851</v>
      </c>
      <c r="D40" s="133">
        <f t="shared" si="55"/>
        <v>102.88798601060059</v>
      </c>
      <c r="E40" s="133">
        <f t="shared" si="55"/>
        <v>179.00651537559131</v>
      </c>
      <c r="F40" s="133">
        <f t="shared" si="55"/>
        <v>128.66008893702713</v>
      </c>
      <c r="G40" s="133">
        <f t="shared" si="55"/>
        <v>323.92306360564766</v>
      </c>
      <c r="H40" s="133">
        <f t="shared" si="55"/>
        <v>96.451969310282621</v>
      </c>
      <c r="I40" s="133">
        <f t="shared" si="55"/>
        <v>135.55847097139838</v>
      </c>
      <c r="J40" s="133">
        <f t="shared" si="55"/>
        <v>128.65668705433293</v>
      </c>
      <c r="K40" s="130"/>
      <c r="L40" s="130"/>
      <c r="M40" s="133">
        <f t="shared" ref="M40:V40" si="56">M17/M$4*100</f>
        <v>220.60621250423424</v>
      </c>
      <c r="N40" s="133">
        <f t="shared" si="56"/>
        <v>340.01357469749814</v>
      </c>
      <c r="O40" s="133">
        <f t="shared" si="56"/>
        <v>144.23799656610092</v>
      </c>
      <c r="P40" s="133">
        <f t="shared" si="56"/>
        <v>315.82632592797677</v>
      </c>
      <c r="Q40" s="133">
        <f t="shared" si="56"/>
        <v>175.82962521776992</v>
      </c>
      <c r="R40" s="133">
        <f t="shared" si="56"/>
        <v>679.10559515872637</v>
      </c>
      <c r="S40" s="133">
        <f t="shared" si="56"/>
        <v>161.439169980093</v>
      </c>
      <c r="T40" s="133">
        <f t="shared" si="56"/>
        <v>227.2683176983283</v>
      </c>
      <c r="U40" s="133">
        <f t="shared" si="56"/>
        <v>174.60973124032046</v>
      </c>
      <c r="V40" s="133">
        <f t="shared" si="56"/>
        <v>149.04908703476397</v>
      </c>
      <c r="W40" s="130"/>
      <c r="X40" s="133">
        <f t="shared" si="14"/>
        <v>148.00910015153627</v>
      </c>
      <c r="Y40" s="133">
        <f t="shared" si="50"/>
        <v>228.12187680035504</v>
      </c>
      <c r="Z40" s="133">
        <f t="shared" si="50"/>
        <v>96.772143617665435</v>
      </c>
      <c r="AA40" s="133">
        <f t="shared" si="50"/>
        <v>211.89417004232573</v>
      </c>
      <c r="AB40" s="133">
        <f t="shared" si="50"/>
        <v>117.96759625690277</v>
      </c>
      <c r="AC40" s="133">
        <f t="shared" si="50"/>
        <v>455.62546451581608</v>
      </c>
      <c r="AD40" s="133">
        <f t="shared" si="50"/>
        <v>108.31275332967267</v>
      </c>
      <c r="AE40" s="130"/>
      <c r="AF40" s="130"/>
      <c r="AG40" s="133">
        <f t="shared" ref="AG40:AO40" si="57">AG17/AG$4*100</f>
        <v>101.34779863470639</v>
      </c>
      <c r="AH40" s="133">
        <f t="shared" si="57"/>
        <v>131.00491086341015</v>
      </c>
      <c r="AI40" s="133">
        <f t="shared" si="57"/>
        <v>94.055824562155365</v>
      </c>
      <c r="AJ40" s="133">
        <f t="shared" si="57"/>
        <v>118.37232270441638</v>
      </c>
      <c r="AK40" s="133">
        <f t="shared" si="57"/>
        <v>91.689347669145604</v>
      </c>
      <c r="AL40" s="133">
        <f t="shared" si="57"/>
        <v>140.65854386660979</v>
      </c>
      <c r="AM40" s="133">
        <f t="shared" si="57"/>
        <v>112.2970884930657</v>
      </c>
      <c r="AN40" s="133">
        <f t="shared" si="57"/>
        <v>112.4819703803721</v>
      </c>
      <c r="AO40" s="133">
        <f t="shared" si="57"/>
        <v>91.055620801390646</v>
      </c>
    </row>
    <row r="41" spans="1:41" x14ac:dyDescent="0.25">
      <c r="A41" s="111" t="s">
        <v>70</v>
      </c>
      <c r="B41" s="133">
        <f t="shared" ref="B41:J41" si="58">B18/B$4*100</f>
        <v>147.58581949359481</v>
      </c>
      <c r="C41" s="133">
        <f t="shared" si="58"/>
        <v>209.7043218800757</v>
      </c>
      <c r="D41" s="133">
        <f t="shared" si="58"/>
        <v>102.64355315827396</v>
      </c>
      <c r="E41" s="133">
        <f t="shared" si="58"/>
        <v>210.11534325069064</v>
      </c>
      <c r="F41" s="133">
        <f t="shared" si="58"/>
        <v>130.66276309136458</v>
      </c>
      <c r="G41" s="133">
        <f t="shared" si="58"/>
        <v>364.30420158155226</v>
      </c>
      <c r="H41" s="133">
        <f t="shared" si="58"/>
        <v>96.413608882555351</v>
      </c>
      <c r="I41" s="133">
        <f t="shared" si="58"/>
        <v>163.15412545599978</v>
      </c>
      <c r="J41" s="133">
        <f t="shared" si="58"/>
        <v>130.80532553436285</v>
      </c>
      <c r="K41" s="130"/>
      <c r="L41" s="130"/>
      <c r="M41" s="133">
        <f t="shared" ref="M41:V41" si="59">M18/M$4*100</f>
        <v>225.24878811744236</v>
      </c>
      <c r="N41" s="133">
        <f t="shared" si="59"/>
        <v>355.7451006859996</v>
      </c>
      <c r="O41" s="133">
        <f t="shared" si="59"/>
        <v>147.9653676936548</v>
      </c>
      <c r="P41" s="133">
        <f t="shared" si="59"/>
        <v>330.25665463200073</v>
      </c>
      <c r="Q41" s="133">
        <f t="shared" si="59"/>
        <v>180.67272289486306</v>
      </c>
      <c r="R41" s="133">
        <f t="shared" si="59"/>
        <v>725.17462433970957</v>
      </c>
      <c r="S41" s="133">
        <f t="shared" si="59"/>
        <v>167.30229449935135</v>
      </c>
      <c r="T41" s="133">
        <f t="shared" si="59"/>
        <v>232.24697836249192</v>
      </c>
      <c r="U41" s="133">
        <f t="shared" si="59"/>
        <v>180.87489983840166</v>
      </c>
      <c r="V41" s="133">
        <f t="shared" si="59"/>
        <v>155.71840211564157</v>
      </c>
      <c r="W41" s="130"/>
      <c r="X41" s="133">
        <f t="shared" si="14"/>
        <v>144.6513610833004</v>
      </c>
      <c r="Y41" s="133">
        <f t="shared" si="50"/>
        <v>228.45411708104461</v>
      </c>
      <c r="Z41" s="133">
        <f t="shared" si="50"/>
        <v>95.02111868818875</v>
      </c>
      <c r="AA41" s="133">
        <f t="shared" si="50"/>
        <v>212.08582296313404</v>
      </c>
      <c r="AB41" s="133">
        <f t="shared" si="50"/>
        <v>116.02528695400405</v>
      </c>
      <c r="AC41" s="133">
        <f t="shared" si="50"/>
        <v>465.69616338675968</v>
      </c>
      <c r="AD41" s="133">
        <f t="shared" si="50"/>
        <v>107.4390002891933</v>
      </c>
      <c r="AE41" s="130"/>
      <c r="AF41" s="130"/>
      <c r="AG41" s="133">
        <f t="shared" ref="AG41:AO41" si="60">AG18/AG$4*100</f>
        <v>98.011693521529835</v>
      </c>
      <c r="AH41" s="133">
        <f t="shared" si="60"/>
        <v>108.94106284165733</v>
      </c>
      <c r="AI41" s="133">
        <f t="shared" si="60"/>
        <v>92.573878986504297</v>
      </c>
      <c r="AJ41" s="133">
        <f t="shared" si="60"/>
        <v>100.93780857787829</v>
      </c>
      <c r="AK41" s="133">
        <f t="shared" si="60"/>
        <v>88.797515228477579</v>
      </c>
      <c r="AL41" s="133">
        <f t="shared" si="60"/>
        <v>127.83167511245679</v>
      </c>
      <c r="AM41" s="133">
        <f t="shared" si="60"/>
        <v>111.43551365250562</v>
      </c>
      <c r="AN41" s="133">
        <f t="shared" si="60"/>
        <v>91.413865556538454</v>
      </c>
      <c r="AO41" s="133">
        <f t="shared" si="60"/>
        <v>88.799994534879374</v>
      </c>
    </row>
    <row r="42" spans="1:41" x14ac:dyDescent="0.25">
      <c r="A42" s="111" t="s">
        <v>69</v>
      </c>
      <c r="B42" s="133">
        <f t="shared" ref="B42:J42" si="61">B19/B$4*100</f>
        <v>147.35155269353734</v>
      </c>
      <c r="C42" s="133">
        <f t="shared" si="61"/>
        <v>219.23049582313126</v>
      </c>
      <c r="D42" s="133">
        <f t="shared" si="61"/>
        <v>102.49256155137689</v>
      </c>
      <c r="E42" s="133">
        <f t="shared" si="61"/>
        <v>225.30275124865491</v>
      </c>
      <c r="F42" s="133">
        <f t="shared" si="61"/>
        <v>128.84854464230636</v>
      </c>
      <c r="G42" s="133">
        <f t="shared" si="61"/>
        <v>383.05179384734095</v>
      </c>
      <c r="H42" s="133">
        <f t="shared" si="61"/>
        <v>96.42094738518071</v>
      </c>
      <c r="I42" s="133">
        <f t="shared" si="61"/>
        <v>152.11261032060639</v>
      </c>
      <c r="J42" s="133">
        <f t="shared" si="61"/>
        <v>128.97331238338728</v>
      </c>
      <c r="K42" s="130"/>
      <c r="L42" s="130"/>
      <c r="M42" s="133">
        <f t="shared" ref="M42:V42" si="62">M19/M$4*100</f>
        <v>228.97781633372151</v>
      </c>
      <c r="N42" s="133">
        <f t="shared" si="62"/>
        <v>370.15933073121613</v>
      </c>
      <c r="O42" s="133">
        <f t="shared" si="62"/>
        <v>152.11065732661223</v>
      </c>
      <c r="P42" s="133">
        <f t="shared" si="62"/>
        <v>345.83952849485968</v>
      </c>
      <c r="Q42" s="133">
        <f t="shared" si="62"/>
        <v>184.9682906770357</v>
      </c>
      <c r="R42" s="133">
        <f t="shared" si="62"/>
        <v>764.48228114262338</v>
      </c>
      <c r="S42" s="133">
        <f t="shared" si="62"/>
        <v>172.24340700621542</v>
      </c>
      <c r="T42" s="133">
        <f t="shared" si="62"/>
        <v>234.77511858226592</v>
      </c>
      <c r="U42" s="133">
        <f t="shared" si="62"/>
        <v>184.8446782675037</v>
      </c>
      <c r="V42" s="133">
        <f t="shared" si="62"/>
        <v>159.9119865983146</v>
      </c>
      <c r="W42" s="130"/>
      <c r="X42" s="133">
        <f t="shared" si="14"/>
        <v>143.189901648145</v>
      </c>
      <c r="Y42" s="133">
        <f t="shared" si="50"/>
        <v>231.4769133980088</v>
      </c>
      <c r="Z42" s="133">
        <f t="shared" si="50"/>
        <v>95.121485613646541</v>
      </c>
      <c r="AA42" s="133">
        <f t="shared" si="50"/>
        <v>216.2686711932229</v>
      </c>
      <c r="AB42" s="133">
        <f t="shared" si="50"/>
        <v>115.66880920669217</v>
      </c>
      <c r="AC42" s="133">
        <f t="shared" si="50"/>
        <v>478.06440117771672</v>
      </c>
      <c r="AD42" s="133">
        <f t="shared" si="50"/>
        <v>107.71137965966011</v>
      </c>
      <c r="AE42" s="130"/>
      <c r="AF42" s="130"/>
      <c r="AG42" s="133">
        <f t="shared" ref="AG42:AO42" si="63">AG19/AG$4*100</f>
        <v>97.175699224528842</v>
      </c>
      <c r="AH42" s="133">
        <f t="shared" si="63"/>
        <v>105.58609217613484</v>
      </c>
      <c r="AI42" s="133">
        <f t="shared" si="63"/>
        <v>92.808184490505255</v>
      </c>
      <c r="AJ42" s="133">
        <f t="shared" si="63"/>
        <v>95.990248674122228</v>
      </c>
      <c r="AK42" s="133">
        <f t="shared" si="63"/>
        <v>89.771141403108473</v>
      </c>
      <c r="AL42" s="133">
        <f t="shared" si="63"/>
        <v>124.80411496734605</v>
      </c>
      <c r="AM42" s="133">
        <f t="shared" si="63"/>
        <v>111.70952223625908</v>
      </c>
      <c r="AN42" s="133">
        <f t="shared" si="63"/>
        <v>96.517448137384889</v>
      </c>
      <c r="AO42" s="133">
        <f t="shared" si="63"/>
        <v>89.624362430499488</v>
      </c>
    </row>
    <row r="43" spans="1:41" x14ac:dyDescent="0.25">
      <c r="A43" s="111" t="s">
        <v>68</v>
      </c>
      <c r="B43" s="133">
        <f t="shared" ref="B43:J43" si="64">B20/B$4*100</f>
        <v>149.99531196993644</v>
      </c>
      <c r="C43" s="133">
        <f t="shared" si="64"/>
        <v>250.75940952330825</v>
      </c>
      <c r="D43" s="133">
        <f t="shared" si="64"/>
        <v>102.37125228551545</v>
      </c>
      <c r="E43" s="133">
        <f t="shared" si="64"/>
        <v>237.45405261214182</v>
      </c>
      <c r="F43" s="133">
        <f t="shared" si="64"/>
        <v>128.63688126617279</v>
      </c>
      <c r="G43" s="133">
        <f t="shared" si="64"/>
        <v>391.8273601409694</v>
      </c>
      <c r="H43" s="133">
        <f t="shared" si="64"/>
        <v>96.428896275150706</v>
      </c>
      <c r="I43" s="133">
        <f t="shared" si="64"/>
        <v>144.1154364894374</v>
      </c>
      <c r="J43" s="133">
        <f t="shared" si="64"/>
        <v>128.61731993333257</v>
      </c>
      <c r="K43" s="130"/>
      <c r="L43" s="130"/>
      <c r="M43" s="133">
        <f t="shared" ref="M43:V43" si="65">M20/M$4*100</f>
        <v>233.09136026226759</v>
      </c>
      <c r="N43" s="133">
        <f t="shared" si="65"/>
        <v>389.53873591593486</v>
      </c>
      <c r="O43" s="133">
        <f t="shared" si="65"/>
        <v>155.03608686443658</v>
      </c>
      <c r="P43" s="133">
        <f t="shared" si="65"/>
        <v>362.00338739320716</v>
      </c>
      <c r="Q43" s="133">
        <f t="shared" si="65"/>
        <v>187.68356412781139</v>
      </c>
      <c r="R43" s="133">
        <f t="shared" si="65"/>
        <v>796.76496230575879</v>
      </c>
      <c r="S43" s="133">
        <f t="shared" si="65"/>
        <v>176.10745820842047</v>
      </c>
      <c r="T43" s="133">
        <f t="shared" si="65"/>
        <v>236.63275183817552</v>
      </c>
      <c r="U43" s="133">
        <f t="shared" si="65"/>
        <v>188.29701169436592</v>
      </c>
      <c r="V43" s="133">
        <f t="shared" si="65"/>
        <v>162.64034276776457</v>
      </c>
      <c r="W43" s="130"/>
      <c r="X43" s="133">
        <f t="shared" si="14"/>
        <v>143.31706161926911</v>
      </c>
      <c r="Y43" s="133">
        <f t="shared" si="50"/>
        <v>239.50929350423246</v>
      </c>
      <c r="Z43" s="133">
        <f t="shared" si="50"/>
        <v>95.32449589448656</v>
      </c>
      <c r="AA43" s="133">
        <f t="shared" si="50"/>
        <v>222.57908538111897</v>
      </c>
      <c r="AB43" s="133">
        <f t="shared" si="50"/>
        <v>115.39791476940397</v>
      </c>
      <c r="AC43" s="133">
        <f t="shared" si="50"/>
        <v>489.89380417346132</v>
      </c>
      <c r="AD43" s="133">
        <f t="shared" si="50"/>
        <v>108.28030438910581</v>
      </c>
      <c r="AE43" s="130"/>
      <c r="AF43" s="130"/>
      <c r="AG43" s="133">
        <f t="shared" ref="AG43:AO43" si="66">AG20/AG$4*100</f>
        <v>95.547693949257678</v>
      </c>
      <c r="AH43" s="133">
        <f t="shared" si="66"/>
        <v>95.513581707477201</v>
      </c>
      <c r="AI43" s="133">
        <f t="shared" si="66"/>
        <v>93.116469483663877</v>
      </c>
      <c r="AJ43" s="133">
        <f t="shared" si="66"/>
        <v>93.735643983587963</v>
      </c>
      <c r="AK43" s="133">
        <f t="shared" si="66"/>
        <v>89.708265338480146</v>
      </c>
      <c r="AL43" s="133">
        <f t="shared" si="66"/>
        <v>125.02797252269731</v>
      </c>
      <c r="AM43" s="133">
        <f t="shared" si="66"/>
        <v>112.29030775187785</v>
      </c>
      <c r="AN43" s="133">
        <f t="shared" si="66"/>
        <v>100.95691517668568</v>
      </c>
      <c r="AO43" s="133">
        <f t="shared" si="66"/>
        <v>90.015166909990441</v>
      </c>
    </row>
    <row r="44" spans="1:41" x14ac:dyDescent="0.25">
      <c r="A44" s="111" t="s">
        <v>67</v>
      </c>
      <c r="B44" s="133">
        <f t="shared" ref="B44:J44" si="67">B21/B$4*100</f>
        <v>146.47404023906452</v>
      </c>
      <c r="C44" s="133">
        <f t="shared" si="67"/>
        <v>226.15380891067812</v>
      </c>
      <c r="D44" s="133">
        <f t="shared" si="67"/>
        <v>102.38410196301902</v>
      </c>
      <c r="E44" s="133">
        <f t="shared" si="67"/>
        <v>229.74321096153471</v>
      </c>
      <c r="F44" s="133">
        <f t="shared" si="67"/>
        <v>128.6293614164768</v>
      </c>
      <c r="G44" s="133">
        <f t="shared" si="67"/>
        <v>383.85478917761498</v>
      </c>
      <c r="H44" s="133">
        <f t="shared" si="67"/>
        <v>96.428330816571346</v>
      </c>
      <c r="I44" s="133">
        <f t="shared" si="67"/>
        <v>143.95361224806459</v>
      </c>
      <c r="J44" s="133">
        <f t="shared" si="67"/>
        <v>128.63957814208118</v>
      </c>
      <c r="K44" s="130"/>
      <c r="L44" s="130"/>
      <c r="M44" s="133">
        <f t="shared" ref="M44:V44" si="68">M21/M$4*100</f>
        <v>237.71329073656221</v>
      </c>
      <c r="N44" s="133">
        <f t="shared" si="68"/>
        <v>405.14746226186855</v>
      </c>
      <c r="O44" s="133">
        <f t="shared" si="68"/>
        <v>158.31322086373484</v>
      </c>
      <c r="P44" s="133">
        <f t="shared" si="68"/>
        <v>374.88651175398559</v>
      </c>
      <c r="Q44" s="133">
        <f t="shared" si="68"/>
        <v>191.58179130625464</v>
      </c>
      <c r="R44" s="133">
        <f t="shared" si="68"/>
        <v>821.2174983332485</v>
      </c>
      <c r="S44" s="133">
        <f t="shared" si="68"/>
        <v>179.38477181096408</v>
      </c>
      <c r="T44" s="133">
        <f t="shared" si="68"/>
        <v>238.12163147824822</v>
      </c>
      <c r="U44" s="133">
        <f t="shared" si="68"/>
        <v>190.52618411034456</v>
      </c>
      <c r="V44" s="133">
        <f t="shared" si="68"/>
        <v>164.99818143272122</v>
      </c>
      <c r="W44" s="130"/>
      <c r="X44" s="133">
        <f t="shared" si="14"/>
        <v>144.07024893998053</v>
      </c>
      <c r="Y44" s="133">
        <f t="shared" si="50"/>
        <v>245.5466228438822</v>
      </c>
      <c r="Z44" s="133">
        <f t="shared" si="50"/>
        <v>95.948464091580163</v>
      </c>
      <c r="AA44" s="133">
        <f t="shared" si="50"/>
        <v>227.20645070069901</v>
      </c>
      <c r="AB44" s="133">
        <f t="shared" si="50"/>
        <v>116.11145628557912</v>
      </c>
      <c r="AC44" s="133">
        <f t="shared" si="50"/>
        <v>497.71306035157943</v>
      </c>
      <c r="AD44" s="133">
        <f t="shared" si="50"/>
        <v>108.71924178395207</v>
      </c>
      <c r="AE44" s="130"/>
      <c r="AF44" s="130"/>
      <c r="AG44" s="133">
        <f t="shared" ref="AG44:AO44" si="69">AG21/AG$4*100</f>
        <v>98.358896023376786</v>
      </c>
      <c r="AH44" s="133">
        <f t="shared" si="69"/>
        <v>108.57505519213406</v>
      </c>
      <c r="AI44" s="133">
        <f t="shared" si="69"/>
        <v>93.714221497236565</v>
      </c>
      <c r="AJ44" s="133">
        <f t="shared" si="69"/>
        <v>98.895827976714187</v>
      </c>
      <c r="AK44" s="133">
        <f t="shared" si="69"/>
        <v>90.268236588404463</v>
      </c>
      <c r="AL44" s="133">
        <f t="shared" si="69"/>
        <v>129.66180815873071</v>
      </c>
      <c r="AM44" s="133">
        <f t="shared" si="69"/>
        <v>112.74616169677438</v>
      </c>
      <c r="AN44" s="133">
        <f t="shared" si="69"/>
        <v>100.25294166034966</v>
      </c>
      <c r="AO44" s="133">
        <f t="shared" si="69"/>
        <v>89.763732876856878</v>
      </c>
    </row>
    <row r="45" spans="1:41" x14ac:dyDescent="0.25">
      <c r="A45" s="111" t="s">
        <v>66</v>
      </c>
      <c r="B45" s="133">
        <f t="shared" ref="B45:J45" si="70">B22/B$4*100</f>
        <v>145.02202064536053</v>
      </c>
      <c r="C45" s="133">
        <f t="shared" si="70"/>
        <v>216.67477811664284</v>
      </c>
      <c r="D45" s="133">
        <f t="shared" si="70"/>
        <v>102.83459016937542</v>
      </c>
      <c r="E45" s="133">
        <f t="shared" si="70"/>
        <v>230.51741157954999</v>
      </c>
      <c r="F45" s="133">
        <f t="shared" si="70"/>
        <v>129.01326493957711</v>
      </c>
      <c r="G45" s="133">
        <f t="shared" si="70"/>
        <v>378.65842619595128</v>
      </c>
      <c r="H45" s="133">
        <f t="shared" si="70"/>
        <v>96.426357628495566</v>
      </c>
      <c r="I45" s="133">
        <f t="shared" si="70"/>
        <v>141.22522535947019</v>
      </c>
      <c r="J45" s="133">
        <f t="shared" si="70"/>
        <v>128.99693820197993</v>
      </c>
      <c r="K45" s="130"/>
      <c r="L45" s="130"/>
      <c r="M45" s="133">
        <f t="shared" ref="M45:V45" si="71">M22/M$4*100</f>
        <v>240.57522311846782</v>
      </c>
      <c r="N45" s="133">
        <f t="shared" si="71"/>
        <v>413.42506165471951</v>
      </c>
      <c r="O45" s="133">
        <f t="shared" si="71"/>
        <v>161.6524355523911</v>
      </c>
      <c r="P45" s="133">
        <f t="shared" si="71"/>
        <v>382.27582070270159</v>
      </c>
      <c r="Q45" s="133">
        <f t="shared" si="71"/>
        <v>194.7010503481647</v>
      </c>
      <c r="R45" s="133">
        <f t="shared" si="71"/>
        <v>840.40822606287509</v>
      </c>
      <c r="S45" s="133">
        <f t="shared" si="71"/>
        <v>181.7275065652338</v>
      </c>
      <c r="T45" s="133">
        <f t="shared" si="71"/>
        <v>240.96137203072229</v>
      </c>
      <c r="U45" s="133">
        <f t="shared" si="71"/>
        <v>193.13165370736712</v>
      </c>
      <c r="V45" s="133">
        <f t="shared" si="71"/>
        <v>168.19810533516238</v>
      </c>
      <c r="W45" s="130"/>
      <c r="X45" s="133">
        <f t="shared" si="14"/>
        <v>143.03087578726416</v>
      </c>
      <c r="Y45" s="133">
        <f t="shared" si="50"/>
        <v>245.79650337374619</v>
      </c>
      <c r="Z45" s="133">
        <f t="shared" si="50"/>
        <v>96.108357005729673</v>
      </c>
      <c r="AA45" s="133">
        <f t="shared" si="50"/>
        <v>227.27712654132114</v>
      </c>
      <c r="AB45" s="133">
        <f t="shared" si="50"/>
        <v>115.7569818995231</v>
      </c>
      <c r="AC45" s="133">
        <f t="shared" si="50"/>
        <v>499.6538007299331</v>
      </c>
      <c r="AD45" s="133">
        <f t="shared" si="50"/>
        <v>108.04372986432391</v>
      </c>
      <c r="AE45" s="130"/>
      <c r="AF45" s="130"/>
      <c r="AG45" s="133">
        <f t="shared" ref="AG45:AO45" si="72">AG22/AG$4*100</f>
        <v>98.627005161536403</v>
      </c>
      <c r="AH45" s="133">
        <f t="shared" si="72"/>
        <v>113.44029310205465</v>
      </c>
      <c r="AI45" s="133">
        <f t="shared" si="72"/>
        <v>93.459172489949935</v>
      </c>
      <c r="AJ45" s="133">
        <f t="shared" si="72"/>
        <v>98.594342606909478</v>
      </c>
      <c r="AK45" s="133">
        <f t="shared" si="72"/>
        <v>89.724868178274107</v>
      </c>
      <c r="AL45" s="133">
        <f t="shared" si="72"/>
        <v>131.95369920841748</v>
      </c>
      <c r="AM45" s="133">
        <f t="shared" si="72"/>
        <v>112.04792187690724</v>
      </c>
      <c r="AN45" s="133">
        <f t="shared" si="72"/>
        <v>101.44112374078853</v>
      </c>
      <c r="AO45" s="133">
        <f t="shared" si="72"/>
        <v>89.012901469538747</v>
      </c>
    </row>
    <row r="46" spans="1:41" x14ac:dyDescent="0.25">
      <c r="A46" s="111" t="s">
        <v>65</v>
      </c>
      <c r="B46" s="133">
        <f t="shared" ref="B46:J46" si="73">B23/B$4*100</f>
        <v>144.44582686216276</v>
      </c>
      <c r="C46" s="133">
        <f t="shared" si="73"/>
        <v>217.74443174875361</v>
      </c>
      <c r="D46" s="133">
        <f t="shared" si="73"/>
        <v>103.00176150210061</v>
      </c>
      <c r="E46" s="133">
        <f t="shared" si="73"/>
        <v>231.72461148550894</v>
      </c>
      <c r="F46" s="133">
        <f t="shared" si="73"/>
        <v>128.97154273228549</v>
      </c>
      <c r="G46" s="133">
        <f t="shared" si="73"/>
        <v>383.53706454757554</v>
      </c>
      <c r="H46" s="133">
        <f t="shared" si="73"/>
        <v>96.406872997630217</v>
      </c>
      <c r="I46" s="133">
        <f t="shared" si="73"/>
        <v>143.28835525441059</v>
      </c>
      <c r="J46" s="133">
        <f t="shared" si="73"/>
        <v>129.00231634979562</v>
      </c>
      <c r="K46" s="130"/>
      <c r="L46" s="130"/>
      <c r="M46" s="133">
        <f t="shared" ref="M46:V46" si="74">M23/M$4*100</f>
        <v>242.14167303354128</v>
      </c>
      <c r="N46" s="133">
        <f t="shared" si="74"/>
        <v>421.50787540763542</v>
      </c>
      <c r="O46" s="133">
        <f t="shared" si="74"/>
        <v>164.819427133896</v>
      </c>
      <c r="P46" s="133">
        <f t="shared" si="74"/>
        <v>389.28801781745807</v>
      </c>
      <c r="Q46" s="133">
        <f t="shared" si="74"/>
        <v>196.54925063001633</v>
      </c>
      <c r="R46" s="133">
        <f t="shared" si="74"/>
        <v>862.02984768449619</v>
      </c>
      <c r="S46" s="133">
        <f t="shared" si="74"/>
        <v>183.40388073672273</v>
      </c>
      <c r="T46" s="133">
        <f t="shared" si="74"/>
        <v>244.33356326619244</v>
      </c>
      <c r="U46" s="133">
        <f t="shared" si="74"/>
        <v>194.98295601370992</v>
      </c>
      <c r="V46" s="133">
        <f t="shared" si="74"/>
        <v>169.73070046738422</v>
      </c>
      <c r="W46" s="130"/>
      <c r="X46" s="133">
        <f t="shared" si="14"/>
        <v>142.66227168494584</v>
      </c>
      <c r="Y46" s="133">
        <f t="shared" si="50"/>
        <v>248.33920690065926</v>
      </c>
      <c r="Z46" s="133">
        <f t="shared" si="50"/>
        <v>97.106431941914977</v>
      </c>
      <c r="AA46" s="133">
        <f t="shared" si="50"/>
        <v>229.35627835476029</v>
      </c>
      <c r="AB46" s="133">
        <f t="shared" si="50"/>
        <v>115.80064778427382</v>
      </c>
      <c r="AC46" s="133">
        <f t="shared" si="50"/>
        <v>507.88092272684963</v>
      </c>
      <c r="AD46" s="133">
        <f t="shared" si="50"/>
        <v>108.05580854358519</v>
      </c>
      <c r="AE46" s="130"/>
      <c r="AF46" s="130"/>
      <c r="AG46" s="133">
        <f t="shared" ref="AG46:AO46" si="75">AG23/AG$4*100</f>
        <v>98.765242848504798</v>
      </c>
      <c r="AH46" s="133">
        <f t="shared" si="75"/>
        <v>114.05077269080645</v>
      </c>
      <c r="AI46" s="133">
        <f t="shared" si="75"/>
        <v>94.276476951255404</v>
      </c>
      <c r="AJ46" s="133">
        <f t="shared" si="75"/>
        <v>98.977953564981235</v>
      </c>
      <c r="AK46" s="133">
        <f t="shared" si="75"/>
        <v>89.78775110463603</v>
      </c>
      <c r="AL46" s="133">
        <f t="shared" si="75"/>
        <v>132.42029771645446</v>
      </c>
      <c r="AM46" s="133">
        <f t="shared" si="75"/>
        <v>112.08309655084581</v>
      </c>
      <c r="AN46" s="133">
        <f t="shared" si="75"/>
        <v>100.46431500995274</v>
      </c>
      <c r="AO46" s="133">
        <f t="shared" si="75"/>
        <v>89.050987161233621</v>
      </c>
    </row>
    <row r="47" spans="1:41" x14ac:dyDescent="0.25">
      <c r="A47" s="130" t="s">
        <v>523</v>
      </c>
      <c r="B47" s="133">
        <f>_xlfn.STDEV.P(B27:B46)</f>
        <v>16.38994120973846</v>
      </c>
      <c r="C47" s="133">
        <f t="shared" ref="C47:J47" si="76">_xlfn.STDEV.P(C27:C46)</f>
        <v>42.930461038845344</v>
      </c>
      <c r="D47" s="133">
        <f t="shared" si="76"/>
        <v>1.0346143130928696</v>
      </c>
      <c r="E47" s="133">
        <f t="shared" si="76"/>
        <v>41.970214077979918</v>
      </c>
      <c r="F47" s="133">
        <f t="shared" si="76"/>
        <v>10.037463658524782</v>
      </c>
      <c r="G47" s="133">
        <f t="shared" si="76"/>
        <v>103.40617115775008</v>
      </c>
      <c r="H47" s="133">
        <f t="shared" si="76"/>
        <v>0.81364846139726965</v>
      </c>
      <c r="I47" s="133">
        <f t="shared" si="76"/>
        <v>21.661288182483439</v>
      </c>
      <c r="J47" s="133">
        <f t="shared" si="76"/>
        <v>10.060000148734446</v>
      </c>
      <c r="K47" s="130"/>
      <c r="L47" s="130"/>
      <c r="M47" s="130"/>
      <c r="N47" s="130"/>
      <c r="O47" s="130"/>
      <c r="P47" s="130"/>
      <c r="Q47" s="130"/>
      <c r="R47" s="130"/>
      <c r="S47" s="130"/>
      <c r="T47" s="130"/>
      <c r="U47" s="130"/>
      <c r="V47" s="131"/>
      <c r="W47" s="130"/>
      <c r="X47" s="130"/>
      <c r="Y47" s="130"/>
      <c r="Z47" s="130"/>
      <c r="AA47" s="130"/>
      <c r="AB47" s="130"/>
      <c r="AC47" s="130"/>
      <c r="AD47" s="130"/>
      <c r="AE47" s="130"/>
      <c r="AF47" s="130"/>
      <c r="AG47" s="133">
        <f t="shared" ref="AG47:AN47" si="77">_xlfn.STDEV.P(AG27:AG46)</f>
        <v>3.8658091449953647</v>
      </c>
      <c r="AH47" s="133">
        <f t="shared" si="77"/>
        <v>11.719911980341378</v>
      </c>
      <c r="AI47" s="133">
        <f t="shared" si="77"/>
        <v>3.023077374759719</v>
      </c>
      <c r="AJ47" s="133">
        <f t="shared" si="77"/>
        <v>8.631135703056831</v>
      </c>
      <c r="AK47" s="133">
        <f t="shared" si="77"/>
        <v>3.6126281127292068</v>
      </c>
      <c r="AL47" s="133">
        <f t="shared" si="77"/>
        <v>11.335428184884673</v>
      </c>
      <c r="AM47" s="133">
        <f t="shared" si="77"/>
        <v>3.9930134491807143</v>
      </c>
      <c r="AN47" s="133">
        <f t="shared" si="77"/>
        <v>14.762306634185851</v>
      </c>
      <c r="AO47" s="133">
        <f>_xlfn.STDEV.P(AO27:AO46)</f>
        <v>3.5466892806868695</v>
      </c>
    </row>
    <row r="48" spans="1:41" x14ac:dyDescent="0.25">
      <c r="B48" s="129"/>
      <c r="C48" s="129"/>
      <c r="D48" s="129"/>
      <c r="E48" s="129"/>
      <c r="F48" s="129"/>
      <c r="G48" s="129"/>
      <c r="H48" s="129"/>
      <c r="I48" s="129"/>
      <c r="J48" s="129"/>
      <c r="K48" s="130"/>
      <c r="L48" s="130"/>
      <c r="M48" s="130"/>
      <c r="N48" s="130"/>
      <c r="O48" s="130"/>
      <c r="P48" s="130"/>
      <c r="Q48" s="130"/>
      <c r="R48" s="130"/>
      <c r="S48" s="130"/>
      <c r="T48" s="130"/>
      <c r="U48" s="130"/>
      <c r="V48" s="131"/>
      <c r="W48" s="130"/>
      <c r="X48" s="130"/>
      <c r="Y48" s="130"/>
      <c r="Z48" s="130"/>
      <c r="AA48" s="130"/>
      <c r="AB48" s="130"/>
      <c r="AC48" s="130"/>
      <c r="AD48" s="130"/>
      <c r="AE48" s="130"/>
      <c r="AF48" s="130"/>
      <c r="AG48" s="129"/>
      <c r="AH48" s="129"/>
      <c r="AI48" s="129"/>
      <c r="AJ48" s="129"/>
      <c r="AK48" s="129"/>
      <c r="AL48" s="129"/>
      <c r="AM48" s="129"/>
      <c r="AN48" s="132"/>
    </row>
    <row r="49" spans="1:41" ht="35.25" customHeight="1" x14ac:dyDescent="0.45">
      <c r="A49" s="134" t="s">
        <v>524</v>
      </c>
      <c r="B49" s="135" t="s">
        <v>525</v>
      </c>
      <c r="C49" s="135" t="s">
        <v>525</v>
      </c>
      <c r="D49" s="135" t="s">
        <v>525</v>
      </c>
      <c r="E49" s="135" t="s">
        <v>525</v>
      </c>
      <c r="F49" s="135" t="s">
        <v>525</v>
      </c>
      <c r="G49" s="135" t="s">
        <v>525</v>
      </c>
      <c r="H49" s="135" t="s">
        <v>526</v>
      </c>
      <c r="I49" s="135" t="s">
        <v>526</v>
      </c>
      <c r="J49" s="135" t="s">
        <v>526</v>
      </c>
      <c r="K49" s="136"/>
      <c r="L49" s="136"/>
      <c r="M49" s="136"/>
      <c r="N49" s="136"/>
      <c r="O49" s="136"/>
      <c r="P49" s="136"/>
      <c r="Q49" s="136"/>
      <c r="R49" s="136"/>
      <c r="S49" s="136"/>
      <c r="T49" s="136"/>
      <c r="U49" s="136"/>
      <c r="V49" s="137"/>
      <c r="W49" s="136"/>
      <c r="X49" s="136"/>
      <c r="Y49" s="136"/>
      <c r="Z49" s="136"/>
      <c r="AA49" s="136"/>
      <c r="AB49" s="136"/>
      <c r="AC49" s="136"/>
      <c r="AD49" s="136"/>
      <c r="AE49" s="136"/>
      <c r="AF49" s="136"/>
      <c r="AG49" s="136"/>
      <c r="AH49" s="136"/>
      <c r="AI49" s="136"/>
      <c r="AJ49" s="136"/>
      <c r="AK49" s="136"/>
      <c r="AL49" s="136"/>
      <c r="AM49" s="136"/>
    </row>
    <row r="50" spans="1:41" x14ac:dyDescent="0.25">
      <c r="A50" s="111" t="s">
        <v>64</v>
      </c>
      <c r="B50" s="118">
        <v>1</v>
      </c>
      <c r="C50" s="118">
        <v>1</v>
      </c>
      <c r="D50" s="118">
        <v>1</v>
      </c>
      <c r="E50" s="118">
        <v>1</v>
      </c>
      <c r="F50" s="118">
        <v>1</v>
      </c>
      <c r="G50" s="118">
        <v>1</v>
      </c>
      <c r="H50" s="118">
        <v>1</v>
      </c>
      <c r="I50" s="118">
        <v>1</v>
      </c>
      <c r="J50" s="118">
        <v>1</v>
      </c>
      <c r="K50" s="119" t="s">
        <v>64</v>
      </c>
      <c r="L50" s="138">
        <v>79.974271012006852</v>
      </c>
      <c r="M50" s="139">
        <v>82.998117158493002</v>
      </c>
      <c r="N50" s="140">
        <v>78.713255727513101</v>
      </c>
      <c r="O50" s="140">
        <v>80.057685133794905</v>
      </c>
      <c r="P50" s="140">
        <v>73.405219315417696</v>
      </c>
      <c r="Q50" s="140">
        <v>79.401421086628901</v>
      </c>
      <c r="R50" s="140">
        <v>76.353966557416598</v>
      </c>
      <c r="S50" s="140">
        <v>80.709381439549801</v>
      </c>
      <c r="T50" s="140">
        <v>83.543029289654598</v>
      </c>
      <c r="U50" s="140">
        <v>77.607963417963404</v>
      </c>
      <c r="V50" s="141">
        <v>84.482040170014201</v>
      </c>
      <c r="W50" s="119" t="s">
        <v>64</v>
      </c>
      <c r="X50" s="122">
        <f t="shared" ref="X50:X68" si="78">M50/V50</f>
        <v>0.98243504763219602</v>
      </c>
      <c r="Y50" s="122">
        <f t="shared" ref="Y50:Y68" si="79">N50/V50</f>
        <v>0.93171584835200683</v>
      </c>
      <c r="Z50" s="122">
        <f t="shared" ref="Z50:Z68" si="80">O50/V50</f>
        <v>0.94762963788142907</v>
      </c>
      <c r="AA50" s="122">
        <f t="shared" ref="AA50:AA68" si="81">P50/V50</f>
        <v>0.86888549528035575</v>
      </c>
      <c r="AB50" s="122">
        <f t="shared" ref="AB50:AB68" si="82">Q50/V50</f>
        <v>0.93986154840530711</v>
      </c>
      <c r="AC50" s="122">
        <f t="shared" ref="AC50:AC68" si="83">R50/V50</f>
        <v>0.9037893308892585</v>
      </c>
      <c r="AD50" s="122">
        <f t="shared" ref="AD50:AD68" si="84">S50/V50</f>
        <v>0.95534365975452074</v>
      </c>
      <c r="AE50" s="142">
        <f t="shared" ref="AE50:AE68" si="85">L50/V50</f>
        <v>0.94664227865548967</v>
      </c>
      <c r="AF50" s="119" t="s">
        <v>64</v>
      </c>
      <c r="AG50" s="122">
        <f t="shared" ref="AG50:AO68" si="86">(1/B50)*M50/$V50</f>
        <v>0.98243504763219602</v>
      </c>
      <c r="AH50" s="122">
        <f t="shared" si="86"/>
        <v>0.93171584835200683</v>
      </c>
      <c r="AI50" s="122">
        <f t="shared" si="86"/>
        <v>0.94762963788142907</v>
      </c>
      <c r="AJ50" s="122">
        <f t="shared" si="86"/>
        <v>0.86888549528035575</v>
      </c>
      <c r="AK50" s="122">
        <f t="shared" si="86"/>
        <v>0.93986154840530711</v>
      </c>
      <c r="AL50" s="122">
        <f t="shared" si="86"/>
        <v>0.9037893308892585</v>
      </c>
      <c r="AM50" s="122">
        <f t="shared" si="86"/>
        <v>0.95534365975452074</v>
      </c>
      <c r="AN50" s="122">
        <f t="shared" si="86"/>
        <v>0.98888508281204013</v>
      </c>
      <c r="AO50" s="122">
        <f t="shared" si="86"/>
        <v>0.91863268526402542</v>
      </c>
    </row>
    <row r="51" spans="1:41" x14ac:dyDescent="0.25">
      <c r="A51" s="111" t="s">
        <v>63</v>
      </c>
      <c r="B51" s="118">
        <v>1</v>
      </c>
      <c r="C51" s="118">
        <v>1</v>
      </c>
      <c r="D51" s="118">
        <v>1</v>
      </c>
      <c r="E51" s="118">
        <v>1</v>
      </c>
      <c r="F51" s="118">
        <v>1</v>
      </c>
      <c r="G51" s="118">
        <v>1</v>
      </c>
      <c r="H51" s="118">
        <v>1</v>
      </c>
      <c r="I51" s="118">
        <v>1</v>
      </c>
      <c r="J51" s="118">
        <v>1</v>
      </c>
      <c r="K51" s="119" t="s">
        <v>63</v>
      </c>
      <c r="L51" s="138">
        <v>81.657375643224711</v>
      </c>
      <c r="M51" s="139">
        <v>84.389132309208406</v>
      </c>
      <c r="N51" s="140">
        <v>80.710750463752106</v>
      </c>
      <c r="O51" s="140">
        <v>81.947464674679495</v>
      </c>
      <c r="P51" s="140">
        <v>75.925599820005303</v>
      </c>
      <c r="Q51" s="140">
        <v>81.421804349386306</v>
      </c>
      <c r="R51" s="140">
        <v>78.532368429462693</v>
      </c>
      <c r="S51" s="140">
        <v>82.6019071178291</v>
      </c>
      <c r="T51" s="140">
        <v>86.084492457598401</v>
      </c>
      <c r="U51" s="140">
        <v>80.0532095732096</v>
      </c>
      <c r="V51" s="141">
        <v>85.698808234019495</v>
      </c>
      <c r="W51" s="119" t="s">
        <v>63</v>
      </c>
      <c r="X51" s="122">
        <f t="shared" si="78"/>
        <v>0.98471768800757731</v>
      </c>
      <c r="Y51" s="122">
        <f t="shared" si="79"/>
        <v>0.94179548265541335</v>
      </c>
      <c r="Z51" s="122">
        <f t="shared" si="80"/>
        <v>0.95622642091945864</v>
      </c>
      <c r="AA51" s="122">
        <f t="shared" si="81"/>
        <v>0.88595864265315927</v>
      </c>
      <c r="AB51" s="122">
        <f t="shared" si="82"/>
        <v>0.95009260953835106</v>
      </c>
      <c r="AC51" s="122">
        <f t="shared" si="83"/>
        <v>0.91637643565605653</v>
      </c>
      <c r="AD51" s="122">
        <f t="shared" si="84"/>
        <v>0.96386296169097685</v>
      </c>
      <c r="AE51" s="142">
        <f t="shared" si="85"/>
        <v>0.95284143765735041</v>
      </c>
      <c r="AF51" s="119" t="s">
        <v>63</v>
      </c>
      <c r="AG51" s="122">
        <f t="shared" si="86"/>
        <v>0.98471768800757731</v>
      </c>
      <c r="AH51" s="122">
        <f t="shared" si="86"/>
        <v>0.94179548265541335</v>
      </c>
      <c r="AI51" s="122">
        <f t="shared" si="86"/>
        <v>0.95622642091945864</v>
      </c>
      <c r="AJ51" s="122">
        <f t="shared" si="86"/>
        <v>0.88595864265315927</v>
      </c>
      <c r="AK51" s="122">
        <f t="shared" si="86"/>
        <v>0.95009260953835106</v>
      </c>
      <c r="AL51" s="122">
        <f t="shared" si="86"/>
        <v>0.91637643565605653</v>
      </c>
      <c r="AM51" s="122">
        <f t="shared" si="86"/>
        <v>0.96386296169097685</v>
      </c>
      <c r="AN51" s="122">
        <f t="shared" si="86"/>
        <v>1.0045004619262115</v>
      </c>
      <c r="AO51" s="122">
        <f t="shared" si="86"/>
        <v>0.93412278680243321</v>
      </c>
    </row>
    <row r="52" spans="1:41" x14ac:dyDescent="0.25">
      <c r="A52" s="111" t="s">
        <v>62</v>
      </c>
      <c r="B52" s="118">
        <v>1</v>
      </c>
      <c r="C52" s="118">
        <v>1</v>
      </c>
      <c r="D52" s="118">
        <v>1</v>
      </c>
      <c r="E52" s="118">
        <v>1</v>
      </c>
      <c r="F52" s="118">
        <v>1</v>
      </c>
      <c r="G52" s="118">
        <v>1</v>
      </c>
      <c r="H52" s="118">
        <v>1</v>
      </c>
      <c r="I52" s="118">
        <v>1</v>
      </c>
      <c r="J52" s="118">
        <v>1</v>
      </c>
      <c r="K52" s="119" t="s">
        <v>62</v>
      </c>
      <c r="L52" s="138">
        <v>83.57632933104631</v>
      </c>
      <c r="M52" s="139">
        <v>85.768709637685006</v>
      </c>
      <c r="N52" s="140">
        <v>82.958678381650202</v>
      </c>
      <c r="O52" s="140">
        <v>85.353071232951507</v>
      </c>
      <c r="P52" s="140">
        <v>78.651203537534002</v>
      </c>
      <c r="Q52" s="140">
        <v>83.432318954998905</v>
      </c>
      <c r="R52" s="140">
        <v>81.964156993363304</v>
      </c>
      <c r="S52" s="140">
        <v>84.790857014511303</v>
      </c>
      <c r="T52" s="140">
        <v>88.304130134449395</v>
      </c>
      <c r="U52" s="140">
        <v>82.185683865683899</v>
      </c>
      <c r="V52" s="141">
        <v>87.398949912492697</v>
      </c>
      <c r="W52" s="119" t="s">
        <v>62</v>
      </c>
      <c r="X52" s="122">
        <f t="shared" si="78"/>
        <v>0.98134714116771482</v>
      </c>
      <c r="Y52" s="122">
        <f t="shared" si="79"/>
        <v>0.94919536750397726</v>
      </c>
      <c r="Z52" s="122">
        <f t="shared" si="80"/>
        <v>0.97659149587506944</v>
      </c>
      <c r="AA52" s="122">
        <f t="shared" si="81"/>
        <v>0.89991016615511643</v>
      </c>
      <c r="AB52" s="122">
        <f t="shared" si="82"/>
        <v>0.95461466114335081</v>
      </c>
      <c r="AC52" s="122">
        <f t="shared" si="83"/>
        <v>0.93781626753443925</v>
      </c>
      <c r="AD52" s="122">
        <f t="shared" si="84"/>
        <v>0.97015876162593806</v>
      </c>
      <c r="AE52" s="142">
        <f t="shared" si="85"/>
        <v>0.95626239691353565</v>
      </c>
      <c r="AF52" s="119" t="s">
        <v>62</v>
      </c>
      <c r="AG52" s="122">
        <f t="shared" si="86"/>
        <v>0.98134714116771482</v>
      </c>
      <c r="AH52" s="122">
        <f t="shared" si="86"/>
        <v>0.94919536750397726</v>
      </c>
      <c r="AI52" s="122">
        <f t="shared" si="86"/>
        <v>0.97659149587506944</v>
      </c>
      <c r="AJ52" s="122">
        <f t="shared" si="86"/>
        <v>0.89991016615511643</v>
      </c>
      <c r="AK52" s="122">
        <f t="shared" si="86"/>
        <v>0.95461466114335081</v>
      </c>
      <c r="AL52" s="122">
        <f t="shared" si="86"/>
        <v>0.93781626753443925</v>
      </c>
      <c r="AM52" s="122">
        <f t="shared" si="86"/>
        <v>0.97015876162593806</v>
      </c>
      <c r="AN52" s="122">
        <f t="shared" si="86"/>
        <v>1.0103568775467326</v>
      </c>
      <c r="AO52" s="122">
        <f t="shared" si="86"/>
        <v>0.9403509303941463</v>
      </c>
    </row>
    <row r="53" spans="1:41" x14ac:dyDescent="0.25">
      <c r="A53" s="111" t="s">
        <v>61</v>
      </c>
      <c r="B53" s="118">
        <v>1</v>
      </c>
      <c r="C53" s="118">
        <v>1</v>
      </c>
      <c r="D53" s="118">
        <v>1</v>
      </c>
      <c r="E53" s="118">
        <v>1</v>
      </c>
      <c r="F53" s="118">
        <v>1</v>
      </c>
      <c r="G53" s="118">
        <v>1</v>
      </c>
      <c r="H53" s="118">
        <v>1</v>
      </c>
      <c r="I53" s="118">
        <v>1</v>
      </c>
      <c r="J53" s="118">
        <v>1</v>
      </c>
      <c r="K53" s="119" t="s">
        <v>61</v>
      </c>
      <c r="L53" s="138">
        <v>85.452401372212691</v>
      </c>
      <c r="M53" s="139">
        <v>87.418395537489701</v>
      </c>
      <c r="N53" s="140">
        <v>85.003877919330506</v>
      </c>
      <c r="O53" s="140">
        <v>88.159079949411804</v>
      </c>
      <c r="P53" s="140">
        <v>81.062464900143695</v>
      </c>
      <c r="Q53" s="140">
        <v>84.804959448790598</v>
      </c>
      <c r="R53" s="140">
        <v>84.915150718884206</v>
      </c>
      <c r="S53" s="140">
        <v>86.325876382430096</v>
      </c>
      <c r="T53" s="140">
        <v>89.691582400883405</v>
      </c>
      <c r="U53" s="140">
        <v>83.890285740285705</v>
      </c>
      <c r="V53" s="141">
        <v>88.640720060004995</v>
      </c>
      <c r="W53" s="119" t="s">
        <v>61</v>
      </c>
      <c r="X53" s="122">
        <f t="shared" si="78"/>
        <v>0.98621034980663691</v>
      </c>
      <c r="Y53" s="122">
        <f t="shared" si="79"/>
        <v>0.95897097701583944</v>
      </c>
      <c r="Z53" s="122">
        <f t="shared" si="80"/>
        <v>0.99456637863199726</v>
      </c>
      <c r="AA53" s="122">
        <f t="shared" si="81"/>
        <v>0.91450593863936092</v>
      </c>
      <c r="AB53" s="122">
        <f t="shared" si="82"/>
        <v>0.95672687892632424</v>
      </c>
      <c r="AC53" s="122">
        <f t="shared" si="83"/>
        <v>0.95797000138763788</v>
      </c>
      <c r="AD53" s="122">
        <f t="shared" si="84"/>
        <v>0.97388509845127758</v>
      </c>
      <c r="AE53" s="142">
        <f t="shared" si="85"/>
        <v>0.96403099291573913</v>
      </c>
      <c r="AF53" s="119" t="s">
        <v>61</v>
      </c>
      <c r="AG53" s="122">
        <f t="shared" si="86"/>
        <v>0.98621034980663691</v>
      </c>
      <c r="AH53" s="122">
        <f t="shared" si="86"/>
        <v>0.95897097701583944</v>
      </c>
      <c r="AI53" s="122">
        <f t="shared" si="86"/>
        <v>0.99456637863199726</v>
      </c>
      <c r="AJ53" s="122">
        <f t="shared" si="86"/>
        <v>0.91450593863936092</v>
      </c>
      <c r="AK53" s="122">
        <f t="shared" si="86"/>
        <v>0.95672687892632424</v>
      </c>
      <c r="AL53" s="122">
        <f t="shared" si="86"/>
        <v>0.95797000138763788</v>
      </c>
      <c r="AM53" s="122">
        <f t="shared" si="86"/>
        <v>0.97388509845127758</v>
      </c>
      <c r="AN53" s="122">
        <f t="shared" si="86"/>
        <v>1.0118553001393382</v>
      </c>
      <c r="AO53" s="122">
        <f t="shared" si="86"/>
        <v>0.94640799040775503</v>
      </c>
    </row>
    <row r="54" spans="1:41" x14ac:dyDescent="0.25">
      <c r="A54" s="111" t="s">
        <v>60</v>
      </c>
      <c r="B54" s="118">
        <v>1</v>
      </c>
      <c r="C54" s="118">
        <v>1</v>
      </c>
      <c r="D54" s="118">
        <v>1</v>
      </c>
      <c r="E54" s="118">
        <v>1</v>
      </c>
      <c r="F54" s="118">
        <v>1</v>
      </c>
      <c r="G54" s="118">
        <v>1</v>
      </c>
      <c r="H54" s="118">
        <v>1</v>
      </c>
      <c r="I54" s="118">
        <v>1</v>
      </c>
      <c r="J54" s="118">
        <v>1</v>
      </c>
      <c r="K54" s="119" t="s">
        <v>60</v>
      </c>
      <c r="L54" s="138">
        <v>87.231989708404811</v>
      </c>
      <c r="M54" s="139">
        <v>89.252846258072495</v>
      </c>
      <c r="N54" s="140">
        <v>87.275653757447103</v>
      </c>
      <c r="O54" s="140">
        <v>90.003366482571593</v>
      </c>
      <c r="P54" s="140">
        <v>83.526142638729695</v>
      </c>
      <c r="Q54" s="140">
        <v>86.152479724395306</v>
      </c>
      <c r="R54" s="140">
        <v>87.648561699045203</v>
      </c>
      <c r="S54" s="140">
        <v>87.496072612224594</v>
      </c>
      <c r="T54" s="140">
        <v>90.478572567939693</v>
      </c>
      <c r="U54" s="140">
        <v>85.609902629902606</v>
      </c>
      <c r="V54" s="141">
        <v>89.557463121926801</v>
      </c>
      <c r="W54" s="119" t="s">
        <v>60</v>
      </c>
      <c r="X54" s="122">
        <f t="shared" si="78"/>
        <v>0.99659864344929483</v>
      </c>
      <c r="Y54" s="122">
        <f t="shared" si="79"/>
        <v>0.97452128181240283</v>
      </c>
      <c r="Z54" s="122">
        <f t="shared" si="80"/>
        <v>1.0049789637301105</v>
      </c>
      <c r="AA54" s="122">
        <f t="shared" si="81"/>
        <v>0.93265418343766793</v>
      </c>
      <c r="AB54" s="122">
        <f t="shared" si="82"/>
        <v>0.96197990341803419</v>
      </c>
      <c r="AC54" s="122">
        <f t="shared" si="83"/>
        <v>0.97868517757941909</v>
      </c>
      <c r="AD54" s="122">
        <f t="shared" si="84"/>
        <v>0.97698248210876903</v>
      </c>
      <c r="AE54" s="142">
        <f t="shared" si="85"/>
        <v>0.97403372837441804</v>
      </c>
      <c r="AF54" s="119" t="s">
        <v>60</v>
      </c>
      <c r="AG54" s="122">
        <f t="shared" si="86"/>
        <v>0.99659864344929483</v>
      </c>
      <c r="AH54" s="122">
        <f t="shared" si="86"/>
        <v>0.97452128181240283</v>
      </c>
      <c r="AI54" s="122">
        <f t="shared" si="86"/>
        <v>1.0049789637301105</v>
      </c>
      <c r="AJ54" s="122">
        <f t="shared" si="86"/>
        <v>0.93265418343766793</v>
      </c>
      <c r="AK54" s="122">
        <f t="shared" si="86"/>
        <v>0.96197990341803419</v>
      </c>
      <c r="AL54" s="122">
        <f t="shared" si="86"/>
        <v>0.97868517757941909</v>
      </c>
      <c r="AM54" s="122">
        <f t="shared" si="86"/>
        <v>0.97698248210876903</v>
      </c>
      <c r="AN54" s="122">
        <f t="shared" si="86"/>
        <v>1.0102851221316851</v>
      </c>
      <c r="AO54" s="122">
        <f t="shared" si="86"/>
        <v>0.9559214793003924</v>
      </c>
    </row>
    <row r="55" spans="1:41" x14ac:dyDescent="0.25">
      <c r="A55" s="111" t="s">
        <v>59</v>
      </c>
      <c r="B55" s="118">
        <v>1</v>
      </c>
      <c r="C55" s="118">
        <v>1</v>
      </c>
      <c r="D55" s="118">
        <v>1</v>
      </c>
      <c r="E55" s="118">
        <v>1</v>
      </c>
      <c r="F55" s="118">
        <v>1</v>
      </c>
      <c r="G55" s="118">
        <v>1</v>
      </c>
      <c r="H55" s="118">
        <v>1</v>
      </c>
      <c r="I55" s="118">
        <v>1</v>
      </c>
      <c r="J55" s="118">
        <v>1</v>
      </c>
      <c r="K55" s="119" t="s">
        <v>59</v>
      </c>
      <c r="L55" s="138">
        <v>89.09734133790738</v>
      </c>
      <c r="M55" s="139">
        <v>91.164722236886107</v>
      </c>
      <c r="N55" s="140">
        <v>89.201597564227001</v>
      </c>
      <c r="O55" s="140">
        <v>91.140691675689396</v>
      </c>
      <c r="P55" s="140">
        <v>86.064670544112005</v>
      </c>
      <c r="Q55" s="140">
        <v>87.959341132562997</v>
      </c>
      <c r="R55" s="140">
        <v>89.721767506933205</v>
      </c>
      <c r="S55" s="140">
        <v>89.299544758284298</v>
      </c>
      <c r="T55" s="140">
        <v>90.647876578780497</v>
      </c>
      <c r="U55" s="140">
        <v>87.515304395304398</v>
      </c>
      <c r="V55" s="141">
        <v>91.049254104508705</v>
      </c>
      <c r="W55" s="119" t="s">
        <v>59</v>
      </c>
      <c r="X55" s="122">
        <f t="shared" si="78"/>
        <v>1.0012681941605459</v>
      </c>
      <c r="Y55" s="122">
        <f t="shared" si="79"/>
        <v>0.97970706560472298</v>
      </c>
      <c r="Z55" s="122">
        <f t="shared" si="80"/>
        <v>1.0010042649122171</v>
      </c>
      <c r="AA55" s="122">
        <f t="shared" si="81"/>
        <v>0.94525398797144167</v>
      </c>
      <c r="AB55" s="122">
        <f t="shared" si="82"/>
        <v>0.96606328077768733</v>
      </c>
      <c r="AC55" s="122">
        <f t="shared" si="83"/>
        <v>0.98542012660475198</v>
      </c>
      <c r="AD55" s="122">
        <f t="shared" si="84"/>
        <v>0.98078282613698242</v>
      </c>
      <c r="AE55" s="142">
        <f t="shared" si="85"/>
        <v>0.97856201255244912</v>
      </c>
      <c r="AF55" s="119" t="s">
        <v>59</v>
      </c>
      <c r="AG55" s="122">
        <f t="shared" si="86"/>
        <v>1.0012681941605459</v>
      </c>
      <c r="AH55" s="122">
        <f t="shared" si="86"/>
        <v>0.97970706560472298</v>
      </c>
      <c r="AI55" s="122">
        <f t="shared" si="86"/>
        <v>1.0010042649122171</v>
      </c>
      <c r="AJ55" s="122">
        <f t="shared" si="86"/>
        <v>0.94525398797144167</v>
      </c>
      <c r="AK55" s="122">
        <f t="shared" si="86"/>
        <v>0.96606328077768733</v>
      </c>
      <c r="AL55" s="122">
        <f t="shared" si="86"/>
        <v>0.98542012660475198</v>
      </c>
      <c r="AM55" s="122">
        <f t="shared" si="86"/>
        <v>0.98078282613698242</v>
      </c>
      <c r="AN55" s="122">
        <f t="shared" si="86"/>
        <v>0.99559164399888989</v>
      </c>
      <c r="AO55" s="122">
        <f t="shared" si="86"/>
        <v>0.96118639582540732</v>
      </c>
    </row>
    <row r="56" spans="1:41" x14ac:dyDescent="0.25">
      <c r="A56" s="111" t="s">
        <v>58</v>
      </c>
      <c r="B56" s="118">
        <v>1</v>
      </c>
      <c r="C56" s="118">
        <v>1</v>
      </c>
      <c r="D56" s="118">
        <v>1</v>
      </c>
      <c r="E56" s="118">
        <v>1</v>
      </c>
      <c r="F56" s="118">
        <v>1</v>
      </c>
      <c r="G56" s="118">
        <v>1</v>
      </c>
      <c r="H56" s="118">
        <v>1</v>
      </c>
      <c r="I56" s="118">
        <v>1</v>
      </c>
      <c r="J56" s="118">
        <v>1</v>
      </c>
      <c r="K56" s="119" t="s">
        <v>58</v>
      </c>
      <c r="L56" s="138">
        <v>91.037735849056602</v>
      </c>
      <c r="M56" s="139">
        <v>92.756339193017695</v>
      </c>
      <c r="N56" s="140">
        <v>90.972510623427198</v>
      </c>
      <c r="O56" s="140">
        <v>92.679265196939198</v>
      </c>
      <c r="P56" s="140">
        <v>88.963719371223206</v>
      </c>
      <c r="Q56" s="140">
        <v>90.405870953850595</v>
      </c>
      <c r="R56" s="140">
        <v>91.764879250897494</v>
      </c>
      <c r="S56" s="140">
        <v>91.352665259888994</v>
      </c>
      <c r="T56" s="140">
        <v>91.2134055202458</v>
      </c>
      <c r="U56" s="140">
        <v>89.692419692419705</v>
      </c>
      <c r="V56" s="141">
        <v>92.457704808734107</v>
      </c>
      <c r="W56" s="119" t="s">
        <v>58</v>
      </c>
      <c r="X56" s="122">
        <f t="shared" si="78"/>
        <v>1.0032299567126544</v>
      </c>
      <c r="Y56" s="122">
        <f t="shared" si="79"/>
        <v>0.98393650168604863</v>
      </c>
      <c r="Z56" s="122">
        <f t="shared" si="80"/>
        <v>1.0023963431567269</v>
      </c>
      <c r="AA56" s="122">
        <f t="shared" si="81"/>
        <v>0.96220990511565418</v>
      </c>
      <c r="AB56" s="122">
        <f t="shared" si="82"/>
        <v>0.97780786513002771</v>
      </c>
      <c r="AC56" s="122">
        <f t="shared" si="83"/>
        <v>0.99250656763252076</v>
      </c>
      <c r="AD56" s="122">
        <f t="shared" si="84"/>
        <v>0.98804816157689512</v>
      </c>
      <c r="AE56" s="142">
        <f t="shared" si="85"/>
        <v>0.98464196182876296</v>
      </c>
      <c r="AF56" s="119" t="s">
        <v>58</v>
      </c>
      <c r="AG56" s="122">
        <f t="shared" si="86"/>
        <v>1.0032299567126544</v>
      </c>
      <c r="AH56" s="122">
        <f t="shared" si="86"/>
        <v>0.98393650168604863</v>
      </c>
      <c r="AI56" s="122">
        <f t="shared" si="86"/>
        <v>1.0023963431567269</v>
      </c>
      <c r="AJ56" s="122">
        <f t="shared" si="86"/>
        <v>0.96220990511565418</v>
      </c>
      <c r="AK56" s="122">
        <f t="shared" si="86"/>
        <v>0.97780786513002771</v>
      </c>
      <c r="AL56" s="122">
        <f t="shared" si="86"/>
        <v>0.99250656763252076</v>
      </c>
      <c r="AM56" s="122">
        <f t="shared" si="86"/>
        <v>0.98804816157689512</v>
      </c>
      <c r="AN56" s="122">
        <f t="shared" si="86"/>
        <v>0.9865419621754361</v>
      </c>
      <c r="AO56" s="122">
        <f t="shared" si="86"/>
        <v>0.97009135017968584</v>
      </c>
    </row>
    <row r="57" spans="1:41" x14ac:dyDescent="0.25">
      <c r="A57" s="111" t="s">
        <v>57</v>
      </c>
      <c r="B57" s="118">
        <v>1</v>
      </c>
      <c r="C57" s="118">
        <v>1</v>
      </c>
      <c r="D57" s="118">
        <v>1</v>
      </c>
      <c r="E57" s="118">
        <v>1</v>
      </c>
      <c r="F57" s="118">
        <v>1</v>
      </c>
      <c r="G57" s="118">
        <v>1</v>
      </c>
      <c r="H57" s="118">
        <v>1</v>
      </c>
      <c r="I57" s="118">
        <v>1</v>
      </c>
      <c r="J57" s="118">
        <v>1</v>
      </c>
      <c r="K57" s="119" t="s">
        <v>57</v>
      </c>
      <c r="L57" s="138">
        <v>93.031732418524882</v>
      </c>
      <c r="M57" s="139">
        <v>94.310123352513699</v>
      </c>
      <c r="N57" s="140">
        <v>92.874603821687202</v>
      </c>
      <c r="O57" s="140">
        <v>93.700128290281796</v>
      </c>
      <c r="P57" s="140">
        <v>92.091127642122302</v>
      </c>
      <c r="Q57" s="140">
        <v>92.025227876265006</v>
      </c>
      <c r="R57" s="140">
        <v>94.616624706605094</v>
      </c>
      <c r="S57" s="140">
        <v>92.669556830542803</v>
      </c>
      <c r="T57" s="140">
        <v>92.642412931703703</v>
      </c>
      <c r="U57" s="140">
        <v>92.083902083902103</v>
      </c>
      <c r="V57" s="141">
        <v>93.916159679973404</v>
      </c>
      <c r="W57" s="119" t="s">
        <v>57</v>
      </c>
      <c r="X57" s="122">
        <f t="shared" si="78"/>
        <v>1.0041948443578055</v>
      </c>
      <c r="Y57" s="122">
        <f t="shared" si="79"/>
        <v>0.98890972691137091</v>
      </c>
      <c r="Z57" s="122">
        <f t="shared" si="80"/>
        <v>0.9976997420845598</v>
      </c>
      <c r="AA57" s="122">
        <f t="shared" si="81"/>
        <v>0.98056743329294938</v>
      </c>
      <c r="AB57" s="122">
        <f t="shared" si="82"/>
        <v>0.97986574610640076</v>
      </c>
      <c r="AC57" s="122">
        <f t="shared" si="83"/>
        <v>1.0074584078929396</v>
      </c>
      <c r="AD57" s="122">
        <f t="shared" si="84"/>
        <v>0.98672642861805149</v>
      </c>
      <c r="AE57" s="142">
        <f t="shared" si="85"/>
        <v>0.99058279997327114</v>
      </c>
      <c r="AF57" s="119" t="s">
        <v>57</v>
      </c>
      <c r="AG57" s="122">
        <f t="shared" si="86"/>
        <v>1.0041948443578055</v>
      </c>
      <c r="AH57" s="122">
        <f t="shared" si="86"/>
        <v>0.98890972691137091</v>
      </c>
      <c r="AI57" s="122">
        <f t="shared" si="86"/>
        <v>0.9976997420845598</v>
      </c>
      <c r="AJ57" s="122">
        <f t="shared" si="86"/>
        <v>0.98056743329294938</v>
      </c>
      <c r="AK57" s="122">
        <f t="shared" si="86"/>
        <v>0.97986574610640076</v>
      </c>
      <c r="AL57" s="122">
        <f t="shared" si="86"/>
        <v>1.0074584078929396</v>
      </c>
      <c r="AM57" s="122">
        <f t="shared" si="86"/>
        <v>0.98672642861805149</v>
      </c>
      <c r="AN57" s="122">
        <f t="shared" si="86"/>
        <v>0.98643740595218021</v>
      </c>
      <c r="AO57" s="122">
        <f t="shared" si="86"/>
        <v>0.98049049703144953</v>
      </c>
    </row>
    <row r="58" spans="1:41" x14ac:dyDescent="0.25">
      <c r="A58" s="111" t="s">
        <v>56</v>
      </c>
      <c r="B58" s="118">
        <v>1</v>
      </c>
      <c r="C58" s="118">
        <v>1</v>
      </c>
      <c r="D58" s="118">
        <v>1</v>
      </c>
      <c r="E58" s="118">
        <v>1</v>
      </c>
      <c r="F58" s="118">
        <v>1</v>
      </c>
      <c r="G58" s="118">
        <v>1</v>
      </c>
      <c r="H58" s="118">
        <v>1</v>
      </c>
      <c r="I58" s="118">
        <v>1</v>
      </c>
      <c r="J58" s="118">
        <v>1</v>
      </c>
      <c r="K58" s="119" t="s">
        <v>56</v>
      </c>
      <c r="L58" s="138">
        <v>95.015008576329336</v>
      </c>
      <c r="M58" s="139">
        <v>95.713456157947505</v>
      </c>
      <c r="N58" s="140">
        <v>94.5739686397295</v>
      </c>
      <c r="O58" s="140">
        <v>95.212315867051203</v>
      </c>
      <c r="P58" s="140">
        <v>94.657735432563101</v>
      </c>
      <c r="Q58" s="140">
        <v>93.702899590899307</v>
      </c>
      <c r="R58" s="140">
        <v>96.938483827325797</v>
      </c>
      <c r="S58" s="140">
        <v>94.679148063734303</v>
      </c>
      <c r="T58" s="140">
        <v>94.968354172737705</v>
      </c>
      <c r="U58" s="140">
        <v>94.213304213304198</v>
      </c>
      <c r="V58" s="141">
        <v>96.074672889407495</v>
      </c>
      <c r="W58" s="119" t="s">
        <v>56</v>
      </c>
      <c r="X58" s="122">
        <f t="shared" si="78"/>
        <v>0.99624025020750484</v>
      </c>
      <c r="Y58" s="122">
        <f t="shared" si="79"/>
        <v>0.98437981411182662</v>
      </c>
      <c r="Z58" s="122">
        <f t="shared" si="80"/>
        <v>0.99102409619079357</v>
      </c>
      <c r="AA58" s="122">
        <f t="shared" si="81"/>
        <v>0.98525170667533324</v>
      </c>
      <c r="AB58" s="122">
        <f t="shared" si="82"/>
        <v>0.97531323056141594</v>
      </c>
      <c r="AC58" s="122">
        <f t="shared" si="83"/>
        <v>1.0089910369917434</v>
      </c>
      <c r="AD58" s="122">
        <f t="shared" si="84"/>
        <v>0.98547458155512435</v>
      </c>
      <c r="AE58" s="142">
        <f t="shared" si="85"/>
        <v>0.98897040935754266</v>
      </c>
      <c r="AF58" s="119" t="s">
        <v>56</v>
      </c>
      <c r="AG58" s="122">
        <f t="shared" si="86"/>
        <v>0.99624025020750484</v>
      </c>
      <c r="AH58" s="122">
        <f t="shared" si="86"/>
        <v>0.98437981411182662</v>
      </c>
      <c r="AI58" s="122">
        <f t="shared" si="86"/>
        <v>0.99102409619079357</v>
      </c>
      <c r="AJ58" s="122">
        <f t="shared" si="86"/>
        <v>0.98525170667533324</v>
      </c>
      <c r="AK58" s="122">
        <f t="shared" si="86"/>
        <v>0.97531323056141594</v>
      </c>
      <c r="AL58" s="122">
        <f t="shared" si="86"/>
        <v>1.0089910369917434</v>
      </c>
      <c r="AM58" s="122">
        <f t="shared" si="86"/>
        <v>0.98547458155512435</v>
      </c>
      <c r="AN58" s="122">
        <f t="shared" si="86"/>
        <v>0.98848480371155378</v>
      </c>
      <c r="AO58" s="122">
        <f t="shared" si="86"/>
        <v>0.98062581302518781</v>
      </c>
    </row>
    <row r="59" spans="1:41" x14ac:dyDescent="0.25">
      <c r="A59" s="111" t="s">
        <v>55</v>
      </c>
      <c r="B59" s="118">
        <v>1</v>
      </c>
      <c r="C59" s="118">
        <v>1</v>
      </c>
      <c r="D59" s="118">
        <v>1</v>
      </c>
      <c r="E59" s="118">
        <v>1</v>
      </c>
      <c r="F59" s="118">
        <v>1</v>
      </c>
      <c r="G59" s="118">
        <v>1</v>
      </c>
      <c r="H59" s="118">
        <v>1</v>
      </c>
      <c r="I59" s="118">
        <v>1</v>
      </c>
      <c r="J59" s="118">
        <v>1</v>
      </c>
      <c r="K59" s="119" t="s">
        <v>55</v>
      </c>
      <c r="L59" s="138">
        <v>98.123927958833619</v>
      </c>
      <c r="M59" s="139">
        <v>98.405743546428795</v>
      </c>
      <c r="N59" s="140">
        <v>97.740146777842</v>
      </c>
      <c r="O59" s="140">
        <v>97.579771989045298</v>
      </c>
      <c r="P59" s="140">
        <v>98.515663615378202</v>
      </c>
      <c r="Q59" s="140">
        <v>97.909638986578599</v>
      </c>
      <c r="R59" s="140">
        <v>99.447742856432697</v>
      </c>
      <c r="S59" s="140">
        <v>97.723982343211702</v>
      </c>
      <c r="T59" s="140">
        <v>98.829723344004094</v>
      </c>
      <c r="U59" s="140">
        <v>97.418327418327394</v>
      </c>
      <c r="V59" s="141">
        <v>98.5998833236103</v>
      </c>
      <c r="W59" s="119" t="s">
        <v>55</v>
      </c>
      <c r="X59" s="122">
        <f t="shared" si="78"/>
        <v>0.99803103441264396</v>
      </c>
      <c r="Y59" s="122">
        <f t="shared" si="79"/>
        <v>0.99128055209815413</v>
      </c>
      <c r="Z59" s="122">
        <f t="shared" si="80"/>
        <v>0.98965403101728899</v>
      </c>
      <c r="AA59" s="122">
        <f t="shared" si="81"/>
        <v>0.99914584373334714</v>
      </c>
      <c r="AB59" s="122">
        <f t="shared" si="82"/>
        <v>0.99299954205050855</v>
      </c>
      <c r="AC59" s="122">
        <f t="shared" si="83"/>
        <v>1.0085989912385562</v>
      </c>
      <c r="AD59" s="122">
        <f t="shared" si="84"/>
        <v>0.99111661240486626</v>
      </c>
      <c r="AE59" s="142">
        <f t="shared" si="85"/>
        <v>0.99517286077089395</v>
      </c>
      <c r="AF59" s="119" t="s">
        <v>55</v>
      </c>
      <c r="AG59" s="122">
        <f t="shared" si="86"/>
        <v>0.99803103441264396</v>
      </c>
      <c r="AH59" s="122">
        <f t="shared" si="86"/>
        <v>0.99128055209815413</v>
      </c>
      <c r="AI59" s="122">
        <f t="shared" si="86"/>
        <v>0.98965403101728899</v>
      </c>
      <c r="AJ59" s="122">
        <f t="shared" si="86"/>
        <v>0.99914584373334714</v>
      </c>
      <c r="AK59" s="122">
        <f t="shared" si="86"/>
        <v>0.99299954205050855</v>
      </c>
      <c r="AL59" s="122">
        <f t="shared" si="86"/>
        <v>1.0085989912385562</v>
      </c>
      <c r="AM59" s="122">
        <f t="shared" si="86"/>
        <v>0.99111661240486626</v>
      </c>
      <c r="AN59" s="122">
        <f t="shared" si="86"/>
        <v>1.0023310374479799</v>
      </c>
      <c r="AO59" s="122">
        <f t="shared" si="86"/>
        <v>0.98801666020835976</v>
      </c>
    </row>
    <row r="60" spans="1:41" x14ac:dyDescent="0.25">
      <c r="A60" s="111" t="s">
        <v>54</v>
      </c>
      <c r="B60" s="118">
        <v>1</v>
      </c>
      <c r="C60" s="118">
        <v>1</v>
      </c>
      <c r="D60" s="118">
        <v>1</v>
      </c>
      <c r="E60" s="118">
        <v>1</v>
      </c>
      <c r="F60" s="118">
        <v>1</v>
      </c>
      <c r="G60" s="118">
        <v>1</v>
      </c>
      <c r="H60" s="118">
        <v>1</v>
      </c>
      <c r="I60" s="118">
        <v>1</v>
      </c>
      <c r="J60" s="118">
        <v>1</v>
      </c>
      <c r="K60" s="119" t="s">
        <v>54</v>
      </c>
      <c r="L60" s="138">
        <v>98.413379073756431</v>
      </c>
      <c r="M60" s="139">
        <v>98.491967129458601</v>
      </c>
      <c r="N60" s="140">
        <v>98.497406286648001</v>
      </c>
      <c r="O60" s="140">
        <v>98.740753546179903</v>
      </c>
      <c r="P60" s="140">
        <v>98.231941622184706</v>
      </c>
      <c r="Q60" s="140">
        <v>97.857604248905503</v>
      </c>
      <c r="R60" s="140">
        <v>98.616827109158905</v>
      </c>
      <c r="S60" s="140">
        <v>98.218767025886095</v>
      </c>
      <c r="T60" s="140">
        <v>98.829722437379402</v>
      </c>
      <c r="U60" s="140">
        <v>97.776867776867803</v>
      </c>
      <c r="V60" s="141">
        <v>98.908242353529502</v>
      </c>
      <c r="W60" s="119" t="s">
        <v>54</v>
      </c>
      <c r="X60" s="122">
        <f t="shared" si="78"/>
        <v>0.99579129894369167</v>
      </c>
      <c r="Y60" s="122">
        <f t="shared" si="79"/>
        <v>0.99584629089441257</v>
      </c>
      <c r="Z60" s="122">
        <f t="shared" si="80"/>
        <v>0.99830662436856432</v>
      </c>
      <c r="AA60" s="122">
        <f t="shared" si="81"/>
        <v>0.99316234203285625</v>
      </c>
      <c r="AB60" s="122">
        <f t="shared" si="82"/>
        <v>0.98937764862033761</v>
      </c>
      <c r="AC60" s="122">
        <f t="shared" si="83"/>
        <v>0.99705368089214463</v>
      </c>
      <c r="AD60" s="122">
        <f t="shared" si="84"/>
        <v>0.99302914184665214</v>
      </c>
      <c r="AE60" s="142">
        <f t="shared" si="85"/>
        <v>0.99499674376980363</v>
      </c>
      <c r="AF60" s="119" t="s">
        <v>54</v>
      </c>
      <c r="AG60" s="122">
        <f t="shared" si="86"/>
        <v>0.99579129894369167</v>
      </c>
      <c r="AH60" s="122">
        <f t="shared" si="86"/>
        <v>0.99584629089441257</v>
      </c>
      <c r="AI60" s="122">
        <f t="shared" si="86"/>
        <v>0.99830662436856432</v>
      </c>
      <c r="AJ60" s="122">
        <f t="shared" si="86"/>
        <v>0.99316234203285625</v>
      </c>
      <c r="AK60" s="122">
        <f t="shared" si="86"/>
        <v>0.98937764862033761</v>
      </c>
      <c r="AL60" s="122">
        <f t="shared" si="86"/>
        <v>0.99705368089214463</v>
      </c>
      <c r="AM60" s="122">
        <f t="shared" si="86"/>
        <v>0.99302914184665214</v>
      </c>
      <c r="AN60" s="122">
        <f t="shared" si="86"/>
        <v>0.99920613374293477</v>
      </c>
      <c r="AO60" s="122">
        <f t="shared" si="86"/>
        <v>0.98856137213905992</v>
      </c>
    </row>
    <row r="61" spans="1:41" x14ac:dyDescent="0.25">
      <c r="A61" s="111" t="s">
        <v>53</v>
      </c>
      <c r="B61" s="118">
        <v>1</v>
      </c>
      <c r="C61" s="118">
        <v>1</v>
      </c>
      <c r="D61" s="118">
        <v>1</v>
      </c>
      <c r="E61" s="118">
        <v>1</v>
      </c>
      <c r="F61" s="118">
        <v>1</v>
      </c>
      <c r="G61" s="118">
        <v>1</v>
      </c>
      <c r="H61" s="118">
        <v>1</v>
      </c>
      <c r="I61" s="118">
        <v>1</v>
      </c>
      <c r="J61" s="118">
        <v>1</v>
      </c>
      <c r="K61" s="119" t="s">
        <v>53</v>
      </c>
      <c r="L61" s="138">
        <v>100</v>
      </c>
      <c r="M61" s="139">
        <v>100</v>
      </c>
      <c r="N61" s="140">
        <v>100</v>
      </c>
      <c r="O61" s="140">
        <v>100</v>
      </c>
      <c r="P61" s="140">
        <v>100</v>
      </c>
      <c r="Q61" s="140">
        <v>100</v>
      </c>
      <c r="R61" s="140">
        <v>100</v>
      </c>
      <c r="S61" s="140">
        <v>100</v>
      </c>
      <c r="T61" s="140">
        <v>100</v>
      </c>
      <c r="U61" s="140">
        <v>100</v>
      </c>
      <c r="V61" s="141">
        <v>100</v>
      </c>
      <c r="W61" s="119" t="s">
        <v>53</v>
      </c>
      <c r="X61" s="122">
        <f t="shared" si="78"/>
        <v>1</v>
      </c>
      <c r="Y61" s="122">
        <f t="shared" si="79"/>
        <v>1</v>
      </c>
      <c r="Z61" s="122">
        <f t="shared" si="80"/>
        <v>1</v>
      </c>
      <c r="AA61" s="122">
        <f t="shared" si="81"/>
        <v>1</v>
      </c>
      <c r="AB61" s="122">
        <f t="shared" si="82"/>
        <v>1</v>
      </c>
      <c r="AC61" s="122">
        <f t="shared" si="83"/>
        <v>1</v>
      </c>
      <c r="AD61" s="122">
        <f t="shared" si="84"/>
        <v>1</v>
      </c>
      <c r="AE61" s="142">
        <f t="shared" si="85"/>
        <v>1</v>
      </c>
      <c r="AF61" s="119" t="s">
        <v>53</v>
      </c>
      <c r="AG61" s="122">
        <f t="shared" si="86"/>
        <v>1</v>
      </c>
      <c r="AH61" s="122">
        <f t="shared" si="86"/>
        <v>1</v>
      </c>
      <c r="AI61" s="122">
        <f t="shared" si="86"/>
        <v>1</v>
      </c>
      <c r="AJ61" s="122">
        <f t="shared" si="86"/>
        <v>1</v>
      </c>
      <c r="AK61" s="122">
        <f t="shared" si="86"/>
        <v>1</v>
      </c>
      <c r="AL61" s="122">
        <f t="shared" si="86"/>
        <v>1</v>
      </c>
      <c r="AM61" s="122">
        <f t="shared" si="86"/>
        <v>1</v>
      </c>
      <c r="AN61" s="122">
        <f t="shared" si="86"/>
        <v>1</v>
      </c>
      <c r="AO61" s="122">
        <f t="shared" si="86"/>
        <v>1</v>
      </c>
    </row>
    <row r="62" spans="1:41" x14ac:dyDescent="0.25">
      <c r="A62" s="111" t="s">
        <v>52</v>
      </c>
      <c r="B62" s="118">
        <v>1</v>
      </c>
      <c r="C62" s="118">
        <v>1</v>
      </c>
      <c r="D62" s="118">
        <v>1</v>
      </c>
      <c r="E62" s="118">
        <v>1</v>
      </c>
      <c r="F62" s="118">
        <v>1</v>
      </c>
      <c r="G62" s="118">
        <v>1</v>
      </c>
      <c r="H62" s="118">
        <v>1</v>
      </c>
      <c r="I62" s="118">
        <v>1</v>
      </c>
      <c r="J62" s="118">
        <v>1</v>
      </c>
      <c r="K62" s="119" t="s">
        <v>52</v>
      </c>
      <c r="L62" s="138">
        <v>102.7122641509434</v>
      </c>
      <c r="M62" s="139">
        <v>102.11159795175</v>
      </c>
      <c r="N62" s="140">
        <v>102.78063272879299</v>
      </c>
      <c r="O62" s="140">
        <v>102.341070177514</v>
      </c>
      <c r="P62" s="140">
        <v>103.19614641224101</v>
      </c>
      <c r="Q62" s="140">
        <v>103.532082107227</v>
      </c>
      <c r="R62" s="140">
        <v>103.653011004307</v>
      </c>
      <c r="S62" s="140">
        <v>103.286581973655</v>
      </c>
      <c r="T62" s="140">
        <v>103.41680754255199</v>
      </c>
      <c r="U62" s="140">
        <v>103.41068341068301</v>
      </c>
      <c r="V62" s="141">
        <v>102.075172931078</v>
      </c>
      <c r="W62" s="119" t="s">
        <v>52</v>
      </c>
      <c r="X62" s="122">
        <f t="shared" si="78"/>
        <v>1.0003568450547382</v>
      </c>
      <c r="Y62" s="122">
        <f t="shared" si="79"/>
        <v>1.0069111790600769</v>
      </c>
      <c r="Z62" s="122">
        <f t="shared" si="80"/>
        <v>1.0026049159536132</v>
      </c>
      <c r="AA62" s="122">
        <f t="shared" si="81"/>
        <v>1.0109818425869324</v>
      </c>
      <c r="AB62" s="122">
        <f t="shared" si="82"/>
        <v>1.0142729043146732</v>
      </c>
      <c r="AC62" s="122">
        <f t="shared" si="83"/>
        <v>1.0154576086223668</v>
      </c>
      <c r="AD62" s="122">
        <f t="shared" si="84"/>
        <v>1.0118678127872971</v>
      </c>
      <c r="AE62" s="142">
        <f t="shared" si="85"/>
        <v>1.0062413925107485</v>
      </c>
      <c r="AF62" s="119" t="s">
        <v>52</v>
      </c>
      <c r="AG62" s="122">
        <f t="shared" si="86"/>
        <v>1.0003568450547382</v>
      </c>
      <c r="AH62" s="122">
        <f t="shared" si="86"/>
        <v>1.0069111790600769</v>
      </c>
      <c r="AI62" s="122">
        <f t="shared" si="86"/>
        <v>1.0026049159536132</v>
      </c>
      <c r="AJ62" s="122">
        <f t="shared" si="86"/>
        <v>1.0109818425869324</v>
      </c>
      <c r="AK62" s="122">
        <f t="shared" si="86"/>
        <v>1.0142729043146732</v>
      </c>
      <c r="AL62" s="122">
        <f t="shared" si="86"/>
        <v>1.0154576086223668</v>
      </c>
      <c r="AM62" s="122">
        <f t="shared" si="86"/>
        <v>1.0118678127872971</v>
      </c>
      <c r="AN62" s="122">
        <f t="shared" si="86"/>
        <v>1.0131435938137463</v>
      </c>
      <c r="AO62" s="122">
        <f t="shared" si="86"/>
        <v>1.0130835975218651</v>
      </c>
    </row>
    <row r="63" spans="1:41" x14ac:dyDescent="0.25">
      <c r="A63" s="111" t="s">
        <v>51</v>
      </c>
      <c r="B63" s="118">
        <v>1</v>
      </c>
      <c r="C63" s="118">
        <v>1</v>
      </c>
      <c r="D63" s="118">
        <v>1</v>
      </c>
      <c r="E63" s="118">
        <v>1</v>
      </c>
      <c r="F63" s="118">
        <v>1</v>
      </c>
      <c r="G63" s="118">
        <v>1</v>
      </c>
      <c r="H63" s="118">
        <v>1</v>
      </c>
      <c r="I63" s="118">
        <v>1</v>
      </c>
      <c r="J63" s="118">
        <v>1</v>
      </c>
      <c r="K63" s="119" t="s">
        <v>51</v>
      </c>
      <c r="L63" s="138">
        <v>105.28516295025729</v>
      </c>
      <c r="M63" s="139">
        <v>104.107058016154</v>
      </c>
      <c r="N63" s="140">
        <v>105.90656520528</v>
      </c>
      <c r="O63" s="140">
        <v>104.854103924227</v>
      </c>
      <c r="P63" s="140">
        <v>105.720324344817</v>
      </c>
      <c r="Q63" s="140">
        <v>106.47204478576</v>
      </c>
      <c r="R63" s="140">
        <v>106.527659906895</v>
      </c>
      <c r="S63" s="140">
        <v>105.85394920037101</v>
      </c>
      <c r="T63" s="140">
        <v>106.321099212145</v>
      </c>
      <c r="U63" s="140">
        <v>106.164346164346</v>
      </c>
      <c r="V63" s="141">
        <v>104.125343778648</v>
      </c>
      <c r="W63" s="119" t="s">
        <v>51</v>
      </c>
      <c r="X63" s="122">
        <f t="shared" si="78"/>
        <v>0.99982438701443455</v>
      </c>
      <c r="Y63" s="122">
        <f t="shared" si="79"/>
        <v>1.0171065118442111</v>
      </c>
      <c r="Z63" s="122">
        <f t="shared" si="80"/>
        <v>1.0069988738488895</v>
      </c>
      <c r="AA63" s="122">
        <f t="shared" si="81"/>
        <v>1.0153178900379878</v>
      </c>
      <c r="AB63" s="122">
        <f t="shared" si="82"/>
        <v>1.0225372701971642</v>
      </c>
      <c r="AC63" s="122">
        <f t="shared" si="83"/>
        <v>1.0230713872441457</v>
      </c>
      <c r="AD63" s="122">
        <f t="shared" si="84"/>
        <v>1.0166011977391183</v>
      </c>
      <c r="AE63" s="142">
        <f t="shared" si="85"/>
        <v>1.0111386827598365</v>
      </c>
      <c r="AF63" s="119" t="s">
        <v>51</v>
      </c>
      <c r="AG63" s="122">
        <f t="shared" si="86"/>
        <v>0.99982438701443455</v>
      </c>
      <c r="AH63" s="122">
        <f t="shared" si="86"/>
        <v>1.0171065118442111</v>
      </c>
      <c r="AI63" s="122">
        <f t="shared" si="86"/>
        <v>1.0069988738488895</v>
      </c>
      <c r="AJ63" s="122">
        <f t="shared" si="86"/>
        <v>1.0153178900379878</v>
      </c>
      <c r="AK63" s="122">
        <f t="shared" si="86"/>
        <v>1.0225372701971642</v>
      </c>
      <c r="AL63" s="122">
        <f t="shared" si="86"/>
        <v>1.0230713872441457</v>
      </c>
      <c r="AM63" s="122">
        <f t="shared" si="86"/>
        <v>1.0166011977391183</v>
      </c>
      <c r="AN63" s="122">
        <f t="shared" si="86"/>
        <v>1.0210876176136789</v>
      </c>
      <c r="AO63" s="122">
        <f t="shared" si="86"/>
        <v>1.0195821911525456</v>
      </c>
    </row>
    <row r="64" spans="1:41" x14ac:dyDescent="0.25">
      <c r="A64" s="111" t="s">
        <v>50</v>
      </c>
      <c r="B64" s="118">
        <v>1</v>
      </c>
      <c r="C64" s="118">
        <v>1</v>
      </c>
      <c r="D64" s="118">
        <v>1</v>
      </c>
      <c r="E64" s="118">
        <v>1</v>
      </c>
      <c r="F64" s="118">
        <v>1</v>
      </c>
      <c r="G64" s="118">
        <v>1</v>
      </c>
      <c r="H64" s="118">
        <v>1</v>
      </c>
      <c r="I64" s="118">
        <v>1</v>
      </c>
      <c r="J64" s="118">
        <v>1</v>
      </c>
      <c r="K64" s="119" t="s">
        <v>50</v>
      </c>
      <c r="L64" s="138">
        <v>106.71097770154375</v>
      </c>
      <c r="M64" s="139">
        <v>105.006246810607</v>
      </c>
      <c r="N64" s="140">
        <v>107.198618335037</v>
      </c>
      <c r="O64" s="140">
        <v>107.48268991056101</v>
      </c>
      <c r="P64" s="140">
        <v>107.209444053708</v>
      </c>
      <c r="Q64" s="140">
        <v>107.657180793799</v>
      </c>
      <c r="R64" s="140">
        <v>106.819989560289</v>
      </c>
      <c r="S64" s="140">
        <v>107.971196398553</v>
      </c>
      <c r="T64" s="140">
        <v>107.89282930364899</v>
      </c>
      <c r="U64" s="140">
        <v>108.005278005278</v>
      </c>
      <c r="V64" s="141">
        <v>105.692141011751</v>
      </c>
      <c r="W64" s="119" t="s">
        <v>50</v>
      </c>
      <c r="X64" s="122">
        <f t="shared" si="78"/>
        <v>0.99351045220034151</v>
      </c>
      <c r="Y64" s="122">
        <f t="shared" si="79"/>
        <v>1.0142534469343232</v>
      </c>
      <c r="Z64" s="122">
        <f t="shared" si="80"/>
        <v>1.0169411735032496</v>
      </c>
      <c r="AA64" s="122">
        <f t="shared" si="81"/>
        <v>1.0143558738372827</v>
      </c>
      <c r="AB64" s="122">
        <f t="shared" si="82"/>
        <v>1.018592108772113</v>
      </c>
      <c r="AC64" s="122">
        <f t="shared" si="83"/>
        <v>1.010671072964759</v>
      </c>
      <c r="AD64" s="122">
        <f t="shared" si="84"/>
        <v>1.0215631490192691</v>
      </c>
      <c r="AE64" s="142">
        <f t="shared" si="85"/>
        <v>1.0096396636499159</v>
      </c>
      <c r="AF64" s="119" t="s">
        <v>50</v>
      </c>
      <c r="AG64" s="122">
        <f t="shared" si="86"/>
        <v>0.99351045220034151</v>
      </c>
      <c r="AH64" s="122">
        <f t="shared" si="86"/>
        <v>1.0142534469343232</v>
      </c>
      <c r="AI64" s="122">
        <f t="shared" si="86"/>
        <v>1.0169411735032496</v>
      </c>
      <c r="AJ64" s="122">
        <f t="shared" si="86"/>
        <v>1.0143558738372827</v>
      </c>
      <c r="AK64" s="122">
        <f t="shared" si="86"/>
        <v>1.018592108772113</v>
      </c>
      <c r="AL64" s="122">
        <f t="shared" si="86"/>
        <v>1.010671072964759</v>
      </c>
      <c r="AM64" s="122">
        <f t="shared" si="86"/>
        <v>1.0215631490192691</v>
      </c>
      <c r="AN64" s="122">
        <f t="shared" si="86"/>
        <v>1.0208216833421258</v>
      </c>
      <c r="AO64" s="122">
        <f t="shared" si="86"/>
        <v>1.0218856101445595</v>
      </c>
    </row>
    <row r="65" spans="1:42" x14ac:dyDescent="0.25">
      <c r="A65" s="111" t="s">
        <v>49</v>
      </c>
      <c r="B65" s="118">
        <v>1</v>
      </c>
      <c r="C65" s="118">
        <v>1</v>
      </c>
      <c r="D65" s="118">
        <v>1</v>
      </c>
      <c r="E65" s="118">
        <v>1</v>
      </c>
      <c r="F65" s="118">
        <v>1</v>
      </c>
      <c r="G65" s="118">
        <v>1</v>
      </c>
      <c r="H65" s="118">
        <v>1</v>
      </c>
      <c r="I65" s="118">
        <v>1</v>
      </c>
      <c r="J65" s="118">
        <v>1</v>
      </c>
      <c r="K65" s="119" t="s">
        <v>49</v>
      </c>
      <c r="L65" s="138">
        <v>107.17195540308748</v>
      </c>
      <c r="M65" s="139">
        <v>105.539425293424</v>
      </c>
      <c r="N65" s="140">
        <v>107.457017849343</v>
      </c>
      <c r="O65" s="140">
        <v>108.531758668693</v>
      </c>
      <c r="P65" s="140">
        <v>107.04769682936499</v>
      </c>
      <c r="Q65" s="140">
        <v>108.02321825881</v>
      </c>
      <c r="R65" s="140">
        <v>106.52286616219899</v>
      </c>
      <c r="S65" s="140">
        <v>109.705002346264</v>
      </c>
      <c r="T65" s="140">
        <v>109.016205355146</v>
      </c>
      <c r="U65" s="140">
        <v>108.684138684139</v>
      </c>
      <c r="V65" s="141">
        <v>106.65055421285101</v>
      </c>
      <c r="W65" s="119" t="s">
        <v>49</v>
      </c>
      <c r="X65" s="122">
        <f t="shared" si="78"/>
        <v>0.98958159263561407</v>
      </c>
      <c r="Y65" s="122">
        <f t="shared" si="79"/>
        <v>1.0075617388249336</v>
      </c>
      <c r="Z65" s="122">
        <f t="shared" si="80"/>
        <v>1.0176389562129</v>
      </c>
      <c r="AA65" s="122">
        <f t="shared" si="81"/>
        <v>1.0037237745218031</v>
      </c>
      <c r="AB65" s="122">
        <f t="shared" si="82"/>
        <v>1.0128706696002672</v>
      </c>
      <c r="AC65" s="122">
        <f t="shared" si="83"/>
        <v>0.99880274367447563</v>
      </c>
      <c r="AD65" s="122">
        <f t="shared" si="84"/>
        <v>1.0286397774109732</v>
      </c>
      <c r="AE65" s="142">
        <f t="shared" si="85"/>
        <v>1.0048888746437816</v>
      </c>
      <c r="AF65" s="119" t="s">
        <v>49</v>
      </c>
      <c r="AG65" s="122">
        <f t="shared" si="86"/>
        <v>0.98958159263561407</v>
      </c>
      <c r="AH65" s="122">
        <f t="shared" si="86"/>
        <v>1.0075617388249336</v>
      </c>
      <c r="AI65" s="122">
        <f t="shared" si="86"/>
        <v>1.0176389562129</v>
      </c>
      <c r="AJ65" s="122">
        <f t="shared" si="86"/>
        <v>1.0037237745218031</v>
      </c>
      <c r="AK65" s="122">
        <f t="shared" si="86"/>
        <v>1.0128706696002672</v>
      </c>
      <c r="AL65" s="122">
        <f t="shared" si="86"/>
        <v>0.99880274367447563</v>
      </c>
      <c r="AM65" s="122">
        <f t="shared" si="86"/>
        <v>1.0286397774109732</v>
      </c>
      <c r="AN65" s="122">
        <f t="shared" si="86"/>
        <v>1.0221813300432896</v>
      </c>
      <c r="AO65" s="122">
        <f t="shared" si="86"/>
        <v>1.0190677346807726</v>
      </c>
    </row>
    <row r="66" spans="1:42" x14ac:dyDescent="0.25">
      <c r="A66" s="111" t="s">
        <v>48</v>
      </c>
      <c r="B66" s="118">
        <v>1</v>
      </c>
      <c r="C66" s="118">
        <v>1</v>
      </c>
      <c r="D66" s="118">
        <v>1</v>
      </c>
      <c r="E66" s="118">
        <v>1</v>
      </c>
      <c r="F66" s="118">
        <v>1</v>
      </c>
      <c r="G66" s="118">
        <v>1</v>
      </c>
      <c r="H66" s="118">
        <v>1</v>
      </c>
      <c r="I66" s="118">
        <v>1</v>
      </c>
      <c r="J66" s="118">
        <v>1</v>
      </c>
      <c r="K66" s="119" t="s">
        <v>48</v>
      </c>
      <c r="L66" s="138">
        <v>107.2041166380789</v>
      </c>
      <c r="M66" s="139">
        <v>105.579017755019</v>
      </c>
      <c r="N66" s="140">
        <v>107.49870085602799</v>
      </c>
      <c r="O66" s="140">
        <v>109.183218539311</v>
      </c>
      <c r="P66" s="140">
        <v>106.511964511277</v>
      </c>
      <c r="Q66" s="140">
        <v>108.62969209789701</v>
      </c>
      <c r="R66" s="140">
        <v>107.042632369495</v>
      </c>
      <c r="S66" s="140">
        <v>110.68857934681</v>
      </c>
      <c r="T66" s="140">
        <v>108.789529224042</v>
      </c>
      <c r="U66" s="140">
        <v>109.200109200109</v>
      </c>
      <c r="V66" s="141">
        <v>106.900575047921</v>
      </c>
      <c r="W66" s="119" t="s">
        <v>48</v>
      </c>
      <c r="X66" s="122">
        <f t="shared" si="78"/>
        <v>0.98763750997307942</v>
      </c>
      <c r="Y66" s="122">
        <f t="shared" si="79"/>
        <v>1.0055951598748545</v>
      </c>
      <c r="Z66" s="122">
        <f t="shared" si="80"/>
        <v>1.0213529580207286</v>
      </c>
      <c r="AA66" s="122">
        <f t="shared" si="81"/>
        <v>0.99636474793077778</v>
      </c>
      <c r="AB66" s="122">
        <f t="shared" si="82"/>
        <v>1.0161750023252998</v>
      </c>
      <c r="AC66" s="122">
        <f t="shared" si="83"/>
        <v>1.0013288733153243</v>
      </c>
      <c r="AD66" s="122">
        <f t="shared" si="84"/>
        <v>1.0354348355674508</v>
      </c>
      <c r="AE66" s="142">
        <f t="shared" si="85"/>
        <v>1.0028394757467098</v>
      </c>
      <c r="AF66" s="119" t="s">
        <v>48</v>
      </c>
      <c r="AG66" s="122">
        <f t="shared" si="86"/>
        <v>0.98763750997307942</v>
      </c>
      <c r="AH66" s="122">
        <f t="shared" si="86"/>
        <v>1.0055951598748545</v>
      </c>
      <c r="AI66" s="122">
        <f t="shared" si="86"/>
        <v>1.0213529580207286</v>
      </c>
      <c r="AJ66" s="122">
        <f t="shared" si="86"/>
        <v>0.99636474793077778</v>
      </c>
      <c r="AK66" s="122">
        <f t="shared" si="86"/>
        <v>1.0161750023252998</v>
      </c>
      <c r="AL66" s="122">
        <f t="shared" si="86"/>
        <v>1.0013288733153243</v>
      </c>
      <c r="AM66" s="122">
        <f t="shared" si="86"/>
        <v>1.0354348355674508</v>
      </c>
      <c r="AN66" s="122">
        <f t="shared" si="86"/>
        <v>1.0176701965847632</v>
      </c>
      <c r="AO66" s="122">
        <f t="shared" si="86"/>
        <v>1.0215109614813314</v>
      </c>
    </row>
    <row r="67" spans="1:42" x14ac:dyDescent="0.25">
      <c r="A67" s="111" t="s">
        <v>47</v>
      </c>
      <c r="B67" s="118">
        <v>1</v>
      </c>
      <c r="C67" s="118">
        <v>1</v>
      </c>
      <c r="D67" s="118">
        <v>1</v>
      </c>
      <c r="E67" s="118">
        <v>1</v>
      </c>
      <c r="F67" s="118">
        <v>1</v>
      </c>
      <c r="G67" s="118">
        <v>1</v>
      </c>
      <c r="H67" s="118">
        <v>1</v>
      </c>
      <c r="I67" s="118">
        <v>1</v>
      </c>
      <c r="J67" s="118">
        <v>1</v>
      </c>
      <c r="K67" s="119" t="s">
        <v>47</v>
      </c>
      <c r="L67" s="138">
        <v>107.46140651801029</v>
      </c>
      <c r="M67" s="139">
        <v>105.77258090059701</v>
      </c>
      <c r="N67" s="140">
        <v>107.39763417125501</v>
      </c>
      <c r="O67" s="140">
        <v>109.528965398018</v>
      </c>
      <c r="P67" s="140">
        <v>106.296094858635</v>
      </c>
      <c r="Q67" s="140">
        <v>110.773882150291</v>
      </c>
      <c r="R67" s="140">
        <v>107.692806187126</v>
      </c>
      <c r="S67" s="140">
        <v>111.675470271742</v>
      </c>
      <c r="T67" s="140">
        <v>109.177564613377</v>
      </c>
      <c r="U67" s="140">
        <v>109.5176995177</v>
      </c>
      <c r="V67" s="141">
        <v>107.417284773731</v>
      </c>
      <c r="W67" s="119" t="s">
        <v>47</v>
      </c>
      <c r="X67" s="122">
        <f t="shared" si="78"/>
        <v>0.98468864785962074</v>
      </c>
      <c r="Y67" s="122">
        <f t="shared" si="79"/>
        <v>0.99981706293807948</v>
      </c>
      <c r="Z67" s="122">
        <f t="shared" si="80"/>
        <v>1.0196586669336798</v>
      </c>
      <c r="AA67" s="122">
        <f t="shared" si="81"/>
        <v>0.98956229514218563</v>
      </c>
      <c r="AB67" s="122">
        <f t="shared" si="82"/>
        <v>1.0312482053854788</v>
      </c>
      <c r="AC67" s="122">
        <f t="shared" si="83"/>
        <v>1.0025649634877234</v>
      </c>
      <c r="AD67" s="122">
        <f t="shared" si="84"/>
        <v>1.0396415298243729</v>
      </c>
      <c r="AE67" s="142">
        <f t="shared" si="85"/>
        <v>1.0004107508802911</v>
      </c>
      <c r="AF67" s="119" t="s">
        <v>47</v>
      </c>
      <c r="AG67" s="122">
        <f t="shared" si="86"/>
        <v>0.98468864785962074</v>
      </c>
      <c r="AH67" s="122">
        <f t="shared" si="86"/>
        <v>0.99981706293807948</v>
      </c>
      <c r="AI67" s="122">
        <f t="shared" si="86"/>
        <v>1.0196586669336798</v>
      </c>
      <c r="AJ67" s="122">
        <f t="shared" si="86"/>
        <v>0.98956229514218563</v>
      </c>
      <c r="AK67" s="122">
        <f t="shared" si="86"/>
        <v>1.0312482053854788</v>
      </c>
      <c r="AL67" s="122">
        <f t="shared" si="86"/>
        <v>1.0025649634877234</v>
      </c>
      <c r="AM67" s="122">
        <f t="shared" si="86"/>
        <v>1.0396415298243729</v>
      </c>
      <c r="AN67" s="122">
        <f t="shared" si="86"/>
        <v>1.0163873052959209</v>
      </c>
      <c r="AO67" s="122">
        <f t="shared" si="86"/>
        <v>1.0195537873480363</v>
      </c>
    </row>
    <row r="68" spans="1:42" x14ac:dyDescent="0.25">
      <c r="A68" s="111" t="s">
        <v>46</v>
      </c>
      <c r="B68" s="118">
        <v>1</v>
      </c>
      <c r="C68" s="118">
        <v>1</v>
      </c>
      <c r="D68" s="118">
        <v>1</v>
      </c>
      <c r="E68" s="118">
        <v>1</v>
      </c>
      <c r="F68" s="118">
        <v>1</v>
      </c>
      <c r="G68" s="118">
        <v>1</v>
      </c>
      <c r="H68" s="118">
        <v>1</v>
      </c>
      <c r="I68" s="118">
        <v>1</v>
      </c>
      <c r="J68" s="118">
        <v>1</v>
      </c>
      <c r="K68" s="119" t="s">
        <v>46</v>
      </c>
      <c r="L68" s="138">
        <v>109.11234991423672</v>
      </c>
      <c r="M68" s="139">
        <v>106.864453008147</v>
      </c>
      <c r="N68" s="140">
        <v>108.714901774357</v>
      </c>
      <c r="O68" s="140">
        <v>111.042062834942</v>
      </c>
      <c r="P68" s="140">
        <v>108.37533505414901</v>
      </c>
      <c r="Q68" s="140">
        <v>113.128902605325</v>
      </c>
      <c r="R68" s="140">
        <v>109.16670513498801</v>
      </c>
      <c r="S68" s="140">
        <v>113.99973674915201</v>
      </c>
      <c r="T68" s="140">
        <v>110.000779878603</v>
      </c>
      <c r="U68" s="140">
        <v>111.413231413231</v>
      </c>
      <c r="V68" s="141">
        <v>109.284107008917</v>
      </c>
      <c r="W68" s="119" t="s">
        <v>46</v>
      </c>
      <c r="X68" s="122">
        <f t="shared" si="78"/>
        <v>0.9778590495270042</v>
      </c>
      <c r="Y68" s="122">
        <f t="shared" si="79"/>
        <v>0.99479150948716122</v>
      </c>
      <c r="Z68" s="122">
        <f t="shared" si="80"/>
        <v>1.0160861068836071</v>
      </c>
      <c r="AA68" s="122">
        <f t="shared" si="81"/>
        <v>0.99168431732993112</v>
      </c>
      <c r="AB68" s="122">
        <f t="shared" si="82"/>
        <v>1.0351816535966596</v>
      </c>
      <c r="AC68" s="122">
        <f t="shared" si="83"/>
        <v>0.99892571868735303</v>
      </c>
      <c r="AD68" s="122">
        <f t="shared" si="84"/>
        <v>1.0431501877930909</v>
      </c>
      <c r="AE68" s="142">
        <f t="shared" si="85"/>
        <v>0.99842834333938169</v>
      </c>
      <c r="AF68" s="119" t="s">
        <v>46</v>
      </c>
      <c r="AG68" s="122">
        <f>(1/B68)*M68/$V68</f>
        <v>0.9778590495270042</v>
      </c>
      <c r="AH68" s="122">
        <f t="shared" si="86"/>
        <v>0.99479150948716122</v>
      </c>
      <c r="AI68" s="122">
        <f t="shared" si="86"/>
        <v>1.0160861068836071</v>
      </c>
      <c r="AJ68" s="122">
        <f t="shared" si="86"/>
        <v>0.99168431732993112</v>
      </c>
      <c r="AK68" s="122">
        <f t="shared" si="86"/>
        <v>1.0351816535966596</v>
      </c>
      <c r="AL68" s="122">
        <f t="shared" si="86"/>
        <v>0.99892571868735303</v>
      </c>
      <c r="AM68" s="122">
        <f t="shared" si="86"/>
        <v>1.0431501877930909</v>
      </c>
      <c r="AN68" s="122">
        <f t="shared" si="86"/>
        <v>1.0065578874120051</v>
      </c>
      <c r="AO68" s="122">
        <f t="shared" si="86"/>
        <v>1.0194824706225607</v>
      </c>
    </row>
    <row r="69" spans="1:42" x14ac:dyDescent="0.25">
      <c r="A69" s="111" t="s">
        <v>573</v>
      </c>
      <c r="B69" s="118">
        <v>1</v>
      </c>
      <c r="C69" s="118">
        <v>1</v>
      </c>
      <c r="D69" s="118">
        <v>1</v>
      </c>
      <c r="E69" s="118">
        <v>1</v>
      </c>
      <c r="F69" s="118">
        <v>1</v>
      </c>
      <c r="G69" s="118">
        <v>1</v>
      </c>
      <c r="H69" s="118">
        <v>1</v>
      </c>
      <c r="I69" s="118">
        <v>1</v>
      </c>
      <c r="J69" s="118">
        <v>1</v>
      </c>
      <c r="K69" s="119">
        <v>2018</v>
      </c>
      <c r="L69" s="138">
        <v>111.19939869000324</v>
      </c>
      <c r="M69" s="139">
        <v>110.15417331206805</v>
      </c>
      <c r="N69" s="140">
        <v>110.69114470842334</v>
      </c>
      <c r="O69" s="140">
        <v>111.9174361759913</v>
      </c>
      <c r="P69" s="140">
        <v>109.97023809523809</v>
      </c>
      <c r="Q69" s="140">
        <v>115.58258225648821</v>
      </c>
      <c r="R69" s="140">
        <v>110.92040334692126</v>
      </c>
      <c r="S69" s="140">
        <v>116.94031506545373</v>
      </c>
      <c r="T69" s="140">
        <v>112.76010128812067</v>
      </c>
      <c r="U69" s="140">
        <v>113.96544181977252</v>
      </c>
      <c r="V69" s="141">
        <v>112.1898597626753</v>
      </c>
      <c r="W69" s="119">
        <v>2018</v>
      </c>
      <c r="X69" s="122">
        <f>M69/V69</f>
        <v>0.98185498711814501</v>
      </c>
      <c r="Y69" s="122">
        <f t="shared" ref="Y69" si="87">N69/V69</f>
        <v>0.98664126100681182</v>
      </c>
      <c r="Z69" s="122">
        <f t="shared" ref="Z69" si="88">O69/V69</f>
        <v>0.99757176283792248</v>
      </c>
      <c r="AA69" s="122">
        <f t="shared" ref="AA69" si="89">P69/V69</f>
        <v>0.98021548763736255</v>
      </c>
      <c r="AB69" s="122">
        <f t="shared" ref="AB69" si="90">Q69/V69</f>
        <v>1.0302409014592746</v>
      </c>
      <c r="AC69" s="122">
        <f t="shared" ref="AC69" si="91">R69/V69</f>
        <v>0.98868474906342318</v>
      </c>
      <c r="AD69" s="122">
        <f t="shared" ref="AD69" si="92">S69/V69</f>
        <v>1.0423430006314962</v>
      </c>
      <c r="AE69" s="142">
        <f t="shared" ref="AE69" si="93">L69/V69</f>
        <v>0.99117156332339418</v>
      </c>
      <c r="AF69" s="119" t="s">
        <v>573</v>
      </c>
      <c r="AG69" s="122">
        <f>(1/B69)*M69/$V69</f>
        <v>0.98185498711814501</v>
      </c>
      <c r="AH69" s="122">
        <f t="shared" ref="AH69" si="94">(1/C69)*N69/$V69</f>
        <v>0.98664126100681182</v>
      </c>
      <c r="AI69" s="122">
        <f t="shared" ref="AI69" si="95">(1/D69)*O69/$V69</f>
        <v>0.99757176283792248</v>
      </c>
      <c r="AJ69" s="122">
        <f t="shared" ref="AJ69" si="96">(1/E69)*P69/$V69</f>
        <v>0.98021548763736255</v>
      </c>
      <c r="AK69" s="122">
        <f t="shared" ref="AK69" si="97">(1/F69)*Q69/$V69</f>
        <v>1.0302409014592746</v>
      </c>
      <c r="AL69" s="122">
        <f t="shared" ref="AL69" si="98">(1/G69)*R69/$V69</f>
        <v>0.98868474906342318</v>
      </c>
      <c r="AM69" s="122">
        <f t="shared" ref="AM69" si="99">(1/H69)*S69/$V69</f>
        <v>1.0423430006314962</v>
      </c>
      <c r="AN69" s="122">
        <f t="shared" ref="AN69" si="100">(1/I69)*T69/$V69</f>
        <v>1.0050828259046909</v>
      </c>
      <c r="AO69" s="122">
        <f t="shared" ref="AO69" si="101">(1/J69)*U69/$V69</f>
        <v>1.0158265823743184</v>
      </c>
    </row>
    <row r="70" spans="1:42" ht="18.75" x14ac:dyDescent="0.3">
      <c r="A70" s="123" t="s">
        <v>521</v>
      </c>
      <c r="B70" s="143">
        <f>_xlfn.STDEV.P(B49:B68)/AVERAGE(B49:B68)</f>
        <v>0</v>
      </c>
      <c r="C70" s="143">
        <f>_xlfn.STDEV.P(C49:C68)/AVERAGE(C49:C68)</f>
        <v>0</v>
      </c>
      <c r="D70" s="143">
        <f t="shared" ref="D70:J70" si="102">_xlfn.STDEV.P(D49:D68)/AVERAGE(D49:D68)</f>
        <v>0</v>
      </c>
      <c r="E70" s="143">
        <f t="shared" si="102"/>
        <v>0</v>
      </c>
      <c r="F70" s="143">
        <f t="shared" si="102"/>
        <v>0</v>
      </c>
      <c r="G70" s="143">
        <f t="shared" si="102"/>
        <v>0</v>
      </c>
      <c r="H70" s="143">
        <f t="shared" si="102"/>
        <v>0</v>
      </c>
      <c r="I70" s="143">
        <f t="shared" si="102"/>
        <v>0</v>
      </c>
      <c r="J70" s="143">
        <f t="shared" si="102"/>
        <v>0</v>
      </c>
      <c r="K70" s="123"/>
      <c r="L70" s="123"/>
      <c r="M70" s="123"/>
      <c r="N70" s="123"/>
      <c r="O70" s="123"/>
      <c r="P70" s="123"/>
      <c r="Q70" s="123"/>
      <c r="R70" s="123"/>
      <c r="S70" s="123"/>
      <c r="T70" s="123"/>
      <c r="U70" s="123"/>
      <c r="V70" s="123"/>
      <c r="W70" s="123"/>
      <c r="X70" s="127">
        <f>_xlfn.STDEV.P(X49:X69)/AVERAGE(X49:X69)</f>
        <v>8.184980994217203E-3</v>
      </c>
      <c r="Y70" s="127">
        <f>_xlfn.STDEV.P(Y49:Y69)/AVERAGE(Y49:Y69)</f>
        <v>2.3589006908888571E-2</v>
      </c>
      <c r="Z70" s="127">
        <f t="shared" ref="Z70:AD70" si="103">_xlfn.STDEV.P(Z49:Z69)/AVERAGE(Z49:Z69)</f>
        <v>1.8933606617499443E-2</v>
      </c>
      <c r="AA70" s="127">
        <f t="shared" si="103"/>
        <v>4.5256429341493841E-2</v>
      </c>
      <c r="AB70" s="127">
        <f t="shared" si="103"/>
        <v>2.9757083879776672E-2</v>
      </c>
      <c r="AC70" s="127">
        <f t="shared" si="103"/>
        <v>3.2300730826130539E-2</v>
      </c>
      <c r="AD70" s="127">
        <f t="shared" si="103"/>
        <v>2.702306192991934E-2</v>
      </c>
      <c r="AE70" s="127">
        <f>_xlfn.STDEV.P(AE49:AE69)/AVERAGE(AE49:AE69)</f>
        <v>1.9194879483151572E-2</v>
      </c>
      <c r="AF70" s="123" t="s">
        <v>521</v>
      </c>
      <c r="AG70" s="127">
        <f>_xlfn.STDEV.P(AG50:AG69)/AVERAGE(AG50:AG69)</f>
        <v>8.184980994217203E-3</v>
      </c>
      <c r="AH70" s="127">
        <f t="shared" ref="AH70:AO70" si="104">_xlfn.STDEV.P(AH50:AH69)/AVERAGE(AH50:AH69)</f>
        <v>2.3589006908888571E-2</v>
      </c>
      <c r="AI70" s="127">
        <f t="shared" si="104"/>
        <v>1.8933606617499443E-2</v>
      </c>
      <c r="AJ70" s="127">
        <f t="shared" si="104"/>
        <v>4.5256429341493841E-2</v>
      </c>
      <c r="AK70" s="127">
        <f t="shared" si="104"/>
        <v>2.9757083879776672E-2</v>
      </c>
      <c r="AL70" s="127">
        <f t="shared" si="104"/>
        <v>3.2300730826130539E-2</v>
      </c>
      <c r="AM70" s="127">
        <f t="shared" si="104"/>
        <v>2.702306192991934E-2</v>
      </c>
      <c r="AN70" s="127">
        <f t="shared" si="104"/>
        <v>1.1419833046171149E-2</v>
      </c>
      <c r="AO70" s="127">
        <f t="shared" si="104"/>
        <v>3.3307706797584193E-2</v>
      </c>
      <c r="AP70" s="144">
        <f>AVERAGE(AG70:AO70)</f>
        <v>2.5530271149075662E-2</v>
      </c>
    </row>
    <row r="71" spans="1:42" ht="18.75" x14ac:dyDescent="0.3">
      <c r="A71" s="128" t="s">
        <v>522</v>
      </c>
      <c r="AE71" s="145">
        <f>AVERAGE(X70:AD70)</f>
        <v>2.6434985785417947E-2</v>
      </c>
    </row>
    <row r="72" spans="1:42" x14ac:dyDescent="0.25">
      <c r="A72" s="111" t="s">
        <v>64</v>
      </c>
      <c r="AG72" s="133">
        <f>AG50/AG$50*100</f>
        <v>100</v>
      </c>
      <c r="AH72" s="133">
        <f t="shared" ref="AH72:AO72" si="105">AH50/AH$50*100</f>
        <v>100</v>
      </c>
      <c r="AI72" s="133">
        <f t="shared" si="105"/>
        <v>100</v>
      </c>
      <c r="AJ72" s="133">
        <f t="shared" si="105"/>
        <v>100</v>
      </c>
      <c r="AK72" s="133">
        <f t="shared" si="105"/>
        <v>100</v>
      </c>
      <c r="AL72" s="133">
        <f t="shared" si="105"/>
        <v>100</v>
      </c>
      <c r="AM72" s="133">
        <f t="shared" si="105"/>
        <v>100</v>
      </c>
      <c r="AN72" s="133">
        <f t="shared" si="105"/>
        <v>100</v>
      </c>
      <c r="AO72" s="133">
        <f t="shared" si="105"/>
        <v>100</v>
      </c>
    </row>
    <row r="73" spans="1:42" x14ac:dyDescent="0.25">
      <c r="A73" s="111" t="s">
        <v>63</v>
      </c>
      <c r="AG73" s="133">
        <f t="shared" ref="AG73:AO88" si="106">AG51/AG$50*100</f>
        <v>100.23234516937103</v>
      </c>
      <c r="AH73" s="133">
        <f t="shared" si="106"/>
        <v>101.08183566065074</v>
      </c>
      <c r="AI73" s="133">
        <f t="shared" si="106"/>
        <v>100.90718807162354</v>
      </c>
      <c r="AJ73" s="133">
        <f t="shared" si="106"/>
        <v>101.96494790919427</v>
      </c>
      <c r="AK73" s="133">
        <f t="shared" si="106"/>
        <v>101.0885710933066</v>
      </c>
      <c r="AL73" s="133">
        <f t="shared" si="106"/>
        <v>101.39270340295047</v>
      </c>
      <c r="AM73" s="133">
        <f t="shared" si="106"/>
        <v>100.8917526012205</v>
      </c>
      <c r="AN73" s="133">
        <f t="shared" si="106"/>
        <v>101.5790893588734</v>
      </c>
      <c r="AO73" s="133">
        <f t="shared" si="106"/>
        <v>101.68621275803569</v>
      </c>
    </row>
    <row r="74" spans="1:42" x14ac:dyDescent="0.25">
      <c r="A74" s="111" t="s">
        <v>62</v>
      </c>
      <c r="AG74" s="133">
        <f t="shared" si="106"/>
        <v>99.889264286010231</v>
      </c>
      <c r="AH74" s="133">
        <f t="shared" si="106"/>
        <v>101.87605686678913</v>
      </c>
      <c r="AI74" s="133">
        <f t="shared" si="106"/>
        <v>103.05624231618474</v>
      </c>
      <c r="AJ74" s="133">
        <f t="shared" si="106"/>
        <v>103.57062824080752</v>
      </c>
      <c r="AK74" s="133">
        <f t="shared" si="106"/>
        <v>101.5697112796109</v>
      </c>
      <c r="AL74" s="133">
        <f t="shared" si="106"/>
        <v>103.76491904498373</v>
      </c>
      <c r="AM74" s="133">
        <f t="shared" si="106"/>
        <v>101.5507615212754</v>
      </c>
      <c r="AN74" s="133">
        <f t="shared" si="106"/>
        <v>102.17131344257255</v>
      </c>
      <c r="AO74" s="133">
        <f t="shared" si="106"/>
        <v>102.3641925089873</v>
      </c>
    </row>
    <row r="75" spans="1:42" x14ac:dyDescent="0.25">
      <c r="A75" s="111" t="s">
        <v>61</v>
      </c>
      <c r="AG75" s="133">
        <f t="shared" si="106"/>
        <v>100.38428007872275</v>
      </c>
      <c r="AH75" s="133">
        <f t="shared" si="106"/>
        <v>102.92526189310193</v>
      </c>
      <c r="AI75" s="133">
        <f t="shared" si="106"/>
        <v>104.95306804201508</v>
      </c>
      <c r="AJ75" s="133">
        <f t="shared" si="106"/>
        <v>105.2504551643235</v>
      </c>
      <c r="AK75" s="133">
        <f t="shared" si="106"/>
        <v>101.79444840036631</v>
      </c>
      <c r="AL75" s="133">
        <f t="shared" si="106"/>
        <v>105.99483404446363</v>
      </c>
      <c r="AM75" s="133">
        <f t="shared" si="106"/>
        <v>101.94081349757649</v>
      </c>
      <c r="AN75" s="133">
        <f t="shared" si="106"/>
        <v>102.32283990592505</v>
      </c>
      <c r="AO75" s="133">
        <f t="shared" si="106"/>
        <v>103.02354854005075</v>
      </c>
    </row>
    <row r="76" spans="1:42" x14ac:dyDescent="0.25">
      <c r="A76" s="111" t="s">
        <v>60</v>
      </c>
      <c r="AG76" s="133">
        <f t="shared" si="106"/>
        <v>101.4416826691225</v>
      </c>
      <c r="AH76" s="133">
        <f t="shared" si="106"/>
        <v>104.59425838211394</v>
      </c>
      <c r="AI76" s="133">
        <f t="shared" si="106"/>
        <v>106.05187127503679</v>
      </c>
      <c r="AJ76" s="133">
        <f t="shared" si="106"/>
        <v>107.33913599705522</v>
      </c>
      <c r="AK76" s="133">
        <f t="shared" si="106"/>
        <v>102.35336311505199</v>
      </c>
      <c r="AL76" s="133">
        <f t="shared" si="106"/>
        <v>108.28686997405346</v>
      </c>
      <c r="AM76" s="133">
        <f t="shared" si="106"/>
        <v>102.26503019445468</v>
      </c>
      <c r="AN76" s="133">
        <f t="shared" si="106"/>
        <v>102.164057249078</v>
      </c>
      <c r="AO76" s="133">
        <f t="shared" si="106"/>
        <v>104.05916256132883</v>
      </c>
    </row>
    <row r="77" spans="1:42" x14ac:dyDescent="0.25">
      <c r="A77" s="111" t="s">
        <v>59</v>
      </c>
      <c r="AG77" s="133">
        <f t="shared" si="106"/>
        <v>101.91698642813492</v>
      </c>
      <c r="AH77" s="133">
        <f t="shared" si="106"/>
        <v>105.15084264559862</v>
      </c>
      <c r="AI77" s="133">
        <f t="shared" si="106"/>
        <v>105.63243538373442</v>
      </c>
      <c r="AJ77" s="133">
        <f t="shared" si="106"/>
        <v>108.78924704186078</v>
      </c>
      <c r="AK77" s="133">
        <f t="shared" si="106"/>
        <v>102.78782895383236</v>
      </c>
      <c r="AL77" s="133">
        <f t="shared" si="106"/>
        <v>109.03206011905175</v>
      </c>
      <c r="AM77" s="133">
        <f t="shared" si="106"/>
        <v>102.66282882842373</v>
      </c>
      <c r="AN77" s="133">
        <f t="shared" si="106"/>
        <v>100.67819419095478</v>
      </c>
      <c r="AO77" s="133">
        <f t="shared" si="106"/>
        <v>104.63228788219652</v>
      </c>
    </row>
    <row r="78" spans="1:42" x14ac:dyDescent="0.25">
      <c r="A78" s="111" t="s">
        <v>58</v>
      </c>
      <c r="AG78" s="133">
        <f t="shared" si="106"/>
        <v>102.11667011784411</v>
      </c>
      <c r="AH78" s="133">
        <f t="shared" si="106"/>
        <v>105.60478319934219</v>
      </c>
      <c r="AI78" s="133">
        <f t="shared" si="106"/>
        <v>105.77933647133887</v>
      </c>
      <c r="AJ78" s="133">
        <f t="shared" si="106"/>
        <v>110.74070292831695</v>
      </c>
      <c r="AK78" s="133">
        <f t="shared" si="106"/>
        <v>104.03743687451681</v>
      </c>
      <c r="AL78" s="133">
        <f t="shared" si="106"/>
        <v>109.81614118590795</v>
      </c>
      <c r="AM78" s="133">
        <f t="shared" si="106"/>
        <v>103.42332327099737</v>
      </c>
      <c r="AN78" s="133">
        <f t="shared" si="106"/>
        <v>99.763054304556704</v>
      </c>
      <c r="AO78" s="133">
        <f t="shared" si="106"/>
        <v>105.60165839307913</v>
      </c>
    </row>
    <row r="79" spans="1:42" x14ac:dyDescent="0.25">
      <c r="A79" s="111" t="s">
        <v>57</v>
      </c>
      <c r="AG79" s="133">
        <f t="shared" si="106"/>
        <v>102.214884004602</v>
      </c>
      <c r="AH79" s="133">
        <f t="shared" si="106"/>
        <v>106.13855379411299</v>
      </c>
      <c r="AI79" s="133">
        <f t="shared" si="106"/>
        <v>105.28372079149722</v>
      </c>
      <c r="AJ79" s="133">
        <f t="shared" si="106"/>
        <v>112.85347017751266</v>
      </c>
      <c r="AK79" s="133">
        <f t="shared" si="106"/>
        <v>104.25639263240103</v>
      </c>
      <c r="AL79" s="133">
        <f t="shared" si="106"/>
        <v>111.47049134798689</v>
      </c>
      <c r="AM79" s="133">
        <f t="shared" si="106"/>
        <v>103.28497170029837</v>
      </c>
      <c r="AN79" s="133">
        <f t="shared" si="106"/>
        <v>99.752481162634226</v>
      </c>
      <c r="AO79" s="133">
        <f t="shared" si="106"/>
        <v>106.73368287017193</v>
      </c>
    </row>
    <row r="80" spans="1:42" x14ac:dyDescent="0.25">
      <c r="A80" s="111" t="s">
        <v>56</v>
      </c>
      <c r="AG80" s="133">
        <f t="shared" si="106"/>
        <v>101.40520257380692</v>
      </c>
      <c r="AH80" s="133">
        <f t="shared" si="106"/>
        <v>105.6523634166973</v>
      </c>
      <c r="AI80" s="133">
        <f t="shared" si="106"/>
        <v>104.57926351969948</v>
      </c>
      <c r="AJ80" s="133">
        <f t="shared" si="106"/>
        <v>113.39258303045222</v>
      </c>
      <c r="AK80" s="133">
        <f t="shared" si="106"/>
        <v>103.7720111240066</v>
      </c>
      <c r="AL80" s="133">
        <f t="shared" si="106"/>
        <v>111.64006948377833</v>
      </c>
      <c r="AM80" s="133">
        <f t="shared" si="106"/>
        <v>103.15393539203954</v>
      </c>
      <c r="AN80" s="133">
        <f t="shared" si="106"/>
        <v>99.959522182360345</v>
      </c>
      <c r="AO80" s="133">
        <f t="shared" si="106"/>
        <v>106.74841302248514</v>
      </c>
    </row>
    <row r="81" spans="1:41" x14ac:dyDescent="0.25">
      <c r="A81" s="111" t="s">
        <v>55</v>
      </c>
      <c r="AG81" s="133">
        <f t="shared" si="106"/>
        <v>101.58748273669964</v>
      </c>
      <c r="AH81" s="133">
        <f t="shared" si="106"/>
        <v>106.39301175905761</v>
      </c>
      <c r="AI81" s="133">
        <f t="shared" si="106"/>
        <v>104.43468539352693</v>
      </c>
      <c r="AJ81" s="133">
        <f t="shared" si="106"/>
        <v>114.99165875832252</v>
      </c>
      <c r="AK81" s="133">
        <f t="shared" si="106"/>
        <v>105.65381079110668</v>
      </c>
      <c r="AL81" s="133">
        <f t="shared" si="106"/>
        <v>111.59669148187146</v>
      </c>
      <c r="AM81" s="133">
        <f t="shared" si="106"/>
        <v>103.74451144204353</v>
      </c>
      <c r="AN81" s="133">
        <f t="shared" si="106"/>
        <v>101.35970851109455</v>
      </c>
      <c r="AO81" s="133">
        <f t="shared" si="106"/>
        <v>107.55296170682112</v>
      </c>
    </row>
    <row r="82" spans="1:41" x14ac:dyDescent="0.25">
      <c r="A82" s="111" t="s">
        <v>54</v>
      </c>
      <c r="AG82" s="133">
        <f t="shared" si="106"/>
        <v>101.35950476763691</v>
      </c>
      <c r="AH82" s="133">
        <f t="shared" si="106"/>
        <v>106.88304729986487</v>
      </c>
      <c r="AI82" s="133">
        <f t="shared" si="106"/>
        <v>105.34776292987537</v>
      </c>
      <c r="AJ82" s="133">
        <f t="shared" si="106"/>
        <v>114.30301776558041</v>
      </c>
      <c r="AK82" s="133">
        <f t="shared" si="106"/>
        <v>105.26844621945072</v>
      </c>
      <c r="AL82" s="133">
        <f>AL60/AL$50*100</f>
        <v>110.31925768708967</v>
      </c>
      <c r="AM82" s="133">
        <f t="shared" si="106"/>
        <v>103.94470426504058</v>
      </c>
      <c r="AN82" s="133">
        <f t="shared" si="106"/>
        <v>101.04370579658712</v>
      </c>
      <c r="AO82" s="133">
        <f t="shared" si="106"/>
        <v>107.6122576517007</v>
      </c>
    </row>
    <row r="83" spans="1:41" x14ac:dyDescent="0.25">
      <c r="A83" s="111" t="s">
        <v>53</v>
      </c>
      <c r="AG83" s="133">
        <f t="shared" si="106"/>
        <v>101.78789960823751</v>
      </c>
      <c r="AH83" s="133">
        <f t="shared" si="106"/>
        <v>107.3288601636188</v>
      </c>
      <c r="AI83" s="133">
        <f t="shared" si="106"/>
        <v>105.526458863787</v>
      </c>
      <c r="AJ83" s="133">
        <f t="shared" si="106"/>
        <v>115.08996357193632</v>
      </c>
      <c r="AK83" s="133">
        <f t="shared" si="106"/>
        <v>106.39865006678181</v>
      </c>
      <c r="AL83" s="133">
        <f t="shared" si="106"/>
        <v>110.64525391288672</v>
      </c>
      <c r="AM83" s="133">
        <f t="shared" si="106"/>
        <v>104.67437448184394</v>
      </c>
      <c r="AN83" s="133">
        <f t="shared" si="106"/>
        <v>101.12398471583299</v>
      </c>
      <c r="AO83" s="133">
        <f t="shared" si="106"/>
        <v>108.85743736764479</v>
      </c>
    </row>
    <row r="84" spans="1:41" x14ac:dyDescent="0.25">
      <c r="A84" s="111" t="s">
        <v>52</v>
      </c>
      <c r="AG84" s="133">
        <f t="shared" si="106"/>
        <v>101.82422211684489</v>
      </c>
      <c r="AH84" s="133">
        <f t="shared" si="106"/>
        <v>108.07062913452353</v>
      </c>
      <c r="AI84" s="133">
        <f t="shared" si="106"/>
        <v>105.80134642000959</v>
      </c>
      <c r="AJ84" s="133">
        <f t="shared" si="106"/>
        <v>116.35386343521913</v>
      </c>
      <c r="AK84" s="133">
        <f t="shared" si="106"/>
        <v>107.91726781839539</v>
      </c>
      <c r="AL84" s="133">
        <f t="shared" si="106"/>
        <v>112.35556494379453</v>
      </c>
      <c r="AM84" s="133">
        <f t="shared" si="106"/>
        <v>105.91663036182189</v>
      </c>
      <c r="AN84" s="133">
        <f t="shared" si="106"/>
        <v>102.45311729576541</v>
      </c>
      <c r="AO84" s="133">
        <f t="shared" si="106"/>
        <v>110.28168426542469</v>
      </c>
    </row>
    <row r="85" spans="1:41" x14ac:dyDescent="0.25">
      <c r="A85" s="111" t="s">
        <v>51</v>
      </c>
      <c r="AG85" s="133">
        <f t="shared" si="106"/>
        <v>101.77002433129287</v>
      </c>
      <c r="AH85" s="133">
        <f t="shared" si="106"/>
        <v>109.16488258123343</v>
      </c>
      <c r="AI85" s="133">
        <f t="shared" si="106"/>
        <v>106.26502523709469</v>
      </c>
      <c r="AJ85" s="133">
        <f t="shared" si="106"/>
        <v>116.85289897840727</v>
      </c>
      <c r="AK85" s="133">
        <f t="shared" si="106"/>
        <v>108.79658519195041</v>
      </c>
      <c r="AL85" s="133">
        <f t="shared" si="106"/>
        <v>113.19799341263777</v>
      </c>
      <c r="AM85" s="133">
        <f t="shared" si="106"/>
        <v>106.41209447083556</v>
      </c>
      <c r="AN85" s="133">
        <f t="shared" si="106"/>
        <v>103.25644863709201</v>
      </c>
      <c r="AO85" s="133">
        <f t="shared" si="106"/>
        <v>110.98910451455426</v>
      </c>
    </row>
    <row r="86" spans="1:41" x14ac:dyDescent="0.25">
      <c r="A86" s="111" t="s">
        <v>50</v>
      </c>
      <c r="AG86" s="133">
        <f t="shared" si="106"/>
        <v>101.12734216830302</v>
      </c>
      <c r="AH86" s="133">
        <f t="shared" si="106"/>
        <v>108.85866637648233</v>
      </c>
      <c r="AI86" s="133">
        <f t="shared" si="106"/>
        <v>107.31420091258195</v>
      </c>
      <c r="AJ86" s="133">
        <f t="shared" si="106"/>
        <v>116.7421805689125</v>
      </c>
      <c r="AK86" s="133">
        <f t="shared" si="106"/>
        <v>108.37682534202942</v>
      </c>
      <c r="AL86" s="133">
        <f t="shared" si="106"/>
        <v>111.82595749059543</v>
      </c>
      <c r="AM86" s="133">
        <f t="shared" si="106"/>
        <v>106.93148361729472</v>
      </c>
      <c r="AN86" s="133">
        <f t="shared" si="106"/>
        <v>103.22955630388005</v>
      </c>
      <c r="AO86" s="133">
        <f t="shared" si="106"/>
        <v>111.23984880320887</v>
      </c>
    </row>
    <row r="87" spans="1:41" x14ac:dyDescent="0.25">
      <c r="A87" s="111" t="s">
        <v>49</v>
      </c>
      <c r="AG87" s="133">
        <f t="shared" si="106"/>
        <v>100.72743180535366</v>
      </c>
      <c r="AH87" s="133">
        <f t="shared" si="106"/>
        <v>108.1404529725539</v>
      </c>
      <c r="AI87" s="133">
        <f t="shared" si="106"/>
        <v>107.38783545098774</v>
      </c>
      <c r="AJ87" s="133">
        <f t="shared" si="106"/>
        <v>115.51853264600076</v>
      </c>
      <c r="AK87" s="133">
        <f t="shared" si="106"/>
        <v>107.76807193770581</v>
      </c>
      <c r="AL87" s="133">
        <f t="shared" si="106"/>
        <v>110.51278318275027</v>
      </c>
      <c r="AM87" s="133">
        <f t="shared" si="106"/>
        <v>107.6722252676368</v>
      </c>
      <c r="AN87" s="133">
        <f t="shared" si="106"/>
        <v>103.36704919610746</v>
      </c>
      <c r="AO87" s="133">
        <f t="shared" si="106"/>
        <v>110.93310210139987</v>
      </c>
    </row>
    <row r="88" spans="1:41" x14ac:dyDescent="0.25">
      <c r="A88" s="111" t="s">
        <v>48</v>
      </c>
      <c r="AG88" s="133">
        <f t="shared" si="106"/>
        <v>100.52954771446947</v>
      </c>
      <c r="AH88" s="133">
        <f t="shared" si="106"/>
        <v>107.92938229542015</v>
      </c>
      <c r="AI88" s="133">
        <f t="shared" si="106"/>
        <v>107.77976090998158</v>
      </c>
      <c r="AJ88" s="133">
        <f t="shared" si="106"/>
        <v>114.67158254371475</v>
      </c>
      <c r="AK88" s="133">
        <f t="shared" si="106"/>
        <v>108.11964847902078</v>
      </c>
      <c r="AL88" s="133">
        <f t="shared" si="106"/>
        <v>110.79228743827882</v>
      </c>
      <c r="AM88" s="133">
        <f t="shared" si="106"/>
        <v>108.38349372973384</v>
      </c>
      <c r="AN88" s="133">
        <f t="shared" si="106"/>
        <v>102.91086540519636</v>
      </c>
      <c r="AO88" s="133">
        <f t="shared" si="106"/>
        <v>111.19906550981665</v>
      </c>
    </row>
    <row r="89" spans="1:41" x14ac:dyDescent="0.25">
      <c r="A89" s="111" t="s">
        <v>47</v>
      </c>
      <c r="AG89" s="133">
        <f t="shared" ref="AG89:AO91" si="107">AG67/AG$50*100</f>
        <v>100.22938923370621</v>
      </c>
      <c r="AH89" s="133">
        <f t="shared" si="107"/>
        <v>107.3092257372812</v>
      </c>
      <c r="AI89" s="133">
        <f t="shared" si="107"/>
        <v>107.60096837128086</v>
      </c>
      <c r="AJ89" s="133">
        <f t="shared" si="107"/>
        <v>113.88868850007586</v>
      </c>
      <c r="AK89" s="133">
        <f t="shared" si="107"/>
        <v>109.72341693680632</v>
      </c>
      <c r="AL89" s="133">
        <f t="shared" si="107"/>
        <v>110.92905494926315</v>
      </c>
      <c r="AM89" s="133">
        <f t="shared" si="107"/>
        <v>108.82382681971352</v>
      </c>
      <c r="AN89" s="133">
        <f t="shared" si="107"/>
        <v>102.7811343261114</v>
      </c>
      <c r="AO89" s="133">
        <f t="shared" si="107"/>
        <v>110.9860125491839</v>
      </c>
    </row>
    <row r="90" spans="1:41" x14ac:dyDescent="0.25">
      <c r="A90" s="111" t="s">
        <v>46</v>
      </c>
      <c r="AG90" s="133">
        <f t="shared" si="107"/>
        <v>99.534218764261254</v>
      </c>
      <c r="AH90" s="133">
        <f>AH68/AH$50*100</f>
        <v>106.76983881370279</v>
      </c>
      <c r="AI90" s="133">
        <f t="shared" si="107"/>
        <v>107.22396876011845</v>
      </c>
      <c r="AJ90" s="133">
        <f t="shared" si="107"/>
        <v>114.13291195636232</v>
      </c>
      <c r="AK90" s="133">
        <f t="shared" si="107"/>
        <v>110.14193051658354</v>
      </c>
      <c r="AL90" s="133">
        <f t="shared" si="107"/>
        <v>110.52638978427503</v>
      </c>
      <c r="AM90" s="133">
        <f t="shared" si="107"/>
        <v>109.19109339785982</v>
      </c>
      <c r="AN90" s="133">
        <f t="shared" si="107"/>
        <v>101.78714442225277</v>
      </c>
      <c r="AO90" s="133">
        <f>AO68/AO$50*100</f>
        <v>110.97824919320718</v>
      </c>
    </row>
    <row r="91" spans="1:41" x14ac:dyDescent="0.25">
      <c r="A91" s="111" t="s">
        <v>573</v>
      </c>
      <c r="AG91" s="133">
        <f>AG69/AG$50*100</f>
        <v>99.940956858629065</v>
      </c>
      <c r="AH91" s="133">
        <f>AH69/AH$50*100</f>
        <v>105.89508193425662</v>
      </c>
      <c r="AI91" s="133">
        <f t="shared" si="107"/>
        <v>105.27021559479151</v>
      </c>
      <c r="AJ91" s="133">
        <f t="shared" si="107"/>
        <v>112.81296476483188</v>
      </c>
      <c r="AK91" s="133">
        <f t="shared" si="107"/>
        <v>109.61624115885122</v>
      </c>
      <c r="AL91" s="133">
        <f t="shared" si="107"/>
        <v>109.39327509992114</v>
      </c>
      <c r="AM91" s="133">
        <f t="shared" si="107"/>
        <v>109.10660158663012</v>
      </c>
      <c r="AN91" s="133">
        <f t="shared" si="107"/>
        <v>101.63798032493222</v>
      </c>
      <c r="AO91" s="133">
        <f>AO69/AO$50*100</f>
        <v>110.58027856720103</v>
      </c>
    </row>
  </sheetData>
  <mergeCells count="39">
    <mergeCell ref="B1:H1"/>
    <mergeCell ref="K1:R1"/>
    <mergeCell ref="W1:AE1"/>
    <mergeCell ref="AF1:AM1"/>
    <mergeCell ref="A2:A3"/>
    <mergeCell ref="B2:B3"/>
    <mergeCell ref="C2:C3"/>
    <mergeCell ref="D2:D3"/>
    <mergeCell ref="E2:E3"/>
    <mergeCell ref="F2:F3"/>
    <mergeCell ref="V2:V3"/>
    <mergeCell ref="G2:G3"/>
    <mergeCell ref="H2:H3"/>
    <mergeCell ref="K2:K3"/>
    <mergeCell ref="L2:L3"/>
    <mergeCell ref="M2:M3"/>
    <mergeCell ref="N2:N3"/>
    <mergeCell ref="O2:O3"/>
    <mergeCell ref="P2:P3"/>
    <mergeCell ref="Q2:Q3"/>
    <mergeCell ref="R2:R3"/>
    <mergeCell ref="S2:S3"/>
    <mergeCell ref="AH2:AH3"/>
    <mergeCell ref="W2:W3"/>
    <mergeCell ref="X2:X3"/>
    <mergeCell ref="Y2:Y3"/>
    <mergeCell ref="Z2:Z3"/>
    <mergeCell ref="AA2:AA3"/>
    <mergeCell ref="AB2:AB3"/>
    <mergeCell ref="AC2:AC3"/>
    <mergeCell ref="AD2:AD3"/>
    <mergeCell ref="AE2:AE3"/>
    <mergeCell ref="AF2:AF3"/>
    <mergeCell ref="AG2:AG3"/>
    <mergeCell ref="AI2:AI3"/>
    <mergeCell ref="AJ2:AJ3"/>
    <mergeCell ref="AK2:AK3"/>
    <mergeCell ref="AL2:AL3"/>
    <mergeCell ref="AM2:AM3"/>
  </mergeCells>
  <pageMargins left="0.7" right="0.7" top="0.78740157499999996" bottom="0.78740157499999996"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84"/>
  <sheetViews>
    <sheetView showGridLines="0" topLeftCell="A31" zoomScale="70" zoomScaleNormal="70" workbookViewId="0">
      <selection activeCell="S88" sqref="S88"/>
    </sheetView>
  </sheetViews>
  <sheetFormatPr baseColWidth="10" defaultRowHeight="14.25" x14ac:dyDescent="0.2"/>
  <cols>
    <col min="1" max="1" width="18.5" customWidth="1"/>
    <col min="2" max="3" width="26.125" customWidth="1"/>
    <col min="4" max="7" width="9" customWidth="1"/>
    <col min="8" max="8" width="13.125" customWidth="1"/>
    <col min="9" max="9" width="11.625" customWidth="1"/>
    <col min="10" max="10" width="11.5" customWidth="1"/>
    <col min="11" max="16" width="9" customWidth="1"/>
    <col min="17" max="17" width="14.25" customWidth="1"/>
    <col min="18" max="18" width="9" customWidth="1"/>
    <col min="19" max="19" width="15.125" customWidth="1"/>
    <col min="20" max="21" width="9" customWidth="1"/>
    <col min="22" max="22" width="13.875" customWidth="1"/>
    <col min="23" max="28" width="9" customWidth="1"/>
    <col min="29" max="30" width="12.125" customWidth="1"/>
    <col min="31" max="37" width="9" customWidth="1"/>
    <col min="38" max="38" width="13.875" customWidth="1"/>
    <col min="39" max="258" width="9" customWidth="1"/>
  </cols>
  <sheetData>
    <row r="1" spans="1:40" ht="15.75" x14ac:dyDescent="0.25">
      <c r="B1" s="146" t="s">
        <v>527</v>
      </c>
      <c r="C1" s="146"/>
      <c r="D1" s="214" t="s">
        <v>528</v>
      </c>
      <c r="E1" s="214"/>
      <c r="F1" s="214"/>
      <c r="G1" s="214"/>
      <c r="H1" s="214"/>
      <c r="I1" s="214"/>
      <c r="J1" s="214"/>
      <c r="K1" s="214"/>
      <c r="L1" s="214"/>
      <c r="M1" s="214"/>
      <c r="N1" s="214"/>
      <c r="O1" s="214"/>
      <c r="P1" s="214"/>
      <c r="Q1" s="214"/>
      <c r="R1" s="214"/>
      <c r="S1" s="214"/>
      <c r="T1" s="214"/>
      <c r="U1" s="214"/>
      <c r="V1" s="146"/>
      <c r="W1" s="215" t="s">
        <v>529</v>
      </c>
      <c r="X1" s="215"/>
      <c r="Y1" s="215"/>
      <c r="Z1" s="215"/>
      <c r="AA1" s="215"/>
      <c r="AB1" s="215"/>
      <c r="AC1" s="215"/>
      <c r="AD1" s="215"/>
      <c r="AE1" s="215"/>
      <c r="AF1" s="215"/>
      <c r="AG1" s="215"/>
      <c r="AH1" s="215"/>
      <c r="AI1" s="215"/>
      <c r="AJ1" s="215"/>
      <c r="AK1" s="215"/>
      <c r="AL1" s="215"/>
      <c r="AM1" s="215"/>
      <c r="AN1" s="215"/>
    </row>
    <row r="2" spans="1:40" x14ac:dyDescent="0.2">
      <c r="A2" s="147" t="s">
        <v>104</v>
      </c>
      <c r="B2" s="147" t="s">
        <v>530</v>
      </c>
      <c r="C2" s="148" t="s">
        <v>531</v>
      </c>
      <c r="D2" s="147" t="s">
        <v>41</v>
      </c>
      <c r="E2" s="147" t="s">
        <v>6</v>
      </c>
      <c r="F2" s="147" t="s">
        <v>37</v>
      </c>
      <c r="G2" s="147" t="s">
        <v>36</v>
      </c>
      <c r="H2" s="147" t="s">
        <v>34</v>
      </c>
      <c r="I2" s="147" t="s">
        <v>33</v>
      </c>
      <c r="J2" s="147" t="s">
        <v>30</v>
      </c>
      <c r="K2" s="147" t="s">
        <v>29</v>
      </c>
      <c r="L2" s="147" t="s">
        <v>42</v>
      </c>
      <c r="M2" s="147" t="s">
        <v>28</v>
      </c>
      <c r="N2" s="147" t="s">
        <v>25</v>
      </c>
      <c r="O2" s="147" t="s">
        <v>35</v>
      </c>
      <c r="P2" s="147" t="s">
        <v>26</v>
      </c>
      <c r="Q2" s="147" t="s">
        <v>178</v>
      </c>
      <c r="R2" s="147" t="s">
        <v>177</v>
      </c>
      <c r="S2" s="147" t="s">
        <v>27</v>
      </c>
      <c r="T2" s="147" t="s">
        <v>38</v>
      </c>
      <c r="U2" s="147" t="s">
        <v>31</v>
      </c>
      <c r="V2" s="147" t="s">
        <v>532</v>
      </c>
      <c r="W2" s="147" t="s">
        <v>41</v>
      </c>
      <c r="X2" s="147" t="s">
        <v>6</v>
      </c>
      <c r="Y2" s="147" t="s">
        <v>37</v>
      </c>
      <c r="Z2" s="147" t="s">
        <v>36</v>
      </c>
      <c r="AA2" s="147" t="s">
        <v>34</v>
      </c>
      <c r="AB2" s="147" t="s">
        <v>33</v>
      </c>
      <c r="AC2" s="147" t="s">
        <v>30</v>
      </c>
      <c r="AD2" s="147" t="s">
        <v>29</v>
      </c>
      <c r="AE2" s="147" t="s">
        <v>42</v>
      </c>
      <c r="AF2" s="147" t="s">
        <v>28</v>
      </c>
      <c r="AG2" s="147" t="s">
        <v>25</v>
      </c>
      <c r="AH2" s="147" t="s">
        <v>35</v>
      </c>
      <c r="AI2" s="147" t="s">
        <v>26</v>
      </c>
      <c r="AJ2" s="147" t="s">
        <v>178</v>
      </c>
      <c r="AK2" s="147" t="s">
        <v>177</v>
      </c>
      <c r="AL2" s="147" t="s">
        <v>27</v>
      </c>
      <c r="AM2" s="147" t="s">
        <v>38</v>
      </c>
      <c r="AN2" s="147" t="s">
        <v>31</v>
      </c>
    </row>
    <row r="3" spans="1:40" x14ac:dyDescent="0.2">
      <c r="A3" t="s">
        <v>84</v>
      </c>
      <c r="B3" s="148">
        <v>1.3705000000000001</v>
      </c>
      <c r="C3" s="148">
        <f>1/B3</f>
        <v>0.72966070777088654</v>
      </c>
      <c r="D3">
        <v>39.949944376659701</v>
      </c>
      <c r="E3">
        <v>49.484467038919902</v>
      </c>
      <c r="F3">
        <v>33.799376528671303</v>
      </c>
      <c r="G3">
        <v>34.093545548927501</v>
      </c>
      <c r="H3">
        <v>24.587388884056701</v>
      </c>
      <c r="I3">
        <v>18.368652429058901</v>
      </c>
      <c r="J3">
        <v>39.398522158522198</v>
      </c>
      <c r="K3">
        <v>47.547286342089201</v>
      </c>
      <c r="L3">
        <v>43.757389634027902</v>
      </c>
      <c r="M3">
        <v>8.6549285021855908</v>
      </c>
      <c r="N3">
        <v>18.430467295349001</v>
      </c>
      <c r="O3">
        <v>4.1987104750939004</v>
      </c>
      <c r="P3" t="s">
        <v>18</v>
      </c>
      <c r="Q3">
        <v>41.054866681909502</v>
      </c>
      <c r="R3">
        <v>29.122895142861299</v>
      </c>
      <c r="S3" t="s">
        <v>18</v>
      </c>
      <c r="T3" t="s">
        <v>18</v>
      </c>
      <c r="U3" t="s">
        <v>18</v>
      </c>
      <c r="V3" s="147">
        <v>33.282811027467801</v>
      </c>
      <c r="W3">
        <f t="shared" ref="W3:W40" si="0">D3/V3</f>
        <v>1.2003176157112936</v>
      </c>
      <c r="X3">
        <f>E3/V3</f>
        <v>1.4867874891360924</v>
      </c>
      <c r="Y3">
        <f>F3/V3</f>
        <v>1.015520488962822</v>
      </c>
      <c r="Z3">
        <f>G3/V3</f>
        <v>1.0243589557621986</v>
      </c>
      <c r="AA3">
        <f>H3/V3</f>
        <v>0.73874135402100205</v>
      </c>
      <c r="AB3">
        <f>I3/V3</f>
        <v>0.55189606472540831</v>
      </c>
      <c r="AC3">
        <f>J3/V3</f>
        <v>1.1837498378970213</v>
      </c>
      <c r="AD3">
        <f>K3/V3</f>
        <v>1.4285838507705717</v>
      </c>
      <c r="AE3">
        <f>L3/V3</f>
        <v>1.3147143610530849</v>
      </c>
      <c r="AF3">
        <f>M3/V3</f>
        <v>0.26004199269835737</v>
      </c>
      <c r="AG3">
        <f>N3/V3</f>
        <v>0.55375332570733327</v>
      </c>
      <c r="AH3">
        <f>O3/V3</f>
        <v>0.12615251973845504</v>
      </c>
      <c r="AJ3">
        <f>Q3/V3</f>
        <v>1.2335156020333602</v>
      </c>
      <c r="AK3">
        <f>R3/V3</f>
        <v>0.87501308464680505</v>
      </c>
    </row>
    <row r="4" spans="1:40" x14ac:dyDescent="0.2">
      <c r="A4" t="s">
        <v>83</v>
      </c>
      <c r="B4" s="148">
        <v>1.3923000000000001</v>
      </c>
      <c r="C4" s="148">
        <f t="shared" ref="C4:C42" si="1">1/B4</f>
        <v>0.71823601235365941</v>
      </c>
      <c r="D4">
        <v>42.606091652910401</v>
      </c>
      <c r="E4">
        <v>52.176943911992701</v>
      </c>
      <c r="F4">
        <v>37.718285545777803</v>
      </c>
      <c r="G4">
        <v>38.717509546182399</v>
      </c>
      <c r="H4">
        <v>29.0510924589023</v>
      </c>
      <c r="I4">
        <v>22.237856286946801</v>
      </c>
      <c r="J4">
        <v>41.880589680589701</v>
      </c>
      <c r="K4">
        <v>50.644258327495102</v>
      </c>
      <c r="L4">
        <v>46.5264976570149</v>
      </c>
      <c r="M4">
        <v>10.0282475844853</v>
      </c>
      <c r="N4">
        <v>21.298597245868201</v>
      </c>
      <c r="O4">
        <v>5.2347797049681404</v>
      </c>
      <c r="P4">
        <v>4.2387712002825201E-4</v>
      </c>
      <c r="Q4">
        <v>47.519880860157201</v>
      </c>
      <c r="R4">
        <v>33.059600135648999</v>
      </c>
      <c r="S4" t="s">
        <v>18</v>
      </c>
      <c r="T4" t="s">
        <v>18</v>
      </c>
      <c r="U4" t="s">
        <v>18</v>
      </c>
      <c r="V4" s="147">
        <v>37.792366316526397</v>
      </c>
      <c r="W4">
        <f t="shared" si="0"/>
        <v>1.1273729539999453</v>
      </c>
      <c r="X4">
        <f t="shared" ref="X4:X40" si="2">E4/V4</f>
        <v>1.3806212470261754</v>
      </c>
      <c r="Y4">
        <f t="shared" ref="Y4:Y40" si="3">F4/V4</f>
        <v>0.9980397953880914</v>
      </c>
      <c r="Z4">
        <f t="shared" ref="Z4:Z41" si="4">G4/V4</f>
        <v>1.0244796322597942</v>
      </c>
      <c r="AA4">
        <f t="shared" ref="AA4:AA41" si="5">H4/V4</f>
        <v>0.76870265851012387</v>
      </c>
      <c r="AB4">
        <f t="shared" ref="AB4:AB41" si="6">I4/V4</f>
        <v>0.58842190776559833</v>
      </c>
      <c r="AC4">
        <f t="shared" ref="AC4:AC41" si="7">J4/V4</f>
        <v>1.1081759032981098</v>
      </c>
      <c r="AD4">
        <f t="shared" ref="AD4:AD41" si="8">K4/V4</f>
        <v>1.3400658192008643</v>
      </c>
      <c r="AE4">
        <f t="shared" ref="AE4:AE41" si="9">L4/V4</f>
        <v>1.2311083478429641</v>
      </c>
      <c r="AF4">
        <f t="shared" ref="AF4:AF41" si="10">M4/V4</f>
        <v>0.26535114262215437</v>
      </c>
      <c r="AG4">
        <f t="shared" ref="AG4:AG41" si="11">N4/V4</f>
        <v>0.56356876591118454</v>
      </c>
      <c r="AH4">
        <f t="shared" ref="AH4:AH41" si="12">O4/V4</f>
        <v>0.1385142084283566</v>
      </c>
      <c r="AI4">
        <f t="shared" ref="AI4:AI41" si="13">P4/V4</f>
        <v>1.1215945476345915E-5</v>
      </c>
      <c r="AJ4">
        <f t="shared" ref="AJ4:AJ41" si="14">Q4/V4</f>
        <v>1.2573936350573798</v>
      </c>
      <c r="AK4">
        <f t="shared" ref="AK4:AK41" si="15">R4/V4</f>
        <v>0.87476925521840676</v>
      </c>
    </row>
    <row r="5" spans="1:40" x14ac:dyDescent="0.2">
      <c r="A5" t="s">
        <v>82</v>
      </c>
      <c r="B5" s="148">
        <v>1.1164000000000001</v>
      </c>
      <c r="C5" s="148">
        <f t="shared" si="1"/>
        <v>0.8957362952346829</v>
      </c>
      <c r="D5">
        <v>45.855865570946698</v>
      </c>
      <c r="E5">
        <v>55.4871772647721</v>
      </c>
      <c r="F5">
        <v>41.982623122495802</v>
      </c>
      <c r="G5">
        <v>43.872515792992999</v>
      </c>
      <c r="H5">
        <v>34.969823432199703</v>
      </c>
      <c r="I5">
        <v>26.233843119181401</v>
      </c>
      <c r="J5">
        <v>45.2615861315861</v>
      </c>
      <c r="K5">
        <v>54.057139217702201</v>
      </c>
      <c r="L5">
        <v>49.691713260446598</v>
      </c>
      <c r="M5">
        <v>11.9376671152665</v>
      </c>
      <c r="N5">
        <v>24.397406552445599</v>
      </c>
      <c r="O5">
        <v>6.5176183182632998</v>
      </c>
      <c r="P5">
        <v>6.0454606453891303E-4</v>
      </c>
      <c r="Q5">
        <v>52.989303121533098</v>
      </c>
      <c r="R5">
        <v>36.6117528783859</v>
      </c>
      <c r="S5" t="s">
        <v>18</v>
      </c>
      <c r="T5" t="s">
        <v>18</v>
      </c>
      <c r="U5" t="s">
        <v>18</v>
      </c>
      <c r="V5" s="147">
        <v>41.698099795694198</v>
      </c>
      <c r="W5">
        <f t="shared" si="0"/>
        <v>1.0997111569981382</v>
      </c>
      <c r="X5">
        <f t="shared" si="2"/>
        <v>1.3306883895582642</v>
      </c>
      <c r="Y5">
        <f t="shared" si="3"/>
        <v>1.006823412294461</v>
      </c>
      <c r="Z5">
        <f t="shared" si="4"/>
        <v>1.0521466447620553</v>
      </c>
      <c r="AA5">
        <f t="shared" si="5"/>
        <v>0.83864309413472926</v>
      </c>
      <c r="AB5">
        <f t="shared" si="6"/>
        <v>0.62913761652732059</v>
      </c>
      <c r="AC5">
        <f t="shared" si="7"/>
        <v>1.0854592020584082</v>
      </c>
      <c r="AD5">
        <f t="shared" si="8"/>
        <v>1.2963933484394465</v>
      </c>
      <c r="AE5">
        <f t="shared" si="9"/>
        <v>1.1917021040267604</v>
      </c>
      <c r="AF5">
        <f t="shared" si="10"/>
        <v>0.28628803647544626</v>
      </c>
      <c r="AG5">
        <f t="shared" si="11"/>
        <v>0.58509636343104798</v>
      </c>
      <c r="AH5">
        <f t="shared" si="12"/>
        <v>0.15630492397009224</v>
      </c>
      <c r="AI5">
        <f>P5/V5</f>
        <v>1.4498168201931813E-5</v>
      </c>
      <c r="AJ5">
        <f t="shared" si="14"/>
        <v>1.2707846012447033</v>
      </c>
      <c r="AK5">
        <f t="shared" si="15"/>
        <v>0.87801969532833435</v>
      </c>
    </row>
    <row r="6" spans="1:40" x14ac:dyDescent="0.2">
      <c r="A6" t="s">
        <v>81</v>
      </c>
      <c r="B6" s="148">
        <v>0.97970000000000002</v>
      </c>
      <c r="C6" s="148">
        <f t="shared" si="1"/>
        <v>1.0207206287639072</v>
      </c>
      <c r="D6">
        <v>49.857500179430097</v>
      </c>
      <c r="E6">
        <v>58.395284607050598</v>
      </c>
      <c r="F6">
        <v>46.006627173005</v>
      </c>
      <c r="G6">
        <v>49.127772792060398</v>
      </c>
      <c r="H6">
        <v>40.966138992780699</v>
      </c>
      <c r="I6">
        <v>30.557289236041001</v>
      </c>
      <c r="J6">
        <v>49.496735826735801</v>
      </c>
      <c r="K6">
        <v>57.252507119655696</v>
      </c>
      <c r="L6">
        <v>52.3929665372127</v>
      </c>
      <c r="M6">
        <v>14.5256678396546</v>
      </c>
      <c r="N6">
        <v>27.914291687113899</v>
      </c>
      <c r="O6">
        <v>7.8857371077352898</v>
      </c>
      <c r="P6">
        <v>7.8659026177548203E-4</v>
      </c>
      <c r="Q6">
        <v>56.072344757375099</v>
      </c>
      <c r="R6">
        <v>38.966912716924398</v>
      </c>
      <c r="S6" t="s">
        <v>18</v>
      </c>
      <c r="T6" t="s">
        <v>18</v>
      </c>
      <c r="U6" t="s">
        <v>18</v>
      </c>
      <c r="V6" s="147">
        <v>44.254788345168997</v>
      </c>
      <c r="W6">
        <f t="shared" si="0"/>
        <v>1.1266012570337536</v>
      </c>
      <c r="X6">
        <f t="shared" si="2"/>
        <v>1.3195246614127176</v>
      </c>
      <c r="Y6">
        <f t="shared" si="3"/>
        <v>1.0395852944583621</v>
      </c>
      <c r="Z6">
        <f t="shared" si="4"/>
        <v>1.1101120269491325</v>
      </c>
      <c r="AA6">
        <f t="shared" si="5"/>
        <v>0.9256882819834501</v>
      </c>
      <c r="AB6">
        <f t="shared" si="6"/>
        <v>0.69048549046730978</v>
      </c>
      <c r="AC6">
        <f t="shared" si="7"/>
        <v>1.1184492724421544</v>
      </c>
      <c r="AD6">
        <f t="shared" si="8"/>
        <v>1.2937019757751382</v>
      </c>
      <c r="AE6">
        <f t="shared" si="9"/>
        <v>1.1838937320989831</v>
      </c>
      <c r="AF6">
        <f t="shared" si="10"/>
        <v>0.32822816203210409</v>
      </c>
      <c r="AG6">
        <f t="shared" si="11"/>
        <v>0.63076319492015187</v>
      </c>
      <c r="AH6">
        <f t="shared" si="12"/>
        <v>0.17818946610318889</v>
      </c>
      <c r="AI6">
        <f t="shared" si="13"/>
        <v>1.7774127754050119E-5</v>
      </c>
      <c r="AJ6">
        <f t="shared" si="14"/>
        <v>1.2670345256209128</v>
      </c>
      <c r="AK6">
        <f t="shared" si="15"/>
        <v>0.88051291564200096</v>
      </c>
    </row>
    <row r="7" spans="1:40" x14ac:dyDescent="0.2">
      <c r="A7" t="s">
        <v>80</v>
      </c>
      <c r="B7" s="148">
        <v>0.89019999999999999</v>
      </c>
      <c r="C7" s="148">
        <f t="shared" si="1"/>
        <v>1.1233430689732644</v>
      </c>
      <c r="D7">
        <v>53.677387317878399</v>
      </c>
      <c r="E7">
        <v>60.318482373531097</v>
      </c>
      <c r="F7">
        <v>49.855676220660101</v>
      </c>
      <c r="G7">
        <v>53.775038272712898</v>
      </c>
      <c r="H7">
        <v>45.246129425067402</v>
      </c>
      <c r="I7">
        <v>35.032886033761599</v>
      </c>
      <c r="J7">
        <v>53.787742287742297</v>
      </c>
      <c r="K7">
        <v>58.821708353426096</v>
      </c>
      <c r="L7">
        <v>54.1424585166626</v>
      </c>
      <c r="M7">
        <v>18.0122293753573</v>
      </c>
      <c r="N7">
        <v>31.312600870564999</v>
      </c>
      <c r="O7">
        <v>9.4770381068632208</v>
      </c>
      <c r="P7">
        <v>1.10290567253785E-3</v>
      </c>
      <c r="Q7">
        <v>55.5783487680498</v>
      </c>
      <c r="R7">
        <v>40.934630457672398</v>
      </c>
      <c r="S7" t="s">
        <v>18</v>
      </c>
      <c r="T7" t="s">
        <v>18</v>
      </c>
      <c r="U7" t="s">
        <v>18</v>
      </c>
      <c r="V7" s="147">
        <v>45.6764447583299</v>
      </c>
      <c r="W7">
        <f t="shared" si="0"/>
        <v>1.1751656154913279</v>
      </c>
      <c r="X7">
        <f t="shared" si="2"/>
        <v>1.3205599230121992</v>
      </c>
      <c r="Y7">
        <f t="shared" si="3"/>
        <v>1.091496426318689</v>
      </c>
      <c r="Z7">
        <f t="shared" si="4"/>
        <v>1.1773034998067813</v>
      </c>
      <c r="AA7">
        <f t="shared" si="5"/>
        <v>0.99057905369957622</v>
      </c>
      <c r="AB7">
        <f t="shared" si="6"/>
        <v>0.76697926511394565</v>
      </c>
      <c r="AC7">
        <f t="shared" si="7"/>
        <v>1.1775816303639342</v>
      </c>
      <c r="AD7">
        <f t="shared" si="8"/>
        <v>1.2877908660502506</v>
      </c>
      <c r="AE7">
        <f t="shared" si="9"/>
        <v>1.1853474762128628</v>
      </c>
      <c r="AF7">
        <f t="shared" si="10"/>
        <v>0.39434394403194994</v>
      </c>
      <c r="AG7">
        <f t="shared" si="11"/>
        <v>0.68553060633850227</v>
      </c>
      <c r="AH7">
        <f t="shared" si="12"/>
        <v>0.20748195611557349</v>
      </c>
      <c r="AI7">
        <f t="shared" si="13"/>
        <v>2.4146048983742673E-5</v>
      </c>
      <c r="AJ7">
        <f t="shared" si="14"/>
        <v>1.2167835973686221</v>
      </c>
      <c r="AK7">
        <f t="shared" si="15"/>
        <v>0.89618687869106206</v>
      </c>
    </row>
    <row r="8" spans="1:40" x14ac:dyDescent="0.2">
      <c r="A8" t="s">
        <v>79</v>
      </c>
      <c r="B8" s="148">
        <v>0.78900000000000003</v>
      </c>
      <c r="C8" s="148">
        <f t="shared" si="1"/>
        <v>1.2674271229404308</v>
      </c>
      <c r="D8">
        <v>57.081486399196102</v>
      </c>
      <c r="E8">
        <v>61.769621635136303</v>
      </c>
      <c r="F8">
        <v>53.379304103497802</v>
      </c>
      <c r="G8">
        <v>57.901628569920298</v>
      </c>
      <c r="H8">
        <v>49.160423588762299</v>
      </c>
      <c r="I8">
        <v>38.814509518051501</v>
      </c>
      <c r="J8">
        <v>57.249444899444903</v>
      </c>
      <c r="K8">
        <v>60.763788475711301</v>
      </c>
      <c r="L8">
        <v>57.208647455565099</v>
      </c>
      <c r="M8">
        <v>23.124935639538801</v>
      </c>
      <c r="N8">
        <v>34.844744809650301</v>
      </c>
      <c r="O8">
        <v>11.226201017097701</v>
      </c>
      <c r="P8">
        <v>1.6948568401536201E-3</v>
      </c>
      <c r="Q8">
        <v>55.332414574334301</v>
      </c>
      <c r="R8">
        <v>43.387413501953603</v>
      </c>
      <c r="S8" t="s">
        <v>18</v>
      </c>
      <c r="T8" t="s">
        <v>18</v>
      </c>
      <c r="U8" t="s">
        <v>18</v>
      </c>
      <c r="V8" s="147">
        <v>47.640776468987603</v>
      </c>
      <c r="W8">
        <f t="shared" si="0"/>
        <v>1.1981644849208966</v>
      </c>
      <c r="X8">
        <f t="shared" si="2"/>
        <v>1.2965704216711509</v>
      </c>
      <c r="Y8">
        <f t="shared" si="3"/>
        <v>1.1204541164068929</v>
      </c>
      <c r="Z8">
        <f t="shared" si="4"/>
        <v>1.2153796151414982</v>
      </c>
      <c r="AA8">
        <f t="shared" si="5"/>
        <v>1.0318980342556745</v>
      </c>
      <c r="AB8">
        <f t="shared" si="6"/>
        <v>0.81473293247683154</v>
      </c>
      <c r="AC8">
        <f t="shared" si="7"/>
        <v>1.2016900047108214</v>
      </c>
      <c r="AD8">
        <f t="shared" si="8"/>
        <v>1.2754575592458341</v>
      </c>
      <c r="AE8">
        <f t="shared" si="9"/>
        <v>1.2008336491493967</v>
      </c>
      <c r="AF8">
        <f t="shared" si="10"/>
        <v>0.4854021565872732</v>
      </c>
      <c r="AG8">
        <f t="shared" si="11"/>
        <v>0.73140589621441099</v>
      </c>
      <c r="AH8">
        <f t="shared" si="12"/>
        <v>0.23564269621855441</v>
      </c>
      <c r="AI8">
        <f t="shared" si="13"/>
        <v>3.557576021576621E-5</v>
      </c>
      <c r="AJ8">
        <f t="shared" si="14"/>
        <v>1.1614507293002176</v>
      </c>
      <c r="AK8">
        <f t="shared" si="15"/>
        <v>0.91072011662524466</v>
      </c>
    </row>
    <row r="9" spans="1:40" x14ac:dyDescent="0.2">
      <c r="A9" t="s">
        <v>78</v>
      </c>
      <c r="B9" s="148">
        <v>0.7631</v>
      </c>
      <c r="C9" s="148">
        <f t="shared" si="1"/>
        <v>1.3104442405975625</v>
      </c>
      <c r="D9">
        <v>59.860632132347703</v>
      </c>
      <c r="E9">
        <v>63.045929660805101</v>
      </c>
      <c r="F9">
        <v>56.152690946548702</v>
      </c>
      <c r="G9">
        <v>61.277930282074301</v>
      </c>
      <c r="H9">
        <v>51.812872923371302</v>
      </c>
      <c r="I9">
        <v>42.387769942743802</v>
      </c>
      <c r="J9">
        <v>59.593001183001199</v>
      </c>
      <c r="K9">
        <v>62.136189687645</v>
      </c>
      <c r="L9">
        <v>59.033323921591297</v>
      </c>
      <c r="M9">
        <v>27.625374178405401</v>
      </c>
      <c r="N9">
        <v>37.916119094144697</v>
      </c>
      <c r="O9">
        <v>13.394502655592399</v>
      </c>
      <c r="P9">
        <v>3.0406813225621302E-3</v>
      </c>
      <c r="Q9">
        <v>55.202268607635801</v>
      </c>
      <c r="R9">
        <v>45.571732730564797</v>
      </c>
      <c r="S9" t="s">
        <v>18</v>
      </c>
      <c r="T9" t="s">
        <v>18</v>
      </c>
      <c r="U9" t="s">
        <v>18</v>
      </c>
      <c r="V9" s="147">
        <v>49.329948873872297</v>
      </c>
      <c r="W9">
        <f t="shared" si="0"/>
        <v>1.2134744409608136</v>
      </c>
      <c r="X9">
        <f t="shared" si="2"/>
        <v>1.2780457125954472</v>
      </c>
      <c r="Y9">
        <f t="shared" si="3"/>
        <v>1.138308314288363</v>
      </c>
      <c r="Z9">
        <f t="shared" si="4"/>
        <v>1.2422054285673561</v>
      </c>
      <c r="AA9">
        <f t="shared" si="5"/>
        <v>1.0503329945840283</v>
      </c>
      <c r="AB9">
        <f t="shared" si="6"/>
        <v>0.85927050220793089</v>
      </c>
      <c r="AC9">
        <f t="shared" si="7"/>
        <v>1.2080491170864511</v>
      </c>
      <c r="AD9">
        <f t="shared" si="8"/>
        <v>1.2596037722746467</v>
      </c>
      <c r="AE9">
        <f t="shared" si="9"/>
        <v>1.1967035293818926</v>
      </c>
      <c r="AF9">
        <f t="shared" si="10"/>
        <v>0.56001221994043526</v>
      </c>
      <c r="AG9">
        <f t="shared" si="11"/>
        <v>0.7686227121598953</v>
      </c>
      <c r="AH9">
        <f t="shared" si="12"/>
        <v>0.27152881690268332</v>
      </c>
      <c r="AI9">
        <f t="shared" si="13"/>
        <v>6.1639660935724848E-5</v>
      </c>
      <c r="AJ9">
        <f t="shared" si="14"/>
        <v>1.119041674840936</v>
      </c>
      <c r="AK9">
        <f t="shared" si="15"/>
        <v>0.92381471643287982</v>
      </c>
    </row>
    <row r="10" spans="1:40" x14ac:dyDescent="0.2">
      <c r="A10" t="s">
        <v>77</v>
      </c>
      <c r="B10" s="148">
        <v>0.98419999999999996</v>
      </c>
      <c r="C10" s="148">
        <f t="shared" si="1"/>
        <v>1.016053647632595</v>
      </c>
      <c r="D10">
        <v>60.635449113615202</v>
      </c>
      <c r="E10">
        <v>62.964337861488502</v>
      </c>
      <c r="F10">
        <v>57.799974610880703</v>
      </c>
      <c r="G10">
        <v>62.833486424184798</v>
      </c>
      <c r="H10">
        <v>53.795771940506199</v>
      </c>
      <c r="I10">
        <v>44.856241613116197</v>
      </c>
      <c r="J10">
        <v>59.768540358540399</v>
      </c>
      <c r="K10">
        <v>62.187978927638802</v>
      </c>
      <c r="L10">
        <v>60.040105771464503</v>
      </c>
      <c r="M10">
        <v>31.031951196128102</v>
      </c>
      <c r="N10">
        <v>41.250818922830803</v>
      </c>
      <c r="O10">
        <v>16.477307255276699</v>
      </c>
      <c r="P10">
        <v>5.9562843773451699E-3</v>
      </c>
      <c r="Q10">
        <v>56.321709182683499</v>
      </c>
      <c r="R10">
        <v>46.126964713256001</v>
      </c>
      <c r="S10" t="s">
        <v>18</v>
      </c>
      <c r="T10" t="s">
        <v>18</v>
      </c>
      <c r="U10" t="s">
        <v>18</v>
      </c>
      <c r="V10" s="147">
        <v>50.266254844905703</v>
      </c>
      <c r="W10">
        <f t="shared" si="0"/>
        <v>1.2062853956536683</v>
      </c>
      <c r="X10">
        <f t="shared" si="2"/>
        <v>1.2526164532400945</v>
      </c>
      <c r="Y10">
        <f t="shared" si="3"/>
        <v>1.1498762895548904</v>
      </c>
      <c r="Z10">
        <f t="shared" si="4"/>
        <v>1.2500132866085754</v>
      </c>
      <c r="AA10">
        <f t="shared" si="5"/>
        <v>1.0702164326045509</v>
      </c>
      <c r="AB10">
        <f t="shared" si="6"/>
        <v>0.89237286031191576</v>
      </c>
      <c r="AC10">
        <f t="shared" si="7"/>
        <v>1.1890390589661708</v>
      </c>
      <c r="AD10">
        <f t="shared" si="8"/>
        <v>1.2371715203274454</v>
      </c>
      <c r="AE10">
        <f t="shared" si="9"/>
        <v>1.1944415981798442</v>
      </c>
      <c r="AF10">
        <f t="shared" si="10"/>
        <v>0.61735156700804161</v>
      </c>
      <c r="AG10">
        <f t="shared" si="11"/>
        <v>0.82064635708604849</v>
      </c>
      <c r="AH10">
        <f t="shared" si="12"/>
        <v>0.32780057527891621</v>
      </c>
      <c r="AI10">
        <f t="shared" si="13"/>
        <v>1.1849469183099121E-4</v>
      </c>
      <c r="AJ10">
        <f t="shared" si="14"/>
        <v>1.1204675851913304</v>
      </c>
      <c r="AK10">
        <f t="shared" si="15"/>
        <v>0.917652704693809</v>
      </c>
    </row>
    <row r="11" spans="1:40" x14ac:dyDescent="0.2">
      <c r="A11" t="s">
        <v>76</v>
      </c>
      <c r="B11" s="148">
        <v>1.1544000000000001</v>
      </c>
      <c r="C11" s="148">
        <f t="shared" si="1"/>
        <v>0.86625086625086622</v>
      </c>
      <c r="D11">
        <v>61.577349637551102</v>
      </c>
      <c r="E11">
        <v>63.1216926410534</v>
      </c>
      <c r="F11">
        <v>60.177304248884198</v>
      </c>
      <c r="G11">
        <v>64.900015836984693</v>
      </c>
      <c r="H11">
        <v>55.495399669478999</v>
      </c>
      <c r="I11">
        <v>46.985695199671703</v>
      </c>
      <c r="J11">
        <v>59.734673764673801</v>
      </c>
      <c r="K11">
        <v>61.758133694851097</v>
      </c>
      <c r="L11">
        <v>60.881839798586498</v>
      </c>
      <c r="M11">
        <v>34.0218275175149</v>
      </c>
      <c r="N11">
        <v>43.415670878944702</v>
      </c>
      <c r="O11">
        <v>19.179073464146999</v>
      </c>
      <c r="P11">
        <v>1.3822911225886201E-2</v>
      </c>
      <c r="Q11">
        <v>56.564864458682599</v>
      </c>
      <c r="R11">
        <v>47.414675811501198</v>
      </c>
      <c r="S11" t="s">
        <v>18</v>
      </c>
      <c r="T11" t="s">
        <v>18</v>
      </c>
      <c r="U11" t="s">
        <v>18</v>
      </c>
      <c r="V11" s="147">
        <v>52.108293530775398</v>
      </c>
      <c r="W11">
        <f t="shared" si="0"/>
        <v>1.1817187911015208</v>
      </c>
      <c r="X11">
        <f t="shared" si="2"/>
        <v>1.2113559735701849</v>
      </c>
      <c r="Y11">
        <f t="shared" si="3"/>
        <v>1.154850795744121</v>
      </c>
      <c r="Z11">
        <f t="shared" si="4"/>
        <v>1.2454834238364463</v>
      </c>
      <c r="AA11">
        <f t="shared" si="5"/>
        <v>1.0650012869199634</v>
      </c>
      <c r="AB11">
        <f t="shared" si="6"/>
        <v>0.90169322416827435</v>
      </c>
      <c r="AC11">
        <f t="shared" si="7"/>
        <v>1.1463563612842977</v>
      </c>
      <c r="AD11">
        <f t="shared" si="8"/>
        <v>1.1851881823452242</v>
      </c>
      <c r="AE11">
        <f t="shared" si="9"/>
        <v>1.1683713987415343</v>
      </c>
      <c r="AF11">
        <f t="shared" si="10"/>
        <v>0.6529061923208338</v>
      </c>
      <c r="AG11">
        <f t="shared" si="11"/>
        <v>0.83318159043729201</v>
      </c>
      <c r="AH11">
        <f t="shared" si="12"/>
        <v>0.36806182211320643</v>
      </c>
      <c r="AI11">
        <f t="shared" si="13"/>
        <v>2.6527276733256147E-4</v>
      </c>
      <c r="AJ11">
        <f t="shared" si="14"/>
        <v>1.0855251750908927</v>
      </c>
      <c r="AK11">
        <f t="shared" si="15"/>
        <v>0.90992570661516425</v>
      </c>
    </row>
    <row r="12" spans="1:40" x14ac:dyDescent="0.2">
      <c r="A12" t="s">
        <v>75</v>
      </c>
      <c r="B12" s="148">
        <v>1.1825000000000001</v>
      </c>
      <c r="C12" s="148">
        <f t="shared" si="1"/>
        <v>0.84566596194503163</v>
      </c>
      <c r="D12">
        <v>62.292222601019198</v>
      </c>
      <c r="E12">
        <v>63.925937161430099</v>
      </c>
      <c r="F12">
        <v>63.237878984781197</v>
      </c>
      <c r="G12">
        <v>66.652845378240002</v>
      </c>
      <c r="H12">
        <v>56.679988692702501</v>
      </c>
      <c r="I12">
        <v>49.362347941505497</v>
      </c>
      <c r="J12">
        <v>60.5928164528164</v>
      </c>
      <c r="K12">
        <v>62.2138735476357</v>
      </c>
      <c r="L12">
        <v>62.048165940230398</v>
      </c>
      <c r="M12">
        <v>37.458587372211198</v>
      </c>
      <c r="N12">
        <v>45.515801800301503</v>
      </c>
      <c r="O12">
        <v>21.773778768917399</v>
      </c>
      <c r="P12">
        <v>4.1296460512956303E-2</v>
      </c>
      <c r="Q12">
        <v>57.095637689417501</v>
      </c>
      <c r="R12">
        <v>49.040651317643501</v>
      </c>
      <c r="S12" t="s">
        <v>18</v>
      </c>
      <c r="T12" t="s">
        <v>18</v>
      </c>
      <c r="U12" t="s">
        <v>18</v>
      </c>
      <c r="V12" s="147">
        <v>54.233134836467499</v>
      </c>
      <c r="W12">
        <f t="shared" si="0"/>
        <v>1.1486008099818084</v>
      </c>
      <c r="X12">
        <f t="shared" si="2"/>
        <v>1.17872472897224</v>
      </c>
      <c r="Y12">
        <f t="shared" si="3"/>
        <v>1.1660376848114395</v>
      </c>
      <c r="Z12">
        <f t="shared" si="4"/>
        <v>1.2290059495771803</v>
      </c>
      <c r="AA12">
        <f t="shared" si="5"/>
        <v>1.0451173228988726</v>
      </c>
      <c r="AB12">
        <f t="shared" si="6"/>
        <v>0.91018798913894272</v>
      </c>
      <c r="AC12">
        <f t="shared" si="7"/>
        <v>1.1172656095858304</v>
      </c>
      <c r="AD12">
        <f t="shared" si="8"/>
        <v>1.1471561386822469</v>
      </c>
      <c r="AE12">
        <f t="shared" si="9"/>
        <v>1.1441006706938119</v>
      </c>
      <c r="AF12">
        <f t="shared" si="10"/>
        <v>0.69069559569370964</v>
      </c>
      <c r="AG12">
        <f t="shared" si="11"/>
        <v>0.83926186338938535</v>
      </c>
      <c r="AH12">
        <f t="shared" si="12"/>
        <v>0.40148479033294332</v>
      </c>
      <c r="AI12">
        <f t="shared" si="13"/>
        <v>7.6146180075114698E-4</v>
      </c>
      <c r="AJ12">
        <f t="shared" si="14"/>
        <v>1.0527814381665652</v>
      </c>
      <c r="AK12">
        <f t="shared" si="15"/>
        <v>0.90425625340520677</v>
      </c>
    </row>
    <row r="13" spans="1:40" x14ac:dyDescent="0.2">
      <c r="A13" t="s">
        <v>74</v>
      </c>
      <c r="B13" s="148">
        <v>1.1016999999999999</v>
      </c>
      <c r="C13" s="148">
        <f t="shared" si="1"/>
        <v>0.90768811836253072</v>
      </c>
      <c r="D13">
        <v>64.227673508935595</v>
      </c>
      <c r="E13">
        <v>65.703437786482198</v>
      </c>
      <c r="F13">
        <v>67.407095306876997</v>
      </c>
      <c r="G13">
        <v>68.984563339140195</v>
      </c>
      <c r="H13">
        <v>58.997657649821697</v>
      </c>
      <c r="I13">
        <v>52.452347687640199</v>
      </c>
      <c r="J13">
        <v>62.635375375375403</v>
      </c>
      <c r="K13">
        <v>62.887127298534203</v>
      </c>
      <c r="L13">
        <v>63.641776192267301</v>
      </c>
      <c r="M13">
        <v>42.210697507607897</v>
      </c>
      <c r="N13">
        <v>48.606979047268098</v>
      </c>
      <c r="O13">
        <v>24.747111907008001</v>
      </c>
      <c r="P13">
        <v>0.57048726702865005</v>
      </c>
      <c r="Q13">
        <v>57.579632476605802</v>
      </c>
      <c r="R13">
        <v>50.887267471664003</v>
      </c>
      <c r="S13" t="s">
        <v>18</v>
      </c>
      <c r="T13" t="s">
        <v>18</v>
      </c>
      <c r="U13" t="s">
        <v>18</v>
      </c>
      <c r="V13" s="147">
        <v>56.850969898336302</v>
      </c>
      <c r="W13">
        <f t="shared" si="0"/>
        <v>1.1297551057403361</v>
      </c>
      <c r="X13">
        <f t="shared" si="2"/>
        <v>1.1557135771645817</v>
      </c>
      <c r="Y13">
        <f t="shared" si="3"/>
        <v>1.1856806564147926</v>
      </c>
      <c r="Z13">
        <f t="shared" si="4"/>
        <v>1.2134280815701435</v>
      </c>
      <c r="AA13">
        <f t="shared" si="5"/>
        <v>1.0377599143044385</v>
      </c>
      <c r="AB13">
        <f t="shared" si="6"/>
        <v>0.92262889765008516</v>
      </c>
      <c r="AC13">
        <f t="shared" si="7"/>
        <v>1.1017468213362598</v>
      </c>
      <c r="AD13">
        <f t="shared" si="8"/>
        <v>1.1061750997562936</v>
      </c>
      <c r="AE13">
        <f t="shared" si="9"/>
        <v>1.1194492601634529</v>
      </c>
      <c r="AF13">
        <f t="shared" si="10"/>
        <v>0.742479813151669</v>
      </c>
      <c r="AG13">
        <f t="shared" si="11"/>
        <v>0.8549894422942913</v>
      </c>
      <c r="AH13">
        <f t="shared" si="12"/>
        <v>0.43529797207087234</v>
      </c>
      <c r="AI13">
        <f t="shared" si="13"/>
        <v>1.0034785124138135E-2</v>
      </c>
      <c r="AJ13">
        <f t="shared" si="14"/>
        <v>1.0128170650311248</v>
      </c>
      <c r="AK13">
        <f t="shared" si="15"/>
        <v>0.89509937231788861</v>
      </c>
    </row>
    <row r="14" spans="1:40" x14ac:dyDescent="0.2">
      <c r="A14" t="s">
        <v>73</v>
      </c>
      <c r="B14" s="148">
        <v>1.2734000000000001</v>
      </c>
      <c r="C14" s="148">
        <f t="shared" si="1"/>
        <v>0.78529919899481693</v>
      </c>
      <c r="D14">
        <v>66.442444197229605</v>
      </c>
      <c r="E14">
        <v>67.4751112592716</v>
      </c>
      <c r="F14">
        <v>71.552338657559702</v>
      </c>
      <c r="G14">
        <v>71.188125780851294</v>
      </c>
      <c r="H14">
        <v>60.954799512916402</v>
      </c>
      <c r="I14">
        <v>55.838990721390999</v>
      </c>
      <c r="J14">
        <v>64.673384293384302</v>
      </c>
      <c r="K14">
        <v>64.430433912307706</v>
      </c>
      <c r="L14">
        <v>65.717690184926099</v>
      </c>
      <c r="M14">
        <v>47.9642564191792</v>
      </c>
      <c r="N14">
        <v>51.8742552629854</v>
      </c>
      <c r="O14">
        <v>29.803812930551899</v>
      </c>
      <c r="P14">
        <v>3.7200535028473101</v>
      </c>
      <c r="Q14">
        <v>59.297466606445298</v>
      </c>
      <c r="R14">
        <v>53.178240052422503</v>
      </c>
      <c r="S14" t="s">
        <v>18</v>
      </c>
      <c r="T14" t="s">
        <v>18</v>
      </c>
      <c r="U14" t="s">
        <v>18</v>
      </c>
      <c r="V14" s="147">
        <v>59.919760489110899</v>
      </c>
      <c r="W14">
        <f t="shared" si="0"/>
        <v>1.1088569723055561</v>
      </c>
      <c r="X14">
        <f t="shared" si="2"/>
        <v>1.1260911376896061</v>
      </c>
      <c r="Y14">
        <f t="shared" si="3"/>
        <v>1.1941359256695088</v>
      </c>
      <c r="Z14">
        <f t="shared" si="4"/>
        <v>1.1880575823361006</v>
      </c>
      <c r="AA14">
        <f t="shared" si="5"/>
        <v>1.0172737510189747</v>
      </c>
      <c r="AB14">
        <f t="shared" si="6"/>
        <v>0.93189609346884006</v>
      </c>
      <c r="AC14">
        <f t="shared" si="7"/>
        <v>1.0793331576339873</v>
      </c>
      <c r="AD14">
        <f t="shared" si="8"/>
        <v>1.0752785623036081</v>
      </c>
      <c r="AE14">
        <f t="shared" si="9"/>
        <v>1.0967615632720835</v>
      </c>
      <c r="AF14">
        <f t="shared" si="10"/>
        <v>0.80047476871833712</v>
      </c>
      <c r="AG14">
        <f t="shared" si="11"/>
        <v>0.86572868181628337</v>
      </c>
      <c r="AH14">
        <f t="shared" si="12"/>
        <v>0.49739539489594736</v>
      </c>
      <c r="AI14">
        <f t="shared" si="13"/>
        <v>6.2083918101163774E-2</v>
      </c>
      <c r="AJ14">
        <f t="shared" si="14"/>
        <v>0.98961454656050085</v>
      </c>
      <c r="AK14">
        <f t="shared" si="15"/>
        <v>0.88749086475548378</v>
      </c>
    </row>
    <row r="15" spans="1:40" x14ac:dyDescent="0.2">
      <c r="A15" t="s">
        <v>72</v>
      </c>
      <c r="B15" s="148">
        <v>1.2392000000000001</v>
      </c>
      <c r="C15" s="148">
        <f t="shared" si="1"/>
        <v>0.80697224015493862</v>
      </c>
      <c r="D15">
        <v>68.578775209933198</v>
      </c>
      <c r="E15">
        <v>70.205850487540602</v>
      </c>
      <c r="F15">
        <v>74.636396787509398</v>
      </c>
      <c r="G15">
        <v>73.475690228580504</v>
      </c>
      <c r="H15">
        <v>62.911946594763798</v>
      </c>
      <c r="I15">
        <v>59.328927249434003</v>
      </c>
      <c r="J15">
        <v>66.690131040131007</v>
      </c>
      <c r="K15">
        <v>66.465274277343596</v>
      </c>
      <c r="L15">
        <v>67.910971333742395</v>
      </c>
      <c r="M15">
        <v>53.647773394361799</v>
      </c>
      <c r="N15">
        <v>54.952583083685099</v>
      </c>
      <c r="O15">
        <v>35.602395850626003</v>
      </c>
      <c r="P15">
        <v>7.9919001456760697</v>
      </c>
      <c r="Q15">
        <v>60.8049225614823</v>
      </c>
      <c r="R15">
        <v>55.855910354027102</v>
      </c>
      <c r="S15">
        <v>26.118656799157399</v>
      </c>
      <c r="T15" t="s">
        <v>18</v>
      </c>
      <c r="U15" t="s">
        <v>18</v>
      </c>
      <c r="V15" s="147">
        <v>62.457340753462603</v>
      </c>
      <c r="W15">
        <f t="shared" si="0"/>
        <v>1.0980098477236437</v>
      </c>
      <c r="X15">
        <f t="shared" si="2"/>
        <v>1.1240608332119619</v>
      </c>
      <c r="Y15">
        <f t="shared" si="3"/>
        <v>1.1949979920234051</v>
      </c>
      <c r="Z15">
        <f t="shared" si="4"/>
        <v>1.1764140026167709</v>
      </c>
      <c r="AA15">
        <f t="shared" si="5"/>
        <v>1.0072786614962628</v>
      </c>
      <c r="AB15">
        <f t="shared" si="6"/>
        <v>0.94991119592527384</v>
      </c>
      <c r="AC15">
        <f t="shared" si="7"/>
        <v>1.0677709014762007</v>
      </c>
      <c r="AD15">
        <f t="shared" si="8"/>
        <v>1.0641707359860466</v>
      </c>
      <c r="AE15">
        <f t="shared" si="9"/>
        <v>1.0873176877928068</v>
      </c>
      <c r="AF15">
        <f t="shared" si="10"/>
        <v>0.85895064930998677</v>
      </c>
      <c r="AG15">
        <f t="shared" si="11"/>
        <v>0.87984186359452965</v>
      </c>
      <c r="AH15">
        <f t="shared" si="12"/>
        <v>0.57002740464342017</v>
      </c>
      <c r="AI15">
        <f t="shared" si="13"/>
        <v>0.12795773962299223</v>
      </c>
      <c r="AJ15">
        <f t="shared" si="14"/>
        <v>0.97354325092861571</v>
      </c>
      <c r="AK15">
        <f t="shared" si="15"/>
        <v>0.89430497168470113</v>
      </c>
      <c r="AL15">
        <f t="shared" ref="AL15:AL41" si="16">S15/V15</f>
        <v>0.41818393937480269</v>
      </c>
    </row>
    <row r="16" spans="1:40" x14ac:dyDescent="0.2">
      <c r="A16" t="s">
        <v>71</v>
      </c>
      <c r="B16" s="148">
        <v>1.2981</v>
      </c>
      <c r="C16" s="148">
        <f t="shared" si="1"/>
        <v>0.77035667514059003</v>
      </c>
      <c r="D16">
        <v>70.243837472188304</v>
      </c>
      <c r="E16">
        <v>73.756146345528805</v>
      </c>
      <c r="F16">
        <v>76.815274429234904</v>
      </c>
      <c r="G16">
        <v>75.212479543894901</v>
      </c>
      <c r="H16">
        <v>64.843341741323798</v>
      </c>
      <c r="I16">
        <v>62.455911747801999</v>
      </c>
      <c r="J16">
        <v>68.793653653653706</v>
      </c>
      <c r="K16">
        <v>68.5812532413768</v>
      </c>
      <c r="L16">
        <v>70.641566630129901</v>
      </c>
      <c r="M16">
        <v>58.776103715329697</v>
      </c>
      <c r="N16">
        <v>58.208267710258099</v>
      </c>
      <c r="O16">
        <v>41.2550115164006</v>
      </c>
      <c r="P16">
        <v>24.769594314218899</v>
      </c>
      <c r="Q16">
        <v>61.797995913477401</v>
      </c>
      <c r="R16">
        <v>59.492252738921898</v>
      </c>
      <c r="S16">
        <v>28.7027074671545</v>
      </c>
      <c r="T16">
        <v>11.6377785728356</v>
      </c>
      <c r="U16">
        <v>4.1802476475970298</v>
      </c>
      <c r="V16" s="147">
        <v>64.349060980652496</v>
      </c>
      <c r="W16">
        <f t="shared" si="0"/>
        <v>1.0916062550362338</v>
      </c>
      <c r="X16">
        <f t="shared" si="2"/>
        <v>1.1461883859922166</v>
      </c>
      <c r="Y16">
        <f t="shared" si="3"/>
        <v>1.1937279776674683</v>
      </c>
      <c r="Z16">
        <f t="shared" si="4"/>
        <v>1.1688201567775582</v>
      </c>
      <c r="AA16">
        <f t="shared" si="5"/>
        <v>1.0076812427895399</v>
      </c>
      <c r="AB16">
        <f t="shared" si="6"/>
        <v>0.97058000219428686</v>
      </c>
      <c r="AC16">
        <f t="shared" si="7"/>
        <v>1.0690700471035242</v>
      </c>
      <c r="AD16">
        <f t="shared" si="8"/>
        <v>1.0657692932301961</v>
      </c>
      <c r="AE16">
        <f t="shared" si="9"/>
        <v>1.0977870625240256</v>
      </c>
      <c r="AF16">
        <f t="shared" si="10"/>
        <v>0.91339489371883154</v>
      </c>
      <c r="AG16">
        <f t="shared" si="11"/>
        <v>0.90457058460820872</v>
      </c>
      <c r="AH16">
        <f t="shared" si="12"/>
        <v>0.64111287542804296</v>
      </c>
      <c r="AI16">
        <f t="shared" si="13"/>
        <v>0.38492549754014665</v>
      </c>
      <c r="AJ16">
        <f t="shared" si="14"/>
        <v>0.96035583070991337</v>
      </c>
      <c r="AK16">
        <f t="shared" si="15"/>
        <v>0.92452402307485315</v>
      </c>
      <c r="AL16">
        <f t="shared" si="16"/>
        <v>0.44604702896572801</v>
      </c>
      <c r="AM16">
        <f t="shared" ref="AM16:AM41" si="17">T16/V16</f>
        <v>0.18085389896108464</v>
      </c>
      <c r="AN16">
        <f t="shared" ref="AN16:AN41" si="18">U16/V16</f>
        <v>6.4962061355547732E-2</v>
      </c>
    </row>
    <row r="17" spans="1:40" x14ac:dyDescent="0.2">
      <c r="A17" t="s">
        <v>70</v>
      </c>
      <c r="B17" s="148">
        <v>1.171</v>
      </c>
      <c r="C17" s="148">
        <f t="shared" si="1"/>
        <v>0.85397096498719038</v>
      </c>
      <c r="D17">
        <v>72.178652300294303</v>
      </c>
      <c r="E17">
        <v>77.056421368447403</v>
      </c>
      <c r="F17">
        <v>78.498030693200405</v>
      </c>
      <c r="G17">
        <v>76.795298175227401</v>
      </c>
      <c r="H17">
        <v>65.7961633469601</v>
      </c>
      <c r="I17">
        <v>65.345581078416899</v>
      </c>
      <c r="J17">
        <v>71.262037492037507</v>
      </c>
      <c r="K17">
        <v>70.353517064427194</v>
      </c>
      <c r="L17">
        <v>73.207116870749999</v>
      </c>
      <c r="M17">
        <v>62.763345252594803</v>
      </c>
      <c r="N17">
        <v>60.8678447226646</v>
      </c>
      <c r="O17">
        <v>47.20038298339</v>
      </c>
      <c r="P17">
        <v>32.636945216969103</v>
      </c>
      <c r="Q17">
        <v>64.359411324543004</v>
      </c>
      <c r="R17">
        <v>62.380105840623898</v>
      </c>
      <c r="S17">
        <v>35.386714895504198</v>
      </c>
      <c r="T17">
        <v>22.089894332630401</v>
      </c>
      <c r="U17">
        <v>21.329336888222802</v>
      </c>
      <c r="V17" s="147">
        <v>66.248424521891593</v>
      </c>
      <c r="W17">
        <f t="shared" si="0"/>
        <v>1.0895150008653125</v>
      </c>
      <c r="X17">
        <f t="shared" si="2"/>
        <v>1.163143454724487</v>
      </c>
      <c r="Y17">
        <f t="shared" si="3"/>
        <v>1.1849041129613727</v>
      </c>
      <c r="Z17">
        <f t="shared" si="4"/>
        <v>1.159201878828841</v>
      </c>
      <c r="AA17">
        <f t="shared" si="5"/>
        <v>0.99317325388195388</v>
      </c>
      <c r="AB17">
        <f t="shared" si="6"/>
        <v>0.98637185034979435</v>
      </c>
      <c r="AC17">
        <f t="shared" si="7"/>
        <v>1.0756789766145938</v>
      </c>
      <c r="AD17">
        <f t="shared" si="8"/>
        <v>1.0619651345999797</v>
      </c>
      <c r="AE17">
        <f t="shared" si="9"/>
        <v>1.1050393635634146</v>
      </c>
      <c r="AF17">
        <f t="shared" si="10"/>
        <v>0.94739377887929765</v>
      </c>
      <c r="AG17">
        <f t="shared" si="11"/>
        <v>0.91878176970911973</v>
      </c>
      <c r="AH17">
        <f t="shared" si="12"/>
        <v>0.71247555430986553</v>
      </c>
      <c r="AI17">
        <f t="shared" si="13"/>
        <v>0.49264485083995202</v>
      </c>
      <c r="AJ17">
        <f t="shared" si="14"/>
        <v>0.97148591515977301</v>
      </c>
      <c r="AK17">
        <f t="shared" si="15"/>
        <v>0.94160889546906246</v>
      </c>
      <c r="AL17">
        <f t="shared" si="16"/>
        <v>0.53415179532021573</v>
      </c>
      <c r="AM17">
        <f t="shared" si="17"/>
        <v>0.33344029676254205</v>
      </c>
      <c r="AN17">
        <f t="shared" si="18"/>
        <v>0.32195991138135799</v>
      </c>
    </row>
    <row r="18" spans="1:40" x14ac:dyDescent="0.2">
      <c r="A18" t="s">
        <v>69</v>
      </c>
      <c r="B18" s="148">
        <v>1.1895</v>
      </c>
      <c r="C18" s="148">
        <f t="shared" si="1"/>
        <v>0.8406893652795292</v>
      </c>
      <c r="D18">
        <v>73.894729239933994</v>
      </c>
      <c r="E18">
        <v>79.131594299525005</v>
      </c>
      <c r="F18">
        <v>79.352526325254601</v>
      </c>
      <c r="G18">
        <v>78.066656108676895</v>
      </c>
      <c r="H18">
        <v>67.315527528920597</v>
      </c>
      <c r="I18">
        <v>67.993280895747702</v>
      </c>
      <c r="J18">
        <v>72.826071526071502</v>
      </c>
      <c r="K18">
        <v>72.324489795918396</v>
      </c>
      <c r="L18">
        <v>75.369218722634201</v>
      </c>
      <c r="M18">
        <v>66.165394844771498</v>
      </c>
      <c r="N18">
        <v>63.739841193634298</v>
      </c>
      <c r="O18">
        <v>52.332989907809903</v>
      </c>
      <c r="P18">
        <v>39.488033373063203</v>
      </c>
      <c r="Q18">
        <v>67.017404693730697</v>
      </c>
      <c r="R18">
        <v>65.311090825561095</v>
      </c>
      <c r="S18">
        <v>40.134026830755602</v>
      </c>
      <c r="T18">
        <v>32.616765134857097</v>
      </c>
      <c r="U18">
        <v>36.740781123463499</v>
      </c>
      <c r="V18" s="147">
        <v>67.9758134970225</v>
      </c>
      <c r="W18">
        <f t="shared" si="0"/>
        <v>1.0870738493357017</v>
      </c>
      <c r="X18">
        <f t="shared" si="2"/>
        <v>1.1641139727293026</v>
      </c>
      <c r="Y18">
        <f t="shared" si="3"/>
        <v>1.1673641291358789</v>
      </c>
      <c r="Z18">
        <f t="shared" si="4"/>
        <v>1.1484475446858227</v>
      </c>
      <c r="AA18">
        <f t="shared" si="5"/>
        <v>0.99028645728335674</v>
      </c>
      <c r="AB18">
        <f t="shared" si="6"/>
        <v>1.0002569649089372</v>
      </c>
      <c r="AC18">
        <f t="shared" si="7"/>
        <v>1.0713527029619359</v>
      </c>
      <c r="AD18">
        <f t="shared" si="8"/>
        <v>1.0639738765183939</v>
      </c>
      <c r="AE18">
        <f t="shared" si="9"/>
        <v>1.1087652334743379</v>
      </c>
      <c r="AF18">
        <f t="shared" si="10"/>
        <v>0.97336672326355755</v>
      </c>
      <c r="AG18">
        <f t="shared" si="11"/>
        <v>0.93768412490460673</v>
      </c>
      <c r="AH18">
        <f t="shared" si="12"/>
        <v>0.76987662545740931</v>
      </c>
      <c r="AI18">
        <f t="shared" si="13"/>
        <v>0.58091299451374523</v>
      </c>
      <c r="AJ18">
        <f t="shared" si="14"/>
        <v>0.9859007380127377</v>
      </c>
      <c r="AK18">
        <f t="shared" si="15"/>
        <v>0.96079895871230547</v>
      </c>
      <c r="AL18">
        <f t="shared" si="16"/>
        <v>0.5904162784681285</v>
      </c>
      <c r="AM18">
        <f t="shared" si="17"/>
        <v>0.47982897823335041</v>
      </c>
      <c r="AN18">
        <f t="shared" si="18"/>
        <v>0.54049785112277959</v>
      </c>
    </row>
    <row r="19" spans="1:40" x14ac:dyDescent="0.2">
      <c r="A19" t="s">
        <v>68</v>
      </c>
      <c r="B19" s="148">
        <v>1.3080000000000001</v>
      </c>
      <c r="C19" s="148">
        <f t="shared" si="1"/>
        <v>0.76452599388379205</v>
      </c>
      <c r="D19">
        <v>74.979479473193095</v>
      </c>
      <c r="E19">
        <v>80.481706808900796</v>
      </c>
      <c r="F19">
        <v>79.980394783941307</v>
      </c>
      <c r="G19">
        <v>79.469109081630904</v>
      </c>
      <c r="H19">
        <v>69.015155257893397</v>
      </c>
      <c r="I19">
        <v>71.553016476947704</v>
      </c>
      <c r="J19">
        <v>74.186239876239895</v>
      </c>
      <c r="K19">
        <v>73.715452155003803</v>
      </c>
      <c r="L19">
        <v>77.060026662841395</v>
      </c>
      <c r="M19">
        <v>68.9594378180294</v>
      </c>
      <c r="N19">
        <v>66.718915921560594</v>
      </c>
      <c r="O19">
        <v>57.008686761065398</v>
      </c>
      <c r="P19">
        <v>44.804595417825503</v>
      </c>
      <c r="Q19">
        <v>69.984027624743604</v>
      </c>
      <c r="R19">
        <v>67.019510016713994</v>
      </c>
      <c r="S19">
        <v>44.083654858916802</v>
      </c>
      <c r="T19">
        <v>42.002765645952202</v>
      </c>
      <c r="U19">
        <v>51.307616884602801</v>
      </c>
      <c r="V19" s="147">
        <v>69.882820352310901</v>
      </c>
      <c r="W19">
        <f t="shared" si="0"/>
        <v>1.0729315029815287</v>
      </c>
      <c r="X19">
        <f t="shared" si="2"/>
        <v>1.1516665527114691</v>
      </c>
      <c r="Y19">
        <f t="shared" si="3"/>
        <v>1.1444929437696414</v>
      </c>
      <c r="Z19">
        <f t="shared" si="4"/>
        <v>1.1371766148102092</v>
      </c>
      <c r="AA19">
        <f t="shared" si="5"/>
        <v>0.9875840000440278</v>
      </c>
      <c r="AB19">
        <f t="shared" si="6"/>
        <v>1.0238999530387667</v>
      </c>
      <c r="AC19">
        <f t="shared" si="7"/>
        <v>1.061580507229581</v>
      </c>
      <c r="AD19">
        <f t="shared" si="8"/>
        <v>1.0548436909582479</v>
      </c>
      <c r="AE19">
        <f t="shared" si="9"/>
        <v>1.1027034437698271</v>
      </c>
      <c r="AF19">
        <f t="shared" si="10"/>
        <v>0.98678670194439333</v>
      </c>
      <c r="AG19">
        <f t="shared" si="11"/>
        <v>0.9547255761172827</v>
      </c>
      <c r="AH19">
        <f t="shared" si="12"/>
        <v>0.81577541481094817</v>
      </c>
      <c r="AI19">
        <f t="shared" si="13"/>
        <v>0.64113891213813745</v>
      </c>
      <c r="AJ19">
        <f t="shared" si="14"/>
        <v>1.0014482425283133</v>
      </c>
      <c r="AK19">
        <f t="shared" si="15"/>
        <v>0.95902697800172254</v>
      </c>
      <c r="AL19">
        <f t="shared" si="16"/>
        <v>0.63082249166062787</v>
      </c>
      <c r="AM19">
        <f t="shared" si="17"/>
        <v>0.60104565663202003</v>
      </c>
      <c r="AN19">
        <f t="shared" si="18"/>
        <v>0.73419499421943624</v>
      </c>
    </row>
    <row r="20" spans="1:40" x14ac:dyDescent="0.2">
      <c r="A20" t="s">
        <v>67</v>
      </c>
      <c r="B20" s="148">
        <v>1.2697000000000001</v>
      </c>
      <c r="C20" s="148">
        <f t="shared" si="1"/>
        <v>0.78758761912262731</v>
      </c>
      <c r="D20">
        <v>76.536819062657003</v>
      </c>
      <c r="E20">
        <v>81.648470705892194</v>
      </c>
      <c r="F20">
        <v>80.483626819548206</v>
      </c>
      <c r="G20">
        <v>81.044889053124294</v>
      </c>
      <c r="H20">
        <v>70.225496216404295</v>
      </c>
      <c r="I20">
        <v>74.420129168035203</v>
      </c>
      <c r="J20">
        <v>75.0645008645009</v>
      </c>
      <c r="K20">
        <v>75.273640441464096</v>
      </c>
      <c r="L20">
        <v>78.494093545435405</v>
      </c>
      <c r="M20">
        <v>71.0757873281798</v>
      </c>
      <c r="N20">
        <v>69.093335943493003</v>
      </c>
      <c r="O20">
        <v>61.6802914761127</v>
      </c>
      <c r="P20">
        <v>49.224322606277298</v>
      </c>
      <c r="Q20">
        <v>71.421499552155893</v>
      </c>
      <c r="R20">
        <v>69.015970864877502</v>
      </c>
      <c r="S20">
        <v>46.629850878651801</v>
      </c>
      <c r="T20">
        <v>51.684547343637199</v>
      </c>
      <c r="U20">
        <v>63.942210657035098</v>
      </c>
      <c r="V20" s="147">
        <v>71.931228517510405</v>
      </c>
      <c r="W20">
        <f t="shared" si="0"/>
        <v>1.064027692006198</v>
      </c>
      <c r="X20">
        <f t="shared" si="2"/>
        <v>1.1350907302523867</v>
      </c>
      <c r="Y20">
        <f t="shared" si="3"/>
        <v>1.1188968752279251</v>
      </c>
      <c r="Z20">
        <f t="shared" si="4"/>
        <v>1.1266996369093756</v>
      </c>
      <c r="AA20">
        <f t="shared" si="5"/>
        <v>0.97628662353944251</v>
      </c>
      <c r="AB20">
        <f t="shared" si="6"/>
        <v>1.0346011141728091</v>
      </c>
      <c r="AC20">
        <f t="shared" si="7"/>
        <v>1.0435592775428235</v>
      </c>
      <c r="AD20">
        <f t="shared" si="8"/>
        <v>1.0464667710094795</v>
      </c>
      <c r="AE20">
        <f t="shared" si="9"/>
        <v>1.0912380500539816</v>
      </c>
      <c r="AF20">
        <f t="shared" si="10"/>
        <v>0.98810751314886325</v>
      </c>
      <c r="AG20">
        <f t="shared" si="11"/>
        <v>0.96054714158918375</v>
      </c>
      <c r="AH20">
        <f t="shared" si="12"/>
        <v>0.85748975441310182</v>
      </c>
      <c r="AI20">
        <f t="shared" si="13"/>
        <v>0.6843247866160731</v>
      </c>
      <c r="AJ20">
        <f t="shared" si="14"/>
        <v>0.99291366245426449</v>
      </c>
      <c r="AK20">
        <f t="shared" si="15"/>
        <v>0.95947159929399461</v>
      </c>
      <c r="AL20">
        <f t="shared" si="16"/>
        <v>0.64825600562766106</v>
      </c>
      <c r="AM20">
        <f t="shared" si="17"/>
        <v>0.71852724343579777</v>
      </c>
      <c r="AN20">
        <f t="shared" si="18"/>
        <v>0.88893533413612535</v>
      </c>
    </row>
    <row r="21" spans="1:40" x14ac:dyDescent="0.2">
      <c r="A21" t="s">
        <v>66</v>
      </c>
      <c r="B21" s="148">
        <v>1.1339999999999999</v>
      </c>
      <c r="C21" s="148">
        <f t="shared" si="1"/>
        <v>0.88183421516754856</v>
      </c>
      <c r="D21">
        <v>77.782961314863996</v>
      </c>
      <c r="E21">
        <v>83.231935994666202</v>
      </c>
      <c r="F21">
        <v>81.443441421316294</v>
      </c>
      <c r="G21">
        <v>82.020623273328795</v>
      </c>
      <c r="H21">
        <v>71.296860050447904</v>
      </c>
      <c r="I21">
        <v>75.940612629977906</v>
      </c>
      <c r="J21">
        <v>76.091017381017394</v>
      </c>
      <c r="K21">
        <v>76.861346411056601</v>
      </c>
      <c r="L21">
        <v>79.519213119952994</v>
      </c>
      <c r="M21">
        <v>72.736731092228098</v>
      </c>
      <c r="N21">
        <v>70.455220112638401</v>
      </c>
      <c r="O21">
        <v>65.094916596620706</v>
      </c>
      <c r="P21">
        <v>53.339318412572297</v>
      </c>
      <c r="Q21">
        <v>73.644192269517703</v>
      </c>
      <c r="R21">
        <v>71.504234335682895</v>
      </c>
      <c r="S21">
        <v>49.493851654748099</v>
      </c>
      <c r="T21">
        <v>57.153743570204</v>
      </c>
      <c r="U21">
        <v>69.620944936824202</v>
      </c>
      <c r="V21" s="147">
        <v>73.612757608345902</v>
      </c>
      <c r="W21">
        <f t="shared" si="0"/>
        <v>1.0566505568057309</v>
      </c>
      <c r="X21">
        <f t="shared" si="2"/>
        <v>1.1306727080854491</v>
      </c>
      <c r="Y21">
        <f t="shared" si="3"/>
        <v>1.1063767214731075</v>
      </c>
      <c r="Z21">
        <f t="shared" si="4"/>
        <v>1.1142175071027314</v>
      </c>
      <c r="AA21">
        <f t="shared" si="5"/>
        <v>0.96853945385092555</v>
      </c>
      <c r="AB21">
        <f t="shared" si="6"/>
        <v>1.0316229835325186</v>
      </c>
      <c r="AC21">
        <f t="shared" si="7"/>
        <v>1.0336661721852207</v>
      </c>
      <c r="AD21">
        <f t="shared" si="8"/>
        <v>1.0441307853184185</v>
      </c>
      <c r="AE21">
        <f t="shared" si="9"/>
        <v>1.08023684621397</v>
      </c>
      <c r="AF21">
        <f t="shared" si="10"/>
        <v>0.98809952860645878</v>
      </c>
      <c r="AG21">
        <f t="shared" si="11"/>
        <v>0.95710611043119631</v>
      </c>
      <c r="AH21">
        <f t="shared" si="12"/>
        <v>0.88428852160322435</v>
      </c>
      <c r="AI21">
        <f t="shared" si="13"/>
        <v>0.72459340127376115</v>
      </c>
      <c r="AJ21">
        <f t="shared" si="14"/>
        <v>1.0004270273549465</v>
      </c>
      <c r="AK21">
        <f t="shared" si="15"/>
        <v>0.97135655094078488</v>
      </c>
      <c r="AL21">
        <f t="shared" si="16"/>
        <v>0.67235426660794861</v>
      </c>
      <c r="AM21">
        <f t="shared" si="17"/>
        <v>0.77641084816151695</v>
      </c>
      <c r="AN21">
        <f t="shared" si="18"/>
        <v>0.94577281437057414</v>
      </c>
    </row>
    <row r="22" spans="1:40" x14ac:dyDescent="0.2">
      <c r="A22" t="s">
        <v>65</v>
      </c>
      <c r="B22" s="148">
        <v>1.1211</v>
      </c>
      <c r="C22" s="148">
        <f t="shared" si="1"/>
        <v>0.89198109000089199</v>
      </c>
      <c r="D22">
        <v>78.521316299432996</v>
      </c>
      <c r="E22">
        <v>83.990332527710606</v>
      </c>
      <c r="F22">
        <v>82.583221034259694</v>
      </c>
      <c r="G22">
        <v>82.554681588625499</v>
      </c>
      <c r="H22">
        <v>73.019048447421099</v>
      </c>
      <c r="I22">
        <v>77.425316594739201</v>
      </c>
      <c r="J22">
        <v>76.820403130403093</v>
      </c>
      <c r="K22">
        <v>78.367164966744596</v>
      </c>
      <c r="L22">
        <v>80.252750697895607</v>
      </c>
      <c r="M22">
        <v>74.608066984592497</v>
      </c>
      <c r="N22">
        <v>71.747600808559</v>
      </c>
      <c r="O22">
        <v>68.197484743614197</v>
      </c>
      <c r="P22">
        <v>57.548413013728897</v>
      </c>
      <c r="Q22">
        <v>75.400791362898801</v>
      </c>
      <c r="R22">
        <v>73.097139402767496</v>
      </c>
      <c r="S22">
        <v>52.792939187316399</v>
      </c>
      <c r="T22">
        <v>61.845113354924699</v>
      </c>
      <c r="U22">
        <v>73.149037191506196</v>
      </c>
      <c r="V22" s="147">
        <v>74.755433058709102</v>
      </c>
      <c r="W22">
        <f t="shared" si="0"/>
        <v>1.0503760474207455</v>
      </c>
      <c r="X22">
        <f t="shared" si="2"/>
        <v>1.1235348267161918</v>
      </c>
      <c r="Y22">
        <f t="shared" si="3"/>
        <v>1.1047119607935794</v>
      </c>
      <c r="Z22">
        <f t="shared" si="4"/>
        <v>1.1043301899380513</v>
      </c>
      <c r="AA22">
        <f t="shared" si="5"/>
        <v>0.97677246267941042</v>
      </c>
      <c r="AB22">
        <f t="shared" si="6"/>
        <v>1.0357149096298233</v>
      </c>
      <c r="AC22">
        <f t="shared" si="7"/>
        <v>1.0276230099566446</v>
      </c>
      <c r="AD22">
        <f t="shared" si="8"/>
        <v>1.0483139721122212</v>
      </c>
      <c r="AE22">
        <f t="shared" si="9"/>
        <v>1.0735373659713694</v>
      </c>
      <c r="AF22">
        <f t="shared" si="10"/>
        <v>0.99802869078424217</v>
      </c>
      <c r="AG22">
        <f t="shared" si="11"/>
        <v>0.95976436591855596</v>
      </c>
      <c r="AH22">
        <f t="shared" si="12"/>
        <v>0.91227462611386889</v>
      </c>
      <c r="AI22">
        <f t="shared" si="13"/>
        <v>0.76982248191289737</v>
      </c>
      <c r="AJ22">
        <f t="shared" si="14"/>
        <v>1.0086329284412394</v>
      </c>
      <c r="AK22">
        <f t="shared" si="15"/>
        <v>0.97781708180809723</v>
      </c>
      <c r="AL22">
        <f t="shared" si="16"/>
        <v>0.70620872660660694</v>
      </c>
      <c r="AM22">
        <f t="shared" si="17"/>
        <v>0.82729924534521393</v>
      </c>
      <c r="AN22">
        <f t="shared" si="18"/>
        <v>0.97851131614820119</v>
      </c>
    </row>
    <row r="23" spans="1:40" x14ac:dyDescent="0.2">
      <c r="A23" s="147" t="s">
        <v>64</v>
      </c>
      <c r="B23" s="148">
        <v>1.0658000000000001</v>
      </c>
      <c r="C23" s="148">
        <f t="shared" si="1"/>
        <v>0.93826233814974658</v>
      </c>
      <c r="D23" s="147">
        <v>79.401421086628901</v>
      </c>
      <c r="E23" s="147">
        <v>84.482040170014201</v>
      </c>
      <c r="F23" s="147">
        <v>83.543029289654598</v>
      </c>
      <c r="G23" s="147">
        <v>82.998117158493002</v>
      </c>
      <c r="H23" s="147">
        <v>74.210663651387307</v>
      </c>
      <c r="I23" s="147">
        <v>78.713255727513101</v>
      </c>
      <c r="J23" s="147">
        <v>77.607963417963404</v>
      </c>
      <c r="K23" s="147">
        <v>80.057685133794905</v>
      </c>
      <c r="L23" s="147">
        <v>80.709381439549801</v>
      </c>
      <c r="M23" s="147">
        <v>76.353966557416598</v>
      </c>
      <c r="N23" s="147">
        <v>73.405219315417696</v>
      </c>
      <c r="O23" s="147">
        <v>69.995605447844</v>
      </c>
      <c r="P23" s="147">
        <v>61.090855957268403</v>
      </c>
      <c r="Q23" s="147">
        <v>77.010423998267896</v>
      </c>
      <c r="R23" s="147">
        <v>74.288622775032593</v>
      </c>
      <c r="S23" s="147">
        <v>58.373385997006501</v>
      </c>
      <c r="T23" s="147">
        <v>63.883596875595401</v>
      </c>
      <c r="U23" s="147">
        <v>73.681212280202004</v>
      </c>
      <c r="V23" s="147">
        <v>76.391102265249003</v>
      </c>
      <c r="W23" s="147">
        <f t="shared" si="0"/>
        <v>1.0394066682128413</v>
      </c>
      <c r="X23" s="147">
        <f t="shared" si="2"/>
        <v>1.105914663682577</v>
      </c>
      <c r="Y23" s="147">
        <f t="shared" si="3"/>
        <v>1.0936225137787947</v>
      </c>
      <c r="Z23" s="147">
        <f t="shared" si="4"/>
        <v>1.0864893252921366</v>
      </c>
      <c r="AA23" s="147">
        <f t="shared" si="5"/>
        <v>0.97145690336695667</v>
      </c>
      <c r="AB23" s="147">
        <f t="shared" si="6"/>
        <v>1.0303982190779366</v>
      </c>
      <c r="AC23" s="147">
        <f t="shared" si="7"/>
        <v>1.0159293571715873</v>
      </c>
      <c r="AD23" s="147">
        <f t="shared" si="8"/>
        <v>1.047997512273283</v>
      </c>
      <c r="AE23" s="147">
        <f t="shared" si="9"/>
        <v>1.0565285621787031</v>
      </c>
      <c r="AF23" s="147">
        <f t="shared" si="10"/>
        <v>0.99951387391029567</v>
      </c>
      <c r="AG23" s="147">
        <f t="shared" si="11"/>
        <v>0.960913210291644</v>
      </c>
      <c r="AH23" s="147">
        <f t="shared" si="12"/>
        <v>0.91627955838105024</v>
      </c>
      <c r="AI23" s="147">
        <f t="shared" si="13"/>
        <v>0.79971166988984765</v>
      </c>
      <c r="AJ23" s="147">
        <f t="shared" si="14"/>
        <v>1.0081072495965362</v>
      </c>
      <c r="AK23" s="147">
        <f t="shared" si="15"/>
        <v>0.97247742959754557</v>
      </c>
      <c r="AL23" s="147">
        <f t="shared" si="16"/>
        <v>0.76413854841784468</v>
      </c>
      <c r="AM23" s="147">
        <f t="shared" si="17"/>
        <v>0.83627012808082779</v>
      </c>
      <c r="AN23" s="147">
        <f t="shared" si="18"/>
        <v>0.9645261044193657</v>
      </c>
    </row>
    <row r="24" spans="1:40" x14ac:dyDescent="0.2">
      <c r="A24" s="147" t="s">
        <v>63</v>
      </c>
      <c r="B24" s="148">
        <v>0.92359999999999998</v>
      </c>
      <c r="C24" s="148">
        <f t="shared" si="1"/>
        <v>1.0827197921178</v>
      </c>
      <c r="D24" s="147">
        <v>81.421804349386306</v>
      </c>
      <c r="E24" s="147">
        <v>85.698808234019495</v>
      </c>
      <c r="F24" s="147">
        <v>86.084492457598401</v>
      </c>
      <c r="G24" s="147">
        <v>84.389132309208406</v>
      </c>
      <c r="H24" s="147">
        <v>78.359572062277095</v>
      </c>
      <c r="I24" s="147">
        <v>80.710750463752106</v>
      </c>
      <c r="J24" s="147">
        <v>80.0532095732096</v>
      </c>
      <c r="K24" s="147">
        <v>81.947464674679495</v>
      </c>
      <c r="L24" s="147">
        <v>82.6019071178291</v>
      </c>
      <c r="M24" s="147">
        <v>78.532368429462693</v>
      </c>
      <c r="N24" s="147">
        <v>75.925599820005303</v>
      </c>
      <c r="O24" s="147">
        <v>72.201293408537893</v>
      </c>
      <c r="P24" s="147">
        <v>66.535116761576802</v>
      </c>
      <c r="Q24" s="147">
        <v>78.835257518583106</v>
      </c>
      <c r="R24" s="147">
        <v>77.365403201061</v>
      </c>
      <c r="S24" s="147">
        <v>65.399078662897097</v>
      </c>
      <c r="T24" s="147">
        <v>66.450752524290294</v>
      </c>
      <c r="U24" s="147">
        <v>74.404512400752097</v>
      </c>
      <c r="V24" s="147">
        <v>78.970720756871501</v>
      </c>
      <c r="W24" s="147">
        <f t="shared" si="0"/>
        <v>1.0310378779505001</v>
      </c>
      <c r="X24" s="147">
        <f t="shared" si="2"/>
        <v>1.0851972403526855</v>
      </c>
      <c r="Y24" s="147">
        <f t="shared" si="3"/>
        <v>1.0900811292153225</v>
      </c>
      <c r="Z24" s="147">
        <f t="shared" si="4"/>
        <v>1.0686129175522996</v>
      </c>
      <c r="AA24" s="147">
        <f t="shared" si="5"/>
        <v>0.99226107234761152</v>
      </c>
      <c r="AB24" s="147">
        <f t="shared" si="6"/>
        <v>1.0220338587542801</v>
      </c>
      <c r="AC24" s="147">
        <f t="shared" si="7"/>
        <v>1.0137074703885605</v>
      </c>
      <c r="AD24" s="147">
        <f t="shared" si="8"/>
        <v>1.0376942731341221</v>
      </c>
      <c r="AE24" s="147">
        <f t="shared" si="9"/>
        <v>1.0459814261052143</v>
      </c>
      <c r="AF24" s="147">
        <f t="shared" si="10"/>
        <v>0.99444917909818287</v>
      </c>
      <c r="AG24" s="147">
        <f t="shared" si="11"/>
        <v>0.96143987407381959</v>
      </c>
      <c r="AH24" s="147">
        <f t="shared" si="12"/>
        <v>0.91427927612342863</v>
      </c>
      <c r="AI24" s="147">
        <f t="shared" si="13"/>
        <v>0.84252892874587781</v>
      </c>
      <c r="AJ24" s="147">
        <f t="shared" si="14"/>
        <v>0.99828463971216053</v>
      </c>
      <c r="AK24" s="147">
        <f t="shared" si="15"/>
        <v>0.97967199057543342</v>
      </c>
      <c r="AL24" s="147">
        <f t="shared" si="16"/>
        <v>0.82814336802423716</v>
      </c>
      <c r="AM24" s="147">
        <f t="shared" si="17"/>
        <v>0.84146063107203184</v>
      </c>
      <c r="AN24" s="147">
        <f t="shared" si="18"/>
        <v>0.94217846421615592</v>
      </c>
    </row>
    <row r="25" spans="1:40" x14ac:dyDescent="0.2">
      <c r="A25" s="147" t="s">
        <v>62</v>
      </c>
      <c r="B25" s="148">
        <v>0.89559999999999995</v>
      </c>
      <c r="C25" s="148">
        <f t="shared" si="1"/>
        <v>1.1165698972755695</v>
      </c>
      <c r="D25" s="147">
        <v>83.432318954998905</v>
      </c>
      <c r="E25" s="147">
        <v>87.398949912492697</v>
      </c>
      <c r="F25" s="147">
        <v>88.304130134449395</v>
      </c>
      <c r="G25" s="147">
        <v>85.768709637685006</v>
      </c>
      <c r="H25" s="147">
        <v>82.177959467687202</v>
      </c>
      <c r="I25" s="147">
        <v>82.958678381650202</v>
      </c>
      <c r="J25" s="147">
        <v>82.185683865683899</v>
      </c>
      <c r="K25" s="147">
        <v>85.353071232951507</v>
      </c>
      <c r="L25" s="147">
        <v>84.790857014511303</v>
      </c>
      <c r="M25" s="147">
        <v>81.964156993363304</v>
      </c>
      <c r="N25" s="147">
        <v>78.651203537534002</v>
      </c>
      <c r="O25" s="147">
        <v>74.637341214771396</v>
      </c>
      <c r="P25" s="147">
        <v>72.110537235686195</v>
      </c>
      <c r="Q25" s="147">
        <v>81.144730430199601</v>
      </c>
      <c r="R25" s="147">
        <v>78.894960843063899</v>
      </c>
      <c r="S25" s="147">
        <v>70.192582737402304</v>
      </c>
      <c r="T25" s="147">
        <v>70.270527719565607</v>
      </c>
      <c r="U25" s="147">
        <v>75.421704236950703</v>
      </c>
      <c r="V25" s="147">
        <v>81.202568459253101</v>
      </c>
      <c r="W25" s="147">
        <f t="shared" si="0"/>
        <v>1.0274591129080439</v>
      </c>
      <c r="X25" s="147">
        <f t="shared" si="2"/>
        <v>1.076307702709538</v>
      </c>
      <c r="Y25" s="147">
        <f t="shared" si="3"/>
        <v>1.0874548897891056</v>
      </c>
      <c r="Z25" s="147">
        <f t="shared" si="4"/>
        <v>1.0562314870707958</v>
      </c>
      <c r="AA25" s="147">
        <f t="shared" si="5"/>
        <v>1.01201182458808</v>
      </c>
      <c r="AB25" s="147">
        <f t="shared" si="6"/>
        <v>1.0216262854207414</v>
      </c>
      <c r="AC25" s="147">
        <f t="shared" si="7"/>
        <v>1.0121069496333004</v>
      </c>
      <c r="AD25" s="147">
        <f t="shared" si="8"/>
        <v>1.0511129494109672</v>
      </c>
      <c r="AE25" s="147">
        <f t="shared" si="9"/>
        <v>1.0441893479891438</v>
      </c>
      <c r="AF25" s="147">
        <f t="shared" si="10"/>
        <v>1.0093788724736259</v>
      </c>
      <c r="AG25" s="147">
        <f t="shared" si="11"/>
        <v>0.968580243579372</v>
      </c>
      <c r="AH25" s="147">
        <f t="shared" si="12"/>
        <v>0.91915000511620404</v>
      </c>
      <c r="AI25" s="147">
        <f t="shared" si="13"/>
        <v>0.88803271379119952</v>
      </c>
      <c r="AJ25" s="147">
        <f t="shared" si="14"/>
        <v>0.99928773153176154</v>
      </c>
      <c r="AK25" s="147">
        <f t="shared" si="15"/>
        <v>0.97158208588750317</v>
      </c>
      <c r="AL25" s="147">
        <f t="shared" si="16"/>
        <v>0.86441333161308154</v>
      </c>
      <c r="AM25" s="147">
        <f t="shared" si="17"/>
        <v>0.8653732148241946</v>
      </c>
      <c r="AN25" s="147">
        <f t="shared" si="18"/>
        <v>0.92880934270936033</v>
      </c>
    </row>
    <row r="26" spans="1:40" x14ac:dyDescent="0.2">
      <c r="A26" s="147" t="s">
        <v>61</v>
      </c>
      <c r="B26" s="148">
        <v>0.9456</v>
      </c>
      <c r="C26" s="148">
        <f t="shared" si="1"/>
        <v>1.0575296108291032</v>
      </c>
      <c r="D26" s="147">
        <v>84.804959448790598</v>
      </c>
      <c r="E26" s="147">
        <v>88.640720060004995</v>
      </c>
      <c r="F26" s="147">
        <v>89.691582400883405</v>
      </c>
      <c r="G26" s="147">
        <v>87.418395537489701</v>
      </c>
      <c r="H26" s="147">
        <v>85.9702531095068</v>
      </c>
      <c r="I26" s="147">
        <v>85.003877919330506</v>
      </c>
      <c r="J26" s="147">
        <v>83.890285740285705</v>
      </c>
      <c r="K26" s="147">
        <v>88.159079949411804</v>
      </c>
      <c r="L26" s="147">
        <v>86.325876382430096</v>
      </c>
      <c r="M26" s="147">
        <v>84.915150718884206</v>
      </c>
      <c r="N26" s="147">
        <v>81.062464900143695</v>
      </c>
      <c r="O26" s="147">
        <v>77.3461982348894</v>
      </c>
      <c r="P26" s="147">
        <v>77.504966229638498</v>
      </c>
      <c r="Q26" s="147">
        <v>82.9205751311775</v>
      </c>
      <c r="R26" s="147">
        <v>81.104931024340701</v>
      </c>
      <c r="S26" s="147">
        <v>72.387604634403203</v>
      </c>
      <c r="T26" s="147">
        <v>72.780529624690402</v>
      </c>
      <c r="U26" s="147">
        <v>75.633995938999306</v>
      </c>
      <c r="V26" s="147">
        <v>82.490466876552105</v>
      </c>
      <c r="W26" s="147">
        <f t="shared" si="0"/>
        <v>1.0280576975725226</v>
      </c>
      <c r="X26" s="147">
        <f t="shared" si="2"/>
        <v>1.0745571387377018</v>
      </c>
      <c r="Y26" s="147">
        <f t="shared" si="3"/>
        <v>1.0872963361343058</v>
      </c>
      <c r="Z26" s="147">
        <f t="shared" si="4"/>
        <v>1.0597393716817278</v>
      </c>
      <c r="AA26" s="147">
        <f t="shared" si="5"/>
        <v>1.0421841015660904</v>
      </c>
      <c r="AB26" s="147">
        <f t="shared" si="6"/>
        <v>1.0304691091946387</v>
      </c>
      <c r="AC26" s="147">
        <f t="shared" si="7"/>
        <v>1.0169694622510557</v>
      </c>
      <c r="AD26" s="147">
        <f t="shared" si="8"/>
        <v>1.0687184021075167</v>
      </c>
      <c r="AE26" s="147">
        <f t="shared" si="9"/>
        <v>1.0464951848510897</v>
      </c>
      <c r="AF26" s="147">
        <f t="shared" si="10"/>
        <v>1.0293935036876525</v>
      </c>
      <c r="AG26" s="147">
        <f t="shared" si="11"/>
        <v>0.98268888478294791</v>
      </c>
      <c r="AH26" s="147">
        <f t="shared" si="12"/>
        <v>0.93763802247160077</v>
      </c>
      <c r="AI26" s="147">
        <f t="shared" si="13"/>
        <v>0.93956270541692455</v>
      </c>
      <c r="AJ26" s="147">
        <f t="shared" si="14"/>
        <v>1.0052140358869475</v>
      </c>
      <c r="AK26" s="147">
        <f t="shared" si="15"/>
        <v>0.98320368516904055</v>
      </c>
      <c r="AL26" s="147">
        <f>S26/V26</f>
        <v>0.87752691159733709</v>
      </c>
      <c r="AM26" s="147">
        <f t="shared" si="17"/>
        <v>0.88229018916340074</v>
      </c>
      <c r="AN26" s="147">
        <f t="shared" si="18"/>
        <v>0.91688165678812816</v>
      </c>
    </row>
    <row r="27" spans="1:40" x14ac:dyDescent="0.2">
      <c r="A27" s="147" t="s">
        <v>60</v>
      </c>
      <c r="B27" s="148">
        <v>1.1312</v>
      </c>
      <c r="C27" s="148">
        <f t="shared" si="1"/>
        <v>0.88401697312588401</v>
      </c>
      <c r="D27" s="147">
        <v>86.152479724395306</v>
      </c>
      <c r="E27" s="147">
        <v>89.557463121926801</v>
      </c>
      <c r="F27" s="147">
        <v>90.478572567939693</v>
      </c>
      <c r="G27" s="147">
        <v>89.252846258072495</v>
      </c>
      <c r="H27" s="147">
        <v>88.971035922414501</v>
      </c>
      <c r="I27" s="147">
        <v>87.275653757447103</v>
      </c>
      <c r="J27" s="147">
        <v>85.609902629902606</v>
      </c>
      <c r="K27" s="147">
        <v>90.003366482571593</v>
      </c>
      <c r="L27" s="147">
        <v>87.496072612224594</v>
      </c>
      <c r="M27" s="147">
        <v>87.648561699045203</v>
      </c>
      <c r="N27" s="147">
        <v>83.526142638729695</v>
      </c>
      <c r="O27" s="147">
        <v>80.077023240830201</v>
      </c>
      <c r="P27" s="147">
        <v>81.801968834150003</v>
      </c>
      <c r="Q27" s="147">
        <v>84.001724912509104</v>
      </c>
      <c r="R27" s="147">
        <v>84.461917151412806</v>
      </c>
      <c r="S27" s="147">
        <v>78.579743888242206</v>
      </c>
      <c r="T27" s="147">
        <v>73.752143265383907</v>
      </c>
      <c r="U27" s="147">
        <v>74.776070796011794</v>
      </c>
      <c r="V27" s="147">
        <v>84.363078818618803</v>
      </c>
      <c r="W27" s="147">
        <f t="shared" si="0"/>
        <v>1.0212107112594091</v>
      </c>
      <c r="X27" s="147">
        <f t="shared" si="2"/>
        <v>1.0615717725816523</v>
      </c>
      <c r="Y27" s="147">
        <f t="shared" si="3"/>
        <v>1.0724901679142038</v>
      </c>
      <c r="Z27" s="147">
        <f t="shared" si="4"/>
        <v>1.0579609884789378</v>
      </c>
      <c r="AA27" s="147">
        <f t="shared" si="5"/>
        <v>1.0546205421651673</v>
      </c>
      <c r="AB27" s="147">
        <f t="shared" si="6"/>
        <v>1.0345242845521363</v>
      </c>
      <c r="AC27" s="147">
        <f t="shared" si="7"/>
        <v>1.0147792592297928</v>
      </c>
      <c r="AD27" s="147">
        <f t="shared" si="8"/>
        <v>1.0668572999342454</v>
      </c>
      <c r="AE27" s="147">
        <f t="shared" si="9"/>
        <v>1.0371370253134282</v>
      </c>
      <c r="AF27" s="147">
        <f t="shared" si="10"/>
        <v>1.0389445587623729</v>
      </c>
      <c r="AG27" s="147">
        <f t="shared" si="11"/>
        <v>0.99007935471761854</v>
      </c>
      <c r="AH27" s="147">
        <f>O27/V27</f>
        <v>0.94919512614038604</v>
      </c>
      <c r="AI27" s="147">
        <f t="shared" si="13"/>
        <v>0.96964181463818788</v>
      </c>
      <c r="AJ27" s="147">
        <f t="shared" si="14"/>
        <v>0.99571668185692208</v>
      </c>
      <c r="AK27" s="147">
        <f t="shared" si="15"/>
        <v>1.001171582808239</v>
      </c>
      <c r="AL27" s="147">
        <f t="shared" si="16"/>
        <v>0.93144708548616617</v>
      </c>
      <c r="AM27" s="147">
        <f t="shared" si="17"/>
        <v>0.87422299302223805</v>
      </c>
      <c r="AN27" s="147">
        <f t="shared" si="18"/>
        <v>0.88636014525715523</v>
      </c>
    </row>
    <row r="28" spans="1:40" x14ac:dyDescent="0.2">
      <c r="A28" s="147" t="s">
        <v>59</v>
      </c>
      <c r="B28" s="148">
        <v>1.2439</v>
      </c>
      <c r="C28" s="148">
        <f t="shared" si="1"/>
        <v>0.80392314494734307</v>
      </c>
      <c r="D28" s="147">
        <v>87.959341132562997</v>
      </c>
      <c r="E28" s="147">
        <v>91.049254104508705</v>
      </c>
      <c r="F28" s="147">
        <v>90.647876578780497</v>
      </c>
      <c r="G28" s="147">
        <v>91.164722236886107</v>
      </c>
      <c r="H28" s="147">
        <v>90.928068191702195</v>
      </c>
      <c r="I28" s="147">
        <v>89.201597564227001</v>
      </c>
      <c r="J28" s="147">
        <v>87.515304395304398</v>
      </c>
      <c r="K28" s="147">
        <v>91.140691675689396</v>
      </c>
      <c r="L28" s="147">
        <v>89.299544758284298</v>
      </c>
      <c r="M28" s="147">
        <v>89.721767506933205</v>
      </c>
      <c r="N28" s="147">
        <v>86.064670544112005</v>
      </c>
      <c r="O28" s="147">
        <v>82.3983351953013</v>
      </c>
      <c r="P28" s="147">
        <v>84.741093894848404</v>
      </c>
      <c r="Q28" s="147">
        <v>86.346068975627801</v>
      </c>
      <c r="R28" s="147">
        <v>86.3928999173026</v>
      </c>
      <c r="S28" s="147">
        <v>84.511336548589199</v>
      </c>
      <c r="T28" s="147">
        <v>76.000190512478596</v>
      </c>
      <c r="U28" s="147">
        <v>75.646562607760401</v>
      </c>
      <c r="V28" s="147">
        <v>86.621678120172803</v>
      </c>
      <c r="W28" s="147">
        <f t="shared" si="0"/>
        <v>1.0154425894466559</v>
      </c>
      <c r="X28" s="147">
        <f t="shared" si="2"/>
        <v>1.0511139483836067</v>
      </c>
      <c r="Y28" s="147">
        <f t="shared" si="3"/>
        <v>1.0464802639013993</v>
      </c>
      <c r="Z28" s="147">
        <f t="shared" si="4"/>
        <v>1.0524469649550152</v>
      </c>
      <c r="AA28" s="147">
        <f t="shared" si="5"/>
        <v>1.0497149231576304</v>
      </c>
      <c r="AB28" s="147">
        <f t="shared" si="6"/>
        <v>1.0297837619870975</v>
      </c>
      <c r="AC28" s="147">
        <f t="shared" si="7"/>
        <v>1.010316427648652</v>
      </c>
      <c r="AD28" s="147">
        <f t="shared" si="8"/>
        <v>1.0521695452407103</v>
      </c>
      <c r="AE28" s="147">
        <f t="shared" si="9"/>
        <v>1.0309145088876761</v>
      </c>
      <c r="AF28" s="147">
        <f t="shared" si="10"/>
        <v>1.0357888400921944</v>
      </c>
      <c r="AG28" s="147">
        <f t="shared" si="11"/>
        <v>0.99356965152201226</v>
      </c>
      <c r="AH28" s="147">
        <f t="shared" si="12"/>
        <v>0.9512438108274428</v>
      </c>
      <c r="AI28" s="147">
        <f t="shared" si="13"/>
        <v>0.97828968145000139</v>
      </c>
      <c r="AJ28" s="147">
        <f t="shared" si="14"/>
        <v>0.99681824284028941</v>
      </c>
      <c r="AK28" s="147">
        <f t="shared" si="15"/>
        <v>0.99735888050387556</v>
      </c>
      <c r="AL28" s="147">
        <f t="shared" si="16"/>
        <v>0.97563725827781977</v>
      </c>
      <c r="AM28" s="147">
        <f t="shared" si="17"/>
        <v>0.87738072226032493</v>
      </c>
      <c r="AN28" s="147">
        <f t="shared" si="18"/>
        <v>0.87329828109325824</v>
      </c>
    </row>
    <row r="29" spans="1:40" x14ac:dyDescent="0.2">
      <c r="A29" s="147" t="s">
        <v>58</v>
      </c>
      <c r="B29" s="148">
        <v>1.2441</v>
      </c>
      <c r="C29" s="148">
        <f t="shared" si="1"/>
        <v>0.80379390724218314</v>
      </c>
      <c r="D29" s="147">
        <v>90.405870953850595</v>
      </c>
      <c r="E29" s="147">
        <v>92.457704808734107</v>
      </c>
      <c r="F29" s="147">
        <v>91.2134055202458</v>
      </c>
      <c r="G29" s="147">
        <v>92.756339193017695</v>
      </c>
      <c r="H29" s="147">
        <v>93.137340175698</v>
      </c>
      <c r="I29" s="147">
        <v>90.972510623427198</v>
      </c>
      <c r="J29" s="147">
        <v>89.692419692419705</v>
      </c>
      <c r="K29" s="147">
        <v>92.679265196939198</v>
      </c>
      <c r="L29" s="147">
        <v>91.352665259888994</v>
      </c>
      <c r="M29" s="147">
        <v>91.764879250897494</v>
      </c>
      <c r="N29" s="147">
        <v>88.963719371223206</v>
      </c>
      <c r="O29" s="147">
        <v>85.319416774010406</v>
      </c>
      <c r="P29" s="147">
        <v>86.818522932944902</v>
      </c>
      <c r="Q29" s="147">
        <v>88.943329825639097</v>
      </c>
      <c r="R29" s="147">
        <v>88.603220780755294</v>
      </c>
      <c r="S29" s="147">
        <v>86.800820444592304</v>
      </c>
      <c r="T29" s="147">
        <v>79.100781101162099</v>
      </c>
      <c r="U29" s="147">
        <v>77.657604609600796</v>
      </c>
      <c r="V29" s="147">
        <v>89.560532372110202</v>
      </c>
      <c r="W29" s="147">
        <f t="shared" si="0"/>
        <v>1.0094387400270037</v>
      </c>
      <c r="X29" s="147">
        <f t="shared" si="2"/>
        <v>1.0323487630085382</v>
      </c>
      <c r="Y29" s="147">
        <f t="shared" si="3"/>
        <v>1.0184553743078275</v>
      </c>
      <c r="Z29" s="147">
        <f t="shared" si="4"/>
        <v>1.0356832048254181</v>
      </c>
      <c r="AA29" s="147">
        <f t="shared" si="5"/>
        <v>1.0399373218185741</v>
      </c>
      <c r="AB29" s="147">
        <f t="shared" si="6"/>
        <v>1.0157656303945408</v>
      </c>
      <c r="AC29" s="147">
        <f t="shared" si="7"/>
        <v>1.0014726053632814</v>
      </c>
      <c r="AD29" s="147">
        <f t="shared" si="8"/>
        <v>1.0348226249021293</v>
      </c>
      <c r="AE29" s="147">
        <f t="shared" si="9"/>
        <v>1.020010297396768</v>
      </c>
      <c r="AF29" s="147">
        <f t="shared" si="10"/>
        <v>1.0246129273732827</v>
      </c>
      <c r="AG29" s="147">
        <f t="shared" si="11"/>
        <v>0.99333620530070843</v>
      </c>
      <c r="AH29" s="147">
        <f t="shared" si="12"/>
        <v>0.95264526141404993</v>
      </c>
      <c r="AI29" s="147">
        <f t="shared" si="13"/>
        <v>0.9693837300143251</v>
      </c>
      <c r="AJ29" s="147">
        <f t="shared" si="14"/>
        <v>0.99310854312581887</v>
      </c>
      <c r="AK29" s="147">
        <f t="shared" si="15"/>
        <v>0.98931101048643366</v>
      </c>
      <c r="AL29" s="147">
        <f t="shared" si="16"/>
        <v>0.96918607053325989</v>
      </c>
      <c r="AM29" s="147">
        <f t="shared" si="17"/>
        <v>0.88321026021273019</v>
      </c>
      <c r="AN29" s="147">
        <f t="shared" si="18"/>
        <v>0.86709628172982967</v>
      </c>
    </row>
    <row r="30" spans="1:40" x14ac:dyDescent="0.2">
      <c r="A30" s="147" t="s">
        <v>57</v>
      </c>
      <c r="B30" s="148">
        <v>1.2556</v>
      </c>
      <c r="C30" s="148">
        <f t="shared" si="1"/>
        <v>0.79643198470850585</v>
      </c>
      <c r="D30" s="147">
        <v>92.025227876265006</v>
      </c>
      <c r="E30" s="147">
        <v>93.916159679973404</v>
      </c>
      <c r="F30" s="147">
        <v>92.642412931703703</v>
      </c>
      <c r="G30" s="147">
        <v>94.310123352513699</v>
      </c>
      <c r="H30" s="147">
        <v>96.799164999565093</v>
      </c>
      <c r="I30" s="147">
        <v>92.874603821687202</v>
      </c>
      <c r="J30" s="147">
        <v>92.083902083902103</v>
      </c>
      <c r="K30" s="147">
        <v>93.700128290281796</v>
      </c>
      <c r="L30" s="147">
        <v>92.669556830542803</v>
      </c>
      <c r="M30" s="147">
        <v>94.616624706605094</v>
      </c>
      <c r="N30" s="147">
        <v>92.091127642122302</v>
      </c>
      <c r="O30" s="147">
        <v>88.046177495659194</v>
      </c>
      <c r="P30" s="147">
        <v>88.952456628261203</v>
      </c>
      <c r="Q30" s="147">
        <v>91.409963324178406</v>
      </c>
      <c r="R30" s="147">
        <v>90.814646356501299</v>
      </c>
      <c r="S30" s="147">
        <v>90.692388713343306</v>
      </c>
      <c r="T30" s="147">
        <v>82.610973518765505</v>
      </c>
      <c r="U30" s="147">
        <v>80.561330093555</v>
      </c>
      <c r="V30" s="147">
        <v>92.449705082727405</v>
      </c>
      <c r="W30" s="147">
        <f t="shared" si="0"/>
        <v>0.99540856072950623</v>
      </c>
      <c r="X30" s="147">
        <f t="shared" si="2"/>
        <v>1.0158621879424468</v>
      </c>
      <c r="Y30" s="147">
        <f t="shared" si="3"/>
        <v>1.0020844614788533</v>
      </c>
      <c r="Z30" s="147">
        <f t="shared" si="4"/>
        <v>1.0201235717098451</v>
      </c>
      <c r="AA30" s="147">
        <f t="shared" si="5"/>
        <v>1.0470467689750402</v>
      </c>
      <c r="AB30" s="147">
        <f t="shared" si="6"/>
        <v>1.0045959988577529</v>
      </c>
      <c r="AC30" s="147">
        <f t="shared" si="7"/>
        <v>0.99604322157114544</v>
      </c>
      <c r="AD30" s="147">
        <f t="shared" si="8"/>
        <v>1.0135254429036358</v>
      </c>
      <c r="AE30" s="147">
        <f t="shared" si="9"/>
        <v>1.0023780686765704</v>
      </c>
      <c r="AF30" s="147">
        <f t="shared" si="10"/>
        <v>1.0234389025031356</v>
      </c>
      <c r="AG30" s="147">
        <f t="shared" si="11"/>
        <v>0.99612137821008473</v>
      </c>
      <c r="AH30" s="147">
        <f t="shared" si="12"/>
        <v>0.95236839768036285</v>
      </c>
      <c r="AI30" s="147">
        <f t="shared" si="13"/>
        <v>0.9621713400671561</v>
      </c>
      <c r="AJ30" s="147">
        <f t="shared" si="14"/>
        <v>0.9887534334737077</v>
      </c>
      <c r="AK30" s="147">
        <f t="shared" si="15"/>
        <v>0.98231407309776708</v>
      </c>
      <c r="AL30" s="147">
        <f t="shared" si="16"/>
        <v>0.98099164980773501</v>
      </c>
      <c r="AM30" s="147">
        <f t="shared" si="17"/>
        <v>0.89357746944505834</v>
      </c>
      <c r="AN30" s="147">
        <f t="shared" si="18"/>
        <v>0.87140710748039441</v>
      </c>
    </row>
    <row r="31" spans="1:40" x14ac:dyDescent="0.2">
      <c r="A31" s="147" t="s">
        <v>56</v>
      </c>
      <c r="B31" s="148">
        <v>1.3705000000000001</v>
      </c>
      <c r="C31" s="148">
        <f t="shared" si="1"/>
        <v>0.72966070777088654</v>
      </c>
      <c r="D31" s="147">
        <v>93.702899590899307</v>
      </c>
      <c r="E31" s="147">
        <v>96.074672889407495</v>
      </c>
      <c r="F31" s="147">
        <v>94.968354172737705</v>
      </c>
      <c r="G31" s="147">
        <v>95.713456157947505</v>
      </c>
      <c r="H31" s="147">
        <v>101.53953205184</v>
      </c>
      <c r="I31" s="147">
        <v>94.5739686397295</v>
      </c>
      <c r="J31" s="147">
        <v>94.213304213304198</v>
      </c>
      <c r="K31" s="147">
        <v>95.212315867051203</v>
      </c>
      <c r="L31" s="147">
        <v>94.679148063734303</v>
      </c>
      <c r="M31" s="147">
        <v>96.938483827325797</v>
      </c>
      <c r="N31" s="147">
        <v>94.657735432563101</v>
      </c>
      <c r="O31" s="147">
        <v>90.595115632747905</v>
      </c>
      <c r="P31" s="147">
        <v>92.205888844744607</v>
      </c>
      <c r="Q31" s="147">
        <v>92.553821357499103</v>
      </c>
      <c r="R31" s="147">
        <v>92.969217251334896</v>
      </c>
      <c r="S31" s="147">
        <v>93.1925273019569</v>
      </c>
      <c r="T31" s="147">
        <v>88.064393217755807</v>
      </c>
      <c r="U31" s="147">
        <v>85.183264197210704</v>
      </c>
      <c r="V31" s="147">
        <v>95.086992378851505</v>
      </c>
      <c r="W31" s="147">
        <f t="shared" si="0"/>
        <v>0.98544393135879604</v>
      </c>
      <c r="X31" s="147">
        <f t="shared" si="2"/>
        <v>1.0103871253664309</v>
      </c>
      <c r="Y31" s="147">
        <f t="shared" si="3"/>
        <v>0.99875231929051755</v>
      </c>
      <c r="Z31" s="147">
        <f t="shared" si="4"/>
        <v>1.0065883225814947</v>
      </c>
      <c r="AA31" s="147">
        <f t="shared" si="5"/>
        <v>1.0678593308249764</v>
      </c>
      <c r="AB31" s="147">
        <f t="shared" si="6"/>
        <v>0.9946046906491901</v>
      </c>
      <c r="AC31" s="147">
        <f t="shared" si="7"/>
        <v>0.99081169628263865</v>
      </c>
      <c r="AD31" s="147">
        <f t="shared" si="8"/>
        <v>1.0013179877190812</v>
      </c>
      <c r="AE31" s="147">
        <f t="shared" si="9"/>
        <v>0.99571082957916845</v>
      </c>
      <c r="AF31" s="147">
        <f t="shared" si="10"/>
        <v>1.0194715533865817</v>
      </c>
      <c r="AG31" s="147">
        <f t="shared" si="11"/>
        <v>0.99548563967005987</v>
      </c>
      <c r="AH31" s="147">
        <f t="shared" si="12"/>
        <v>0.95276034467252069</v>
      </c>
      <c r="AI31" s="147">
        <f t="shared" si="13"/>
        <v>0.96970034005673644</v>
      </c>
      <c r="AJ31" s="147">
        <f t="shared" si="14"/>
        <v>0.97335943689059401</v>
      </c>
      <c r="AK31" s="147">
        <f t="shared" si="15"/>
        <v>0.97772802489031474</v>
      </c>
      <c r="AL31" s="147">
        <f t="shared" si="16"/>
        <v>0.98007650647581157</v>
      </c>
      <c r="AM31" s="147">
        <f t="shared" si="17"/>
        <v>0.92614553278627409</v>
      </c>
      <c r="AN31" s="147">
        <f t="shared" si="18"/>
        <v>0.89584560481015374</v>
      </c>
    </row>
    <row r="32" spans="1:40" x14ac:dyDescent="0.2">
      <c r="A32" s="147" t="s">
        <v>55</v>
      </c>
      <c r="B32" s="148">
        <v>1.4708000000000001</v>
      </c>
      <c r="C32" s="148">
        <f t="shared" si="1"/>
        <v>0.67990209409844982</v>
      </c>
      <c r="D32" s="147">
        <v>97.909638986578599</v>
      </c>
      <c r="E32" s="147">
        <v>98.5998833236103</v>
      </c>
      <c r="F32" s="147">
        <v>98.829723344004094</v>
      </c>
      <c r="G32" s="147">
        <v>98.405743546428795</v>
      </c>
      <c r="H32" s="147">
        <v>105.66234669913899</v>
      </c>
      <c r="I32" s="147">
        <v>97.740146777842</v>
      </c>
      <c r="J32" s="147">
        <v>97.418327418327394</v>
      </c>
      <c r="K32" s="147">
        <v>97.579771989045298</v>
      </c>
      <c r="L32" s="147">
        <v>97.723982343211702</v>
      </c>
      <c r="M32" s="147">
        <v>99.447742856432697</v>
      </c>
      <c r="N32" s="147">
        <v>98.515663615378202</v>
      </c>
      <c r="O32" s="147">
        <v>94.357347282150101</v>
      </c>
      <c r="P32" s="147">
        <v>97.4131461616563</v>
      </c>
      <c r="Q32" s="147">
        <v>96.493594066082593</v>
      </c>
      <c r="R32" s="147">
        <v>97.310109057615506</v>
      </c>
      <c r="S32" s="147">
        <v>97.477687233216898</v>
      </c>
      <c r="T32" s="147">
        <v>97.189940941131695</v>
      </c>
      <c r="U32" s="147">
        <v>94.490282415047105</v>
      </c>
      <c r="V32" s="147">
        <v>98.737477385344505</v>
      </c>
      <c r="W32" s="147">
        <f t="shared" si="0"/>
        <v>0.99161576312573707</v>
      </c>
      <c r="X32" s="147">
        <f t="shared" si="2"/>
        <v>0.99860646569693878</v>
      </c>
      <c r="Y32" s="147">
        <f t="shared" si="3"/>
        <v>1.0009342547642734</v>
      </c>
      <c r="Z32" s="147">
        <f t="shared" si="4"/>
        <v>0.9966402439306703</v>
      </c>
      <c r="AA32" s="147">
        <f t="shared" si="5"/>
        <v>1.0701341526760775</v>
      </c>
      <c r="AB32" s="147">
        <f t="shared" si="6"/>
        <v>0.98989916864484795</v>
      </c>
      <c r="AC32" s="147">
        <f t="shared" si="7"/>
        <v>0.98663982510036341</v>
      </c>
      <c r="AD32" s="147">
        <f t="shared" si="8"/>
        <v>0.98827491417690361</v>
      </c>
      <c r="AE32" s="147">
        <f t="shared" si="9"/>
        <v>0.9897354574071463</v>
      </c>
      <c r="AF32" s="147">
        <f t="shared" si="10"/>
        <v>1.0071934739462325</v>
      </c>
      <c r="AG32" s="147">
        <f t="shared" si="11"/>
        <v>0.99775349972634375</v>
      </c>
      <c r="AH32" s="147">
        <f t="shared" si="12"/>
        <v>0.9556386265966671</v>
      </c>
      <c r="AI32" s="147">
        <f t="shared" si="13"/>
        <v>0.98658735002394571</v>
      </c>
      <c r="AJ32" s="147">
        <f t="shared" si="14"/>
        <v>0.97727424906244398</v>
      </c>
      <c r="AK32" s="147">
        <f t="shared" si="15"/>
        <v>0.98554380397872243</v>
      </c>
      <c r="AL32" s="147">
        <f t="shared" si="16"/>
        <v>0.98724101338733816</v>
      </c>
      <c r="AM32" s="147">
        <f t="shared" si="17"/>
        <v>0.9843267573246457</v>
      </c>
      <c r="AN32" s="147">
        <f t="shared" si="18"/>
        <v>0.95698497588993692</v>
      </c>
    </row>
    <row r="33" spans="1:40" x14ac:dyDescent="0.2">
      <c r="A33" s="147" t="s">
        <v>54</v>
      </c>
      <c r="B33" s="148">
        <v>1.3948</v>
      </c>
      <c r="C33" s="148">
        <f t="shared" si="1"/>
        <v>0.71694866647548039</v>
      </c>
      <c r="D33" s="147">
        <v>97.857604248905503</v>
      </c>
      <c r="E33" s="147">
        <v>98.908242353529502</v>
      </c>
      <c r="F33" s="147">
        <v>98.829722437379402</v>
      </c>
      <c r="G33" s="147">
        <v>98.491967129458601</v>
      </c>
      <c r="H33" s="147">
        <v>100.930677568061</v>
      </c>
      <c r="I33" s="147">
        <v>98.497406286648001</v>
      </c>
      <c r="J33" s="147">
        <v>97.776867776867803</v>
      </c>
      <c r="K33" s="147">
        <v>98.740753546179903</v>
      </c>
      <c r="L33" s="147">
        <v>98.218767025886095</v>
      </c>
      <c r="M33" s="147">
        <v>98.616827109158905</v>
      </c>
      <c r="N33" s="147">
        <v>98.231941622184706</v>
      </c>
      <c r="O33" s="147">
        <v>95.499150933050501</v>
      </c>
      <c r="P33" s="147">
        <v>98.230697920805198</v>
      </c>
      <c r="Q33" s="147">
        <v>98.505830304426098</v>
      </c>
      <c r="R33" s="147">
        <v>97.67412668995</v>
      </c>
      <c r="S33" s="147">
        <v>99.052053883252995</v>
      </c>
      <c r="T33" s="147">
        <v>97.113735949704704</v>
      </c>
      <c r="U33" s="147">
        <v>98.697991449665295</v>
      </c>
      <c r="V33" s="147">
        <v>98.386419971062395</v>
      </c>
      <c r="W33" s="147">
        <f t="shared" si="0"/>
        <v>0.99462511470269543</v>
      </c>
      <c r="X33" s="147">
        <f t="shared" si="2"/>
        <v>1.0053038049623169</v>
      </c>
      <c r="Y33" s="147">
        <f t="shared" si="3"/>
        <v>1.004505728193458</v>
      </c>
      <c r="Z33" s="147">
        <f t="shared" si="4"/>
        <v>1.0010727817764611</v>
      </c>
      <c r="AA33" s="147">
        <f t="shared" si="5"/>
        <v>1.0258598452687568</v>
      </c>
      <c r="AB33" s="147">
        <f t="shared" si="6"/>
        <v>1.0011280653937631</v>
      </c>
      <c r="AC33" s="147">
        <f t="shared" si="7"/>
        <v>0.9938045088501658</v>
      </c>
      <c r="AD33" s="147">
        <f t="shared" si="8"/>
        <v>1.0036014479968041</v>
      </c>
      <c r="AE33" s="147">
        <f t="shared" si="9"/>
        <v>0.99829597473690357</v>
      </c>
      <c r="AF33" s="147">
        <f t="shared" si="10"/>
        <v>1.0023418591525566</v>
      </c>
      <c r="AG33" s="147">
        <f t="shared" si="11"/>
        <v>0.99842988139091626</v>
      </c>
      <c r="AH33" s="147">
        <f t="shared" si="12"/>
        <v>0.97065378495466037</v>
      </c>
      <c r="AI33" s="147">
        <f t="shared" si="13"/>
        <v>0.99841724040469204</v>
      </c>
      <c r="AJ33" s="147">
        <f t="shared" si="14"/>
        <v>1.0012136871470556</v>
      </c>
      <c r="AK33" s="147">
        <f t="shared" si="15"/>
        <v>0.99276024799640139</v>
      </c>
      <c r="AL33" s="147">
        <f t="shared" si="16"/>
        <v>1.0067655059751781</v>
      </c>
      <c r="AM33" s="147">
        <f t="shared" si="17"/>
        <v>0.98706443407807687</v>
      </c>
      <c r="AN33" s="147">
        <f t="shared" si="18"/>
        <v>1.0031668138620609</v>
      </c>
    </row>
    <row r="34" spans="1:40" x14ac:dyDescent="0.2">
      <c r="A34" s="147" t="s">
        <v>53</v>
      </c>
      <c r="B34" s="148">
        <v>1.3257000000000001</v>
      </c>
      <c r="C34" s="148">
        <f t="shared" si="1"/>
        <v>0.75431847325941004</v>
      </c>
      <c r="D34" s="147">
        <v>100</v>
      </c>
      <c r="E34" s="147">
        <v>100</v>
      </c>
      <c r="F34" s="147">
        <v>100</v>
      </c>
      <c r="G34" s="147">
        <v>100</v>
      </c>
      <c r="H34" s="147">
        <v>100</v>
      </c>
      <c r="I34" s="147">
        <v>100</v>
      </c>
      <c r="J34" s="147">
        <v>100</v>
      </c>
      <c r="K34" s="147">
        <v>100</v>
      </c>
      <c r="L34" s="147">
        <v>100</v>
      </c>
      <c r="M34" s="147">
        <v>100</v>
      </c>
      <c r="N34" s="147">
        <v>100</v>
      </c>
      <c r="O34" s="147">
        <v>100</v>
      </c>
      <c r="P34" s="147">
        <v>100</v>
      </c>
      <c r="Q34" s="147">
        <v>100</v>
      </c>
      <c r="R34" s="147">
        <v>100</v>
      </c>
      <c r="S34" s="147">
        <v>100</v>
      </c>
      <c r="T34" s="147">
        <v>100</v>
      </c>
      <c r="U34" s="147">
        <v>100</v>
      </c>
      <c r="V34" s="147">
        <v>100</v>
      </c>
      <c r="W34" s="147">
        <f t="shared" si="0"/>
        <v>1</v>
      </c>
      <c r="X34" s="147">
        <f t="shared" si="2"/>
        <v>1</v>
      </c>
      <c r="Y34" s="147">
        <f t="shared" si="3"/>
        <v>1</v>
      </c>
      <c r="Z34" s="147">
        <f t="shared" si="4"/>
        <v>1</v>
      </c>
      <c r="AA34" s="147">
        <f t="shared" si="5"/>
        <v>1</v>
      </c>
      <c r="AB34" s="147">
        <f t="shared" si="6"/>
        <v>1</v>
      </c>
      <c r="AC34" s="147">
        <f t="shared" si="7"/>
        <v>1</v>
      </c>
      <c r="AD34" s="147">
        <f t="shared" si="8"/>
        <v>1</v>
      </c>
      <c r="AE34" s="147">
        <f t="shared" si="9"/>
        <v>1</v>
      </c>
      <c r="AF34" s="147">
        <f t="shared" si="10"/>
        <v>1</v>
      </c>
      <c r="AG34" s="147">
        <f t="shared" si="11"/>
        <v>1</v>
      </c>
      <c r="AH34" s="147">
        <f t="shared" si="12"/>
        <v>1</v>
      </c>
      <c r="AI34" s="147">
        <f t="shared" si="13"/>
        <v>1</v>
      </c>
      <c r="AJ34" s="147">
        <f t="shared" si="14"/>
        <v>1</v>
      </c>
      <c r="AK34" s="147">
        <f t="shared" si="15"/>
        <v>1</v>
      </c>
      <c r="AL34" s="147">
        <f t="shared" si="16"/>
        <v>1</v>
      </c>
      <c r="AM34" s="147">
        <f t="shared" si="17"/>
        <v>1</v>
      </c>
      <c r="AN34" s="147">
        <f t="shared" si="18"/>
        <v>1</v>
      </c>
    </row>
    <row r="35" spans="1:40" x14ac:dyDescent="0.2">
      <c r="A35" s="147" t="s">
        <v>52</v>
      </c>
      <c r="B35" s="148">
        <v>1.3919999999999999</v>
      </c>
      <c r="C35" s="148">
        <f t="shared" si="1"/>
        <v>0.71839080459770122</v>
      </c>
      <c r="D35" s="147">
        <v>103.532082107227</v>
      </c>
      <c r="E35" s="147">
        <v>102.075172931078</v>
      </c>
      <c r="F35" s="147">
        <v>103.41680754255199</v>
      </c>
      <c r="G35" s="147">
        <v>102.11159795175</v>
      </c>
      <c r="H35" s="147">
        <v>102.557188831869</v>
      </c>
      <c r="I35" s="147">
        <v>102.78063272879299</v>
      </c>
      <c r="J35" s="147">
        <v>103.41068341068301</v>
      </c>
      <c r="K35" s="147">
        <v>102.341070177514</v>
      </c>
      <c r="L35" s="147">
        <v>103.286581973655</v>
      </c>
      <c r="M35" s="147">
        <v>103.653011004307</v>
      </c>
      <c r="N35" s="147">
        <v>103.19614641224101</v>
      </c>
      <c r="O35" s="147">
        <v>103.329864061747</v>
      </c>
      <c r="P35" s="147">
        <v>101.802851719419</v>
      </c>
      <c r="Q35" s="147">
        <v>102.721905169153</v>
      </c>
      <c r="R35" s="147">
        <v>103.28975374898199</v>
      </c>
      <c r="S35" s="147">
        <v>103.919285991463</v>
      </c>
      <c r="T35" s="147">
        <v>104.981901314536</v>
      </c>
      <c r="U35" s="147">
        <v>104.130300688383</v>
      </c>
      <c r="V35" s="147">
        <v>103.156841568622</v>
      </c>
      <c r="W35" s="147">
        <f t="shared" si="0"/>
        <v>1.0036375729704305</v>
      </c>
      <c r="X35" s="147">
        <f t="shared" si="2"/>
        <v>0.98951432962568509</v>
      </c>
      <c r="Y35" s="147">
        <f t="shared" si="3"/>
        <v>1.0025201040471665</v>
      </c>
      <c r="Z35" s="147">
        <f t="shared" si="4"/>
        <v>0.98986743292080459</v>
      </c>
      <c r="AA35" s="147">
        <f t="shared" si="5"/>
        <v>0.99418698045001597</v>
      </c>
      <c r="AB35" s="147">
        <f t="shared" si="6"/>
        <v>0.99635304034024008</v>
      </c>
      <c r="AC35" s="147">
        <f t="shared" si="7"/>
        <v>1.0024607368566256</v>
      </c>
      <c r="AD35" s="147">
        <f t="shared" si="8"/>
        <v>0.99209193128925599</v>
      </c>
      <c r="AE35" s="147">
        <f t="shared" si="9"/>
        <v>1.0012577004400305</v>
      </c>
      <c r="AF35" s="147">
        <f t="shared" si="10"/>
        <v>1.0048098548592626</v>
      </c>
      <c r="AG35" s="147">
        <f t="shared" si="11"/>
        <v>1.0003810202311483</v>
      </c>
      <c r="AH35" s="147">
        <f t="shared" si="12"/>
        <v>1.0016772759857127</v>
      </c>
      <c r="AI35" s="147">
        <f t="shared" si="13"/>
        <v>0.98687445419407982</v>
      </c>
      <c r="AJ35" s="147">
        <f t="shared" si="14"/>
        <v>0.99578373675603793</v>
      </c>
      <c r="AK35" s="147">
        <f t="shared" si="15"/>
        <v>1.0012884475555757</v>
      </c>
      <c r="AL35" s="147">
        <f t="shared" si="16"/>
        <v>1.0073911183325035</v>
      </c>
      <c r="AM35" s="147">
        <f t="shared" si="17"/>
        <v>1.0176920863237164</v>
      </c>
      <c r="AN35" s="147">
        <f t="shared" si="18"/>
        <v>1.0094366898497318</v>
      </c>
    </row>
    <row r="36" spans="1:40" x14ac:dyDescent="0.2">
      <c r="A36" s="147" t="s">
        <v>51</v>
      </c>
      <c r="B36" s="148">
        <v>1.2847999999999999</v>
      </c>
      <c r="C36" s="148">
        <f t="shared" si="1"/>
        <v>0.77833125778331258</v>
      </c>
      <c r="D36" s="147">
        <v>106.47204478576</v>
      </c>
      <c r="E36" s="147">
        <v>104.125343778648</v>
      </c>
      <c r="F36" s="147">
        <v>106.321099212145</v>
      </c>
      <c r="G36" s="147">
        <v>104.107058016154</v>
      </c>
      <c r="H36" s="147">
        <v>104.296773071236</v>
      </c>
      <c r="I36" s="147">
        <v>105.90656520528</v>
      </c>
      <c r="J36" s="147">
        <v>106.164346164346</v>
      </c>
      <c r="K36" s="147">
        <v>104.854103924227</v>
      </c>
      <c r="L36" s="147">
        <v>105.85394920037101</v>
      </c>
      <c r="M36" s="147">
        <v>106.527659906895</v>
      </c>
      <c r="N36" s="147">
        <v>105.720324344817</v>
      </c>
      <c r="O36" s="147">
        <v>104.881390862228</v>
      </c>
      <c r="P36" s="147">
        <v>104.447093100252</v>
      </c>
      <c r="Q36" s="147">
        <v>105.20533526306301</v>
      </c>
      <c r="R36" s="147">
        <v>105.75709022173299</v>
      </c>
      <c r="S36" s="147">
        <v>107.666722102112</v>
      </c>
      <c r="T36" s="147">
        <v>109.11125928748299</v>
      </c>
      <c r="U36" s="147">
        <v>107.34790955798501</v>
      </c>
      <c r="V36" s="147">
        <v>105.29150453286699</v>
      </c>
      <c r="W36" s="147">
        <f t="shared" si="0"/>
        <v>1.0112121130582241</v>
      </c>
      <c r="X36" s="147">
        <f t="shared" si="2"/>
        <v>0.98892445540224028</v>
      </c>
      <c r="Y36" s="147">
        <f t="shared" si="3"/>
        <v>1.0097785161665784</v>
      </c>
      <c r="Z36" s="147">
        <f t="shared" si="4"/>
        <v>0.98875078742612832</v>
      </c>
      <c r="AA36" s="147">
        <f t="shared" si="5"/>
        <v>0.99055259523506489</v>
      </c>
      <c r="AB36" s="147">
        <f t="shared" si="6"/>
        <v>1.0058415033116088</v>
      </c>
      <c r="AC36" s="147">
        <f t="shared" si="7"/>
        <v>1.0082897631233538</v>
      </c>
      <c r="AD36" s="147">
        <f t="shared" si="8"/>
        <v>0.99584581291168217</v>
      </c>
      <c r="AE36" s="147">
        <f t="shared" si="9"/>
        <v>1.0053417858354228</v>
      </c>
      <c r="AF36" s="147">
        <f t="shared" si="10"/>
        <v>1.0117403144680313</v>
      </c>
      <c r="AG36" s="147">
        <f t="shared" si="11"/>
        <v>1.0040726914659686</v>
      </c>
      <c r="AH36" s="147">
        <f t="shared" si="12"/>
        <v>0.99610496903374601</v>
      </c>
      <c r="AI36" s="147">
        <f t="shared" si="13"/>
        <v>0.99198025105290988</v>
      </c>
      <c r="AJ36" s="147">
        <f t="shared" si="14"/>
        <v>0.99918161232298575</v>
      </c>
      <c r="AK36" s="147">
        <f t="shared" si="15"/>
        <v>1.0044218732644348</v>
      </c>
      <c r="AL36" s="147">
        <f t="shared" si="16"/>
        <v>1.0225584920624207</v>
      </c>
      <c r="AM36" s="147">
        <f t="shared" si="17"/>
        <v>1.036277900781859</v>
      </c>
      <c r="AN36" s="147">
        <f t="shared" si="18"/>
        <v>1.0195305882866941</v>
      </c>
    </row>
    <row r="37" spans="1:40" x14ac:dyDescent="0.2">
      <c r="A37" s="147" t="s">
        <v>50</v>
      </c>
      <c r="B37" s="148">
        <v>1.3281000000000001</v>
      </c>
      <c r="C37" s="148">
        <f t="shared" si="1"/>
        <v>0.75295534974775991</v>
      </c>
      <c r="D37" s="147">
        <v>107.657180793799</v>
      </c>
      <c r="E37" s="147">
        <v>105.692141011751</v>
      </c>
      <c r="F37" s="147">
        <v>107.89282930364899</v>
      </c>
      <c r="G37" s="147">
        <v>105.006246810607</v>
      </c>
      <c r="H37" s="147">
        <v>104.827346264243</v>
      </c>
      <c r="I37" s="147">
        <v>107.198618335037</v>
      </c>
      <c r="J37" s="147">
        <v>108.005278005278</v>
      </c>
      <c r="K37" s="147">
        <v>107.48268991056101</v>
      </c>
      <c r="L37" s="147">
        <v>107.971196398553</v>
      </c>
      <c r="M37" s="147">
        <v>106.819989560289</v>
      </c>
      <c r="N37" s="147">
        <v>107.209444053708</v>
      </c>
      <c r="O37" s="147">
        <v>103.91420739134701</v>
      </c>
      <c r="P37" s="147">
        <v>106.294971968393</v>
      </c>
      <c r="Q37" s="147">
        <v>106.65180994358801</v>
      </c>
      <c r="R37" s="147">
        <v>105.334741163527</v>
      </c>
      <c r="S37" s="147">
        <v>109.17456621764001</v>
      </c>
      <c r="T37" s="147">
        <v>112.145170508668</v>
      </c>
      <c r="U37" s="147">
        <v>108.47234307872399</v>
      </c>
      <c r="V37" s="147">
        <v>106.83384887486601</v>
      </c>
      <c r="W37" s="147">
        <f t="shared" si="0"/>
        <v>1.0077066578392899</v>
      </c>
      <c r="X37" s="147">
        <f t="shared" si="2"/>
        <v>0.98931323849941721</v>
      </c>
      <c r="Y37" s="147">
        <f t="shared" si="3"/>
        <v>1.009912405477625</v>
      </c>
      <c r="Z37" s="147">
        <f t="shared" si="4"/>
        <v>0.98289304294934021</v>
      </c>
      <c r="AA37" s="147">
        <f t="shared" si="5"/>
        <v>0.98121847493322822</v>
      </c>
      <c r="AB37" s="147">
        <f t="shared" si="6"/>
        <v>1.0034143622457921</v>
      </c>
      <c r="AC37" s="147">
        <f t="shared" si="7"/>
        <v>1.010964962348067</v>
      </c>
      <c r="AD37" s="147">
        <f t="shared" si="8"/>
        <v>1.0060733657218977</v>
      </c>
      <c r="AE37" s="147">
        <f t="shared" si="9"/>
        <v>1.0106459472879159</v>
      </c>
      <c r="AF37" s="147">
        <f t="shared" si="10"/>
        <v>0.99987027225244651</v>
      </c>
      <c r="AG37" s="147">
        <f t="shared" si="11"/>
        <v>1.0035156945368684</v>
      </c>
      <c r="AH37" s="147">
        <f t="shared" si="12"/>
        <v>0.97267119443633676</v>
      </c>
      <c r="AI37" s="147">
        <f t="shared" si="13"/>
        <v>0.99495593473278121</v>
      </c>
      <c r="AJ37" s="147">
        <f t="shared" si="14"/>
        <v>0.99829605566779478</v>
      </c>
      <c r="AK37" s="147">
        <f t="shared" si="15"/>
        <v>0.98596785824785826</v>
      </c>
      <c r="AL37" s="147">
        <f t="shared" si="16"/>
        <v>1.0219098849982993</v>
      </c>
      <c r="AM37" s="147">
        <f t="shared" si="17"/>
        <v>1.0497157192195061</v>
      </c>
      <c r="AN37" s="147">
        <f t="shared" si="18"/>
        <v>1.015336845214452</v>
      </c>
    </row>
    <row r="38" spans="1:40" x14ac:dyDescent="0.2">
      <c r="A38" s="147" t="s">
        <v>49</v>
      </c>
      <c r="B38" s="148">
        <v>1.3285</v>
      </c>
      <c r="C38" s="148">
        <f t="shared" si="1"/>
        <v>0.75272864132480244</v>
      </c>
      <c r="D38" s="147">
        <v>108.02321825881</v>
      </c>
      <c r="E38" s="147">
        <v>106.65055421285101</v>
      </c>
      <c r="F38" s="147">
        <v>109.016205355146</v>
      </c>
      <c r="G38" s="147">
        <v>105.539425293424</v>
      </c>
      <c r="H38" s="147">
        <v>105.018700530573</v>
      </c>
      <c r="I38" s="147">
        <v>107.457017849343</v>
      </c>
      <c r="J38" s="147">
        <v>108.684138684139</v>
      </c>
      <c r="K38" s="147">
        <v>108.531758668693</v>
      </c>
      <c r="L38" s="147">
        <v>109.705002346264</v>
      </c>
      <c r="M38" s="147">
        <v>106.52286616219899</v>
      </c>
      <c r="N38" s="147">
        <v>107.04769682936499</v>
      </c>
      <c r="O38" s="147">
        <v>102.551673391663</v>
      </c>
      <c r="P38" s="147">
        <v>106.50686443296701</v>
      </c>
      <c r="Q38" s="147">
        <v>106.98403039323701</v>
      </c>
      <c r="R38" s="147">
        <v>103.907467160884</v>
      </c>
      <c r="S38" s="147">
        <v>109.091413049504</v>
      </c>
      <c r="T38" s="147">
        <v>112.02610020956401</v>
      </c>
      <c r="U38" s="147">
        <v>108.584926430821</v>
      </c>
      <c r="V38" s="147">
        <v>108.566932118964</v>
      </c>
      <c r="W38" s="147">
        <f t="shared" si="0"/>
        <v>0.99499190177393781</v>
      </c>
      <c r="X38" s="147">
        <f t="shared" si="2"/>
        <v>0.98234841982996168</v>
      </c>
      <c r="Y38" s="147">
        <f t="shared" si="3"/>
        <v>1.004138214347714</v>
      </c>
      <c r="Z38" s="147">
        <f t="shared" si="4"/>
        <v>0.97211391381841239</v>
      </c>
      <c r="AA38" s="147">
        <f t="shared" si="5"/>
        <v>0.96731756604761598</v>
      </c>
      <c r="AB38" s="147">
        <f t="shared" si="6"/>
        <v>0.98977668201580205</v>
      </c>
      <c r="AC38" s="147">
        <f t="shared" si="7"/>
        <v>1.0010795788633555</v>
      </c>
      <c r="AD38" s="147">
        <f>K38/V38</f>
        <v>0.99967602059315386</v>
      </c>
      <c r="AE38" s="147">
        <f t="shared" si="9"/>
        <v>1.0104826599139132</v>
      </c>
      <c r="AF38" s="147">
        <f t="shared" si="10"/>
        <v>0.9811722969704515</v>
      </c>
      <c r="AG38" s="147">
        <f t="shared" si="11"/>
        <v>0.98600646384725799</v>
      </c>
      <c r="AH38" s="147">
        <f t="shared" si="12"/>
        <v>0.94459400657366199</v>
      </c>
      <c r="AI38" s="147">
        <f t="shared" si="13"/>
        <v>0.98102490651813168</v>
      </c>
      <c r="AJ38" s="147">
        <f t="shared" si="14"/>
        <v>0.98542003817522905</v>
      </c>
      <c r="AK38" s="147">
        <f t="shared" si="15"/>
        <v>0.95708209795433541</v>
      </c>
      <c r="AL38" s="147">
        <f t="shared" si="16"/>
        <v>1.0048309454849962</v>
      </c>
      <c r="AM38" s="147">
        <f t="shared" si="17"/>
        <v>1.031862078287425</v>
      </c>
      <c r="AN38" s="147">
        <f t="shared" si="18"/>
        <v>1.0001657439471281</v>
      </c>
    </row>
    <row r="39" spans="1:40" x14ac:dyDescent="0.2">
      <c r="A39" s="147" t="s">
        <v>48</v>
      </c>
      <c r="B39" s="148">
        <v>1.1094999999999999</v>
      </c>
      <c r="C39" s="148">
        <f t="shared" si="1"/>
        <v>0.90130689499774674</v>
      </c>
      <c r="D39" s="147">
        <v>108.62969209789701</v>
      </c>
      <c r="E39" s="147">
        <v>106.900575047921</v>
      </c>
      <c r="F39" s="147">
        <v>108.789529224042</v>
      </c>
      <c r="G39" s="147">
        <v>105.579017755019</v>
      </c>
      <c r="H39" s="147">
        <v>104.714273288684</v>
      </c>
      <c r="I39" s="147">
        <v>107.49870085602799</v>
      </c>
      <c r="J39" s="147">
        <v>109.200109200109</v>
      </c>
      <c r="K39" s="147">
        <v>109.183218539311</v>
      </c>
      <c r="L39" s="147">
        <v>110.68857934681</v>
      </c>
      <c r="M39" s="147">
        <v>107.042632369495</v>
      </c>
      <c r="N39" s="147">
        <v>106.511964511277</v>
      </c>
      <c r="O39" s="147">
        <v>100.77133860668999</v>
      </c>
      <c r="P39" s="147">
        <v>105.94711517238299</v>
      </c>
      <c r="Q39" s="147">
        <v>108.160781540385</v>
      </c>
      <c r="R39" s="147">
        <v>101.72852997423099</v>
      </c>
      <c r="S39" s="147">
        <v>108.736626198792</v>
      </c>
      <c r="T39" s="147">
        <v>111.474566584111</v>
      </c>
      <c r="U39" s="147">
        <v>107.624917937486</v>
      </c>
      <c r="V39" s="147">
        <v>108.69572196069301</v>
      </c>
      <c r="W39" s="147">
        <f t="shared" si="0"/>
        <v>0.99939252565229864</v>
      </c>
      <c r="X39" s="147">
        <f t="shared" si="2"/>
        <v>0.98348465900598014</v>
      </c>
      <c r="Y39" s="147">
        <f t="shared" si="3"/>
        <v>1.0008630262687148</v>
      </c>
      <c r="Z39" s="147">
        <f t="shared" si="4"/>
        <v>0.97132633971738935</v>
      </c>
      <c r="AA39" s="147">
        <f t="shared" si="5"/>
        <v>0.96337069573493617</v>
      </c>
      <c r="AB39" s="147">
        <f t="shared" si="6"/>
        <v>0.98898741290758541</v>
      </c>
      <c r="AC39" s="147">
        <f t="shared" si="7"/>
        <v>1.0046403596233382</v>
      </c>
      <c r="AD39" s="147">
        <f t="shared" si="8"/>
        <v>1.0044849656437655</v>
      </c>
      <c r="AE39" s="147">
        <f t="shared" si="9"/>
        <v>1.0183342761809675</v>
      </c>
      <c r="AF39" s="147">
        <f t="shared" si="10"/>
        <v>0.98479158552536405</v>
      </c>
      <c r="AG39" s="147">
        <f t="shared" si="11"/>
        <v>0.9799094443642804</v>
      </c>
      <c r="AH39" s="147">
        <f t="shared" si="12"/>
        <v>0.92709571995051787</v>
      </c>
      <c r="AI39" s="147">
        <f t="shared" si="13"/>
        <v>0.97471283378287898</v>
      </c>
      <c r="AJ39" s="147">
        <f t="shared" si="14"/>
        <v>0.99507855129292533</v>
      </c>
      <c r="AK39" s="147">
        <f t="shared" si="15"/>
        <v>0.93590187487800558</v>
      </c>
      <c r="AL39" s="147">
        <f t="shared" si="16"/>
        <v>1.0003763187488997</v>
      </c>
      <c r="AM39" s="147">
        <f t="shared" si="17"/>
        <v>1.0255653541215071</v>
      </c>
      <c r="AN39" s="147">
        <f t="shared" si="18"/>
        <v>0.99014860931146642</v>
      </c>
    </row>
    <row r="40" spans="1:40" x14ac:dyDescent="0.2">
      <c r="A40" s="147" t="s">
        <v>47</v>
      </c>
      <c r="B40" s="148">
        <v>1.1069</v>
      </c>
      <c r="C40" s="148">
        <f t="shared" si="1"/>
        <v>0.90342397687234621</v>
      </c>
      <c r="D40" s="147">
        <v>110.773882150291</v>
      </c>
      <c r="E40" s="147">
        <v>107.417284773731</v>
      </c>
      <c r="F40" s="147">
        <v>109.177564613377</v>
      </c>
      <c r="G40" s="147">
        <v>105.77258090059701</v>
      </c>
      <c r="H40" s="147">
        <v>104.722971209881</v>
      </c>
      <c r="I40" s="147">
        <v>107.39763417125501</v>
      </c>
      <c r="J40" s="147">
        <v>109.5176995177</v>
      </c>
      <c r="K40" s="147">
        <v>109.528965398018</v>
      </c>
      <c r="L40" s="147">
        <v>111.675470271742</v>
      </c>
      <c r="M40" s="147">
        <v>107.692806187126</v>
      </c>
      <c r="N40" s="147">
        <v>106.296094858635</v>
      </c>
      <c r="O40" s="147">
        <v>99.939318253912802</v>
      </c>
      <c r="P40" s="147">
        <v>105.888844744625</v>
      </c>
      <c r="Q40" s="147">
        <v>108.850869509083</v>
      </c>
      <c r="R40" s="147">
        <v>100.011463554385</v>
      </c>
      <c r="S40" s="147">
        <v>108.17118465546901</v>
      </c>
      <c r="T40" s="147">
        <v>111.640312440465</v>
      </c>
      <c r="U40" s="147">
        <v>108.599484766581</v>
      </c>
      <c r="V40" s="147">
        <v>110.06700893427001</v>
      </c>
      <c r="W40" s="147">
        <f t="shared" si="0"/>
        <v>1.006422207915572</v>
      </c>
      <c r="X40" s="147">
        <f t="shared" si="2"/>
        <v>0.97592626358983392</v>
      </c>
      <c r="Y40" s="147">
        <f t="shared" si="3"/>
        <v>0.99191906521758788</v>
      </c>
      <c r="Z40" s="147">
        <f t="shared" si="4"/>
        <v>0.96098351290496542</v>
      </c>
      <c r="AA40" s="147">
        <f t="shared" si="5"/>
        <v>0.95144741575034197</v>
      </c>
      <c r="AB40" s="147">
        <f t="shared" si="6"/>
        <v>0.97574773050652175</v>
      </c>
      <c r="AC40" s="147">
        <f t="shared" si="7"/>
        <v>0.99500931821543326</v>
      </c>
      <c r="AD40" s="147">
        <f t="shared" si="8"/>
        <v>0.99511167295757696</v>
      </c>
      <c r="AE40" s="147">
        <f t="shared" si="9"/>
        <v>1.0146134736743191</v>
      </c>
      <c r="AF40" s="147">
        <f t="shared" si="10"/>
        <v>0.97842947882265208</v>
      </c>
      <c r="AG40" s="147">
        <f t="shared" si="11"/>
        <v>0.9657398332874938</v>
      </c>
      <c r="AH40" s="147">
        <f t="shared" si="12"/>
        <v>0.9079861370049106</v>
      </c>
      <c r="AI40" s="147">
        <f t="shared" si="13"/>
        <v>0.96203981347271705</v>
      </c>
      <c r="AJ40" s="147">
        <f t="shared" si="14"/>
        <v>0.98895091783666744</v>
      </c>
      <c r="AK40" s="147">
        <f t="shared" si="15"/>
        <v>0.90864160408056527</v>
      </c>
      <c r="AL40" s="147">
        <f t="shared" si="16"/>
        <v>0.98277572637652799</v>
      </c>
      <c r="AM40" s="147">
        <f t="shared" si="17"/>
        <v>1.0142940516093659</v>
      </c>
      <c r="AN40" s="147">
        <f t="shared" si="18"/>
        <v>0.98666699329891494</v>
      </c>
    </row>
    <row r="41" spans="1:40" x14ac:dyDescent="0.2">
      <c r="A41" s="147" t="s">
        <v>46</v>
      </c>
      <c r="B41" s="148">
        <v>1.1296999999999999</v>
      </c>
      <c r="C41" s="148">
        <f t="shared" si="1"/>
        <v>0.88519075860848018</v>
      </c>
      <c r="D41" s="147">
        <v>113.128902605325</v>
      </c>
      <c r="E41" s="147">
        <v>109.284107008917</v>
      </c>
      <c r="F41" s="147">
        <v>110.000779878603</v>
      </c>
      <c r="G41" s="147">
        <v>106.864453008147</v>
      </c>
      <c r="H41" s="147">
        <v>105.079585978951</v>
      </c>
      <c r="I41" s="147">
        <v>108.714901774357</v>
      </c>
      <c r="J41" s="147">
        <v>111.413231413231</v>
      </c>
      <c r="K41" s="147">
        <v>111.042062834942</v>
      </c>
      <c r="L41" s="147">
        <v>113.99973674915201</v>
      </c>
      <c r="M41" s="147">
        <v>109.16670513498801</v>
      </c>
      <c r="N41" s="147">
        <v>108.37533505414901</v>
      </c>
      <c r="O41" s="147">
        <v>101.059873345855</v>
      </c>
      <c r="P41" s="147">
        <v>107.40211009579301</v>
      </c>
      <c r="Q41" s="147">
        <v>110.33598122538901</v>
      </c>
      <c r="R41" s="147">
        <v>100.543291009901</v>
      </c>
      <c r="S41" s="147">
        <v>109.590332058318</v>
      </c>
      <c r="T41" s="147">
        <v>115.455324823776</v>
      </c>
      <c r="U41" s="147">
        <v>112.64261286379499</v>
      </c>
      <c r="V41" s="147">
        <v>112.411557302308</v>
      </c>
      <c r="W41" s="147">
        <f>D41/V41</f>
        <v>1.0063814194930851</v>
      </c>
      <c r="X41" s="147">
        <f>E41/V41</f>
        <v>0.97217856981573214</v>
      </c>
      <c r="Y41" s="147">
        <f>F41/V41</f>
        <v>0.97855400742094778</v>
      </c>
      <c r="Z41" s="147">
        <f t="shared" si="4"/>
        <v>0.95065361225053402</v>
      </c>
      <c r="AA41" s="147">
        <f t="shared" si="5"/>
        <v>0.93477564496647658</v>
      </c>
      <c r="AB41" s="147">
        <f t="shared" si="6"/>
        <v>0.96711498695806164</v>
      </c>
      <c r="AC41" s="147">
        <f t="shared" si="7"/>
        <v>0.99111901024205007</v>
      </c>
      <c r="AD41" s="147">
        <f t="shared" si="8"/>
        <v>0.98781713819974026</v>
      </c>
      <c r="AE41" s="147">
        <f t="shared" si="9"/>
        <v>1.0141282576716995</v>
      </c>
      <c r="AF41" s="147">
        <f t="shared" si="10"/>
        <v>0.97113417654562317</v>
      </c>
      <c r="AG41" s="147">
        <f t="shared" si="11"/>
        <v>0.96409424133050314</v>
      </c>
      <c r="AH41" s="147">
        <f t="shared" si="12"/>
        <v>0.89901675389190672</v>
      </c>
      <c r="AI41" s="147">
        <f t="shared" si="13"/>
        <v>0.95543654650168131</v>
      </c>
      <c r="AJ41" s="147">
        <f t="shared" si="14"/>
        <v>0.98153591919968552</v>
      </c>
      <c r="AK41" s="147">
        <f t="shared" si="15"/>
        <v>0.89442129815451521</v>
      </c>
      <c r="AL41" s="147">
        <f t="shared" si="16"/>
        <v>0.97490271185904054</v>
      </c>
      <c r="AM41" s="147">
        <f t="shared" si="17"/>
        <v>1.0270769980819892</v>
      </c>
      <c r="AN41" s="147">
        <f t="shared" si="18"/>
        <v>1.0020554431148536</v>
      </c>
    </row>
    <row r="42" spans="1:40" x14ac:dyDescent="0.2">
      <c r="A42" s="147" t="s">
        <v>573</v>
      </c>
      <c r="B42" s="207">
        <v>1.1816951807228917</v>
      </c>
      <c r="C42" s="148">
        <f t="shared" si="1"/>
        <v>0.84624192119346608</v>
      </c>
      <c r="D42" s="147">
        <v>115.58258225648821</v>
      </c>
      <c r="E42" s="147">
        <v>112.1898597626753</v>
      </c>
      <c r="F42" s="147">
        <v>112.76010128812067</v>
      </c>
      <c r="G42" s="147">
        <v>110.15417331206805</v>
      </c>
      <c r="H42" s="147">
        <v>104.78170478170476</v>
      </c>
      <c r="I42" s="147">
        <v>110.69114470842334</v>
      </c>
      <c r="J42" s="147">
        <v>113.96544181977252</v>
      </c>
      <c r="K42" s="147">
        <v>111.9174361759913</v>
      </c>
      <c r="L42" s="147">
        <v>116.94031506545373</v>
      </c>
      <c r="M42" s="147">
        <v>110.92040334692126</v>
      </c>
      <c r="N42" s="147">
        <v>109.97023809523809</v>
      </c>
      <c r="O42" s="147">
        <v>102.68963433061349</v>
      </c>
      <c r="P42" s="147">
        <v>110.12145748987854</v>
      </c>
      <c r="Q42" s="147">
        <v>113.2476304608345</v>
      </c>
      <c r="R42" s="147">
        <v>105.40540540540542</v>
      </c>
      <c r="S42" s="147">
        <v>112.83673246809902</v>
      </c>
      <c r="T42" s="147">
        <v>122.8399272396544</v>
      </c>
      <c r="U42" s="147">
        <v>115.83901330736772</v>
      </c>
      <c r="V42" s="147">
        <v>112.92134831460675</v>
      </c>
      <c r="W42" s="147">
        <f>D42/V42</f>
        <v>1.0235671463509901</v>
      </c>
      <c r="X42" s="147">
        <f>E42/V42</f>
        <v>0.99352214118190063</v>
      </c>
      <c r="Y42" s="147">
        <f>F42/V42</f>
        <v>0.99857204125798393</v>
      </c>
      <c r="Z42" s="147">
        <f t="shared" ref="Z42" si="19">G42/V42</f>
        <v>0.97549466913174687</v>
      </c>
      <c r="AA42" s="147">
        <f t="shared" ref="AA42" si="20">H42/V42</f>
        <v>0.92791758463400231</v>
      </c>
      <c r="AB42" s="147">
        <f t="shared" ref="AB42" si="21">I42/V42</f>
        <v>0.98024993821389816</v>
      </c>
      <c r="AC42" s="147">
        <f t="shared" ref="AC42" si="22">J42/V42</f>
        <v>1.0092462011900252</v>
      </c>
      <c r="AD42" s="147">
        <f t="shared" ref="AD42" si="23">K42/V42</f>
        <v>0.99110963379733585</v>
      </c>
      <c r="AE42" s="147">
        <f t="shared" ref="AE42" si="24">L42/V42</f>
        <v>1.0355908498333712</v>
      </c>
      <c r="AF42" s="147">
        <f t="shared" ref="AF42" si="25">M42/V42</f>
        <v>0.98228018884338231</v>
      </c>
      <c r="AG42" s="147">
        <f t="shared" ref="AG42" si="26">N42/V42</f>
        <v>0.97386579009713325</v>
      </c>
      <c r="AH42" s="147">
        <f t="shared" ref="AH42" si="27">O42/V42</f>
        <v>0.90939079158453728</v>
      </c>
      <c r="AI42" s="147">
        <f t="shared" ref="AI42" si="28">P42/V42</f>
        <v>0.97520494692529247</v>
      </c>
      <c r="AJ42" s="147">
        <f t="shared" ref="AJ42" si="29">Q42/V42</f>
        <v>1.0028894637825145</v>
      </c>
      <c r="AK42" s="147">
        <f t="shared" ref="AK42" si="30">R42/V42</f>
        <v>0.93344090359015741</v>
      </c>
      <c r="AL42" s="147">
        <f t="shared" ref="AL42" si="31">S42/V42</f>
        <v>0.99925066563789178</v>
      </c>
      <c r="AM42" s="147">
        <f t="shared" ref="AM42" si="32">T42/V42</f>
        <v>1.0878361715750489</v>
      </c>
      <c r="AN42" s="147">
        <f t="shared" ref="AN42" si="33">U42/V42</f>
        <v>1.0258380282941022</v>
      </c>
    </row>
    <row r="43" spans="1:40" ht="20.25" x14ac:dyDescent="0.3">
      <c r="A43" s="149" t="s">
        <v>533</v>
      </c>
    </row>
    <row r="44" spans="1:40" x14ac:dyDescent="0.2">
      <c r="A44" s="148" t="s">
        <v>104</v>
      </c>
      <c r="B44" s="148" t="s">
        <v>41</v>
      </c>
      <c r="C44" s="148" t="s">
        <v>6</v>
      </c>
      <c r="D44" s="148" t="s">
        <v>37</v>
      </c>
      <c r="E44" s="148" t="s">
        <v>36</v>
      </c>
      <c r="F44" s="148" t="s">
        <v>34</v>
      </c>
      <c r="G44" s="148" t="s">
        <v>33</v>
      </c>
      <c r="H44" s="148" t="s">
        <v>30</v>
      </c>
      <c r="I44" s="148" t="s">
        <v>29</v>
      </c>
      <c r="J44" s="148" t="s">
        <v>42</v>
      </c>
      <c r="K44" s="148" t="s">
        <v>28</v>
      </c>
      <c r="L44" s="148" t="s">
        <v>25</v>
      </c>
      <c r="M44" s="148" t="s">
        <v>35</v>
      </c>
      <c r="N44" s="148" t="s">
        <v>26</v>
      </c>
      <c r="O44" s="148" t="s">
        <v>178</v>
      </c>
      <c r="P44" s="148" t="s">
        <v>177</v>
      </c>
      <c r="Q44" s="148" t="s">
        <v>27</v>
      </c>
      <c r="R44" s="148" t="s">
        <v>38</v>
      </c>
      <c r="S44" s="148" t="s">
        <v>31</v>
      </c>
    </row>
    <row r="45" spans="1:40" x14ac:dyDescent="0.2">
      <c r="A45" t="s">
        <v>84</v>
      </c>
      <c r="B45">
        <f>C3*W3</f>
        <v>0.87582460102976545</v>
      </c>
      <c r="C45">
        <f>C3*X3</f>
        <v>1.0848504116279405</v>
      </c>
      <c r="D45">
        <f>C3*Y3</f>
        <v>0.74098539873244951</v>
      </c>
      <c r="E45">
        <f>C3*Z3</f>
        <v>0.74743448067289209</v>
      </c>
      <c r="F45">
        <f>C3*AA3</f>
        <v>0.53903053923458744</v>
      </c>
      <c r="G45">
        <f>C3*AB3</f>
        <v>0.40269687320350844</v>
      </c>
      <c r="H45">
        <f>C3*AC3</f>
        <v>0.86373574454361279</v>
      </c>
      <c r="I45">
        <f>C3*AD3</f>
        <v>1.0423815036633139</v>
      </c>
      <c r="J45">
        <f>C3*AE3</f>
        <v>0.9592954112025428</v>
      </c>
      <c r="K45">
        <f>C3*AF3</f>
        <v>0.18974242444243514</v>
      </c>
      <c r="L45">
        <f>C3*AG3</f>
        <v>0.40405204356609503</v>
      </c>
      <c r="M45">
        <f>C3*AH3</f>
        <v>9.2048536839441836E-2</v>
      </c>
      <c r="O45">
        <f>C3*AJ3</f>
        <v>0.90004786722609276</v>
      </c>
      <c r="P45">
        <f>C3*AK3</f>
        <v>0.63846266665217444</v>
      </c>
    </row>
    <row r="46" spans="1:40" x14ac:dyDescent="0.2">
      <c r="A46" t="s">
        <v>83</v>
      </c>
      <c r="B46">
        <f t="shared" ref="B46:B82" si="34">C4*W4</f>
        <v>0.80971985491628617</v>
      </c>
      <c r="C46">
        <f t="shared" ref="C46:C83" si="35">C4*X4</f>
        <v>0.99161189903481672</v>
      </c>
      <c r="D46">
        <f t="shared" ref="D46:D83" si="36">C4*Y4</f>
        <v>0.7168281228098049</v>
      </c>
      <c r="E46">
        <f t="shared" ref="E46:E83" si="37">C4*Z4</f>
        <v>0.73581816581181803</v>
      </c>
      <c r="F46">
        <f t="shared" ref="F46:F83" si="38">C4*AA4</f>
        <v>0.5521099321339682</v>
      </c>
      <c r="G46">
        <f t="shared" ref="G46:G83" si="39">C4*AB4</f>
        <v>0.42262580461509613</v>
      </c>
      <c r="H46">
        <f t="shared" ref="H46:H83" si="40">C4*AC4</f>
        <v>0.79593184177124887</v>
      </c>
      <c r="I46">
        <f t="shared" ref="I46:I83" si="41">C4*AD4</f>
        <v>0.96248353027426869</v>
      </c>
      <c r="J46">
        <f t="shared" ref="J46:J83" si="42">C4*AE4</f>
        <v>0.8842263505300324</v>
      </c>
      <c r="K46">
        <f t="shared" ref="K46:K83" si="43">C4*AF4</f>
        <v>0.19058474655042332</v>
      </c>
      <c r="L46">
        <f t="shared" ref="L46:L83" si="44">C4*AG4</f>
        <v>0.40477538311512212</v>
      </c>
      <c r="M46">
        <f t="shared" ref="M46:M83" si="45">C4*AH4</f>
        <v>9.9485892715906479E-2</v>
      </c>
      <c r="N46">
        <f t="shared" ref="N46:N83" si="46">C4*AI4</f>
        <v>8.0556959537067548E-6</v>
      </c>
      <c r="O46">
        <f t="shared" ref="O46:O83" si="47">C4*AJ4</f>
        <v>0.90310539040248494</v>
      </c>
      <c r="P46">
        <f t="shared" ref="P46:P83" si="48">C4*AK4</f>
        <v>0.62829078159764906</v>
      </c>
    </row>
    <row r="47" spans="1:40" x14ac:dyDescent="0.2">
      <c r="A47" t="s">
        <v>82</v>
      </c>
      <c r="B47">
        <f t="shared" si="34"/>
        <v>0.98505119759775894</v>
      </c>
      <c r="C47">
        <f t="shared" si="35"/>
        <v>1.191945888174726</v>
      </c>
      <c r="D47">
        <f t="shared" si="36"/>
        <v>0.90184827328418227</v>
      </c>
      <c r="E47">
        <f t="shared" si="37"/>
        <v>0.94244593762276541</v>
      </c>
      <c r="F47">
        <f t="shared" si="38"/>
        <v>0.75120305816439381</v>
      </c>
      <c r="G47">
        <f t="shared" si="39"/>
        <v>0.5635413978209608</v>
      </c>
      <c r="H47">
        <f t="shared" si="40"/>
        <v>0.9722852042801936</v>
      </c>
      <c r="I47">
        <f t="shared" si="41"/>
        <v>1.1612265750980353</v>
      </c>
      <c r="J47">
        <f t="shared" si="42"/>
        <v>1.0674508276843071</v>
      </c>
      <c r="K47">
        <f t="shared" si="43"/>
        <v>0.25643858516252799</v>
      </c>
      <c r="L47">
        <f t="shared" si="44"/>
        <v>0.52409204893501249</v>
      </c>
      <c r="M47">
        <f t="shared" si="45"/>
        <v>0.14000799352390922</v>
      </c>
      <c r="N47">
        <f>C5*AI5</f>
        <v>1.2986535472887685E-5</v>
      </c>
      <c r="O47">
        <f t="shared" si="47"/>
        <v>1.1382878907602143</v>
      </c>
      <c r="P47">
        <f t="shared" si="48"/>
        <v>0.78647410903648718</v>
      </c>
    </row>
    <row r="48" spans="1:40" x14ac:dyDescent="0.2">
      <c r="A48" t="s">
        <v>81</v>
      </c>
      <c r="B48">
        <f t="shared" si="34"/>
        <v>1.1499451434457013</v>
      </c>
      <c r="C48">
        <f t="shared" si="35"/>
        <v>1.3468660420666709</v>
      </c>
      <c r="D48">
        <f t="shared" si="36"/>
        <v>1.0611261554132509</v>
      </c>
      <c r="E48">
        <f t="shared" si="37"/>
        <v>1.1331142461458941</v>
      </c>
      <c r="F48">
        <f t="shared" si="38"/>
        <v>0.94486912522552824</v>
      </c>
      <c r="G48">
        <f t="shared" si="39"/>
        <v>0.70479278398214729</v>
      </c>
      <c r="H48">
        <f t="shared" si="40"/>
        <v>1.1416242446076905</v>
      </c>
      <c r="I48">
        <f t="shared" si="41"/>
        <v>1.3205082941463082</v>
      </c>
      <c r="J48">
        <f t="shared" si="42"/>
        <v>1.2084247546177227</v>
      </c>
      <c r="K48">
        <f t="shared" si="43"/>
        <v>0.33502925592743088</v>
      </c>
      <c r="L48">
        <f t="shared" si="44"/>
        <v>0.64383300492002837</v>
      </c>
      <c r="M48">
        <f t="shared" si="45"/>
        <v>0.18188166387995189</v>
      </c>
      <c r="N48">
        <f t="shared" si="46"/>
        <v>1.8142418856844052E-5</v>
      </c>
      <c r="O48">
        <f t="shared" si="47"/>
        <v>1.2932882776573571</v>
      </c>
      <c r="P48">
        <f t="shared" si="48"/>
        <v>0.89875769688884444</v>
      </c>
    </row>
    <row r="49" spans="1:19" x14ac:dyDescent="0.2">
      <c r="A49" t="s">
        <v>80</v>
      </c>
      <c r="B49">
        <f t="shared" si="34"/>
        <v>1.3201141490578836</v>
      </c>
      <c r="C49">
        <f t="shared" si="35"/>
        <v>1.4834418366796216</v>
      </c>
      <c r="D49">
        <f t="shared" si="36"/>
        <v>1.2261249453141867</v>
      </c>
      <c r="E49">
        <f t="shared" si="37"/>
        <v>1.3225157265859147</v>
      </c>
      <c r="F49">
        <f t="shared" si="38"/>
        <v>1.112760114243514</v>
      </c>
      <c r="G49">
        <f t="shared" si="39"/>
        <v>0.86158084151195868</v>
      </c>
      <c r="H49">
        <f t="shared" si="40"/>
        <v>1.3228281626195619</v>
      </c>
      <c r="I49">
        <f t="shared" si="41"/>
        <v>1.4466309436646265</v>
      </c>
      <c r="J49">
        <f t="shared" si="42"/>
        <v>1.331551871728671</v>
      </c>
      <c r="K49">
        <f t="shared" si="43"/>
        <v>0.44298353631987186</v>
      </c>
      <c r="L49">
        <f t="shared" si="44"/>
        <v>0.77008605519939588</v>
      </c>
      <c r="M49">
        <f t="shared" si="45"/>
        <v>0.23307341733944451</v>
      </c>
      <c r="N49">
        <f t="shared" si="46"/>
        <v>2.7124296768976265E-5</v>
      </c>
      <c r="O49">
        <f t="shared" si="47"/>
        <v>1.3668654205443969</v>
      </c>
      <c r="P49">
        <f t="shared" si="48"/>
        <v>1.0067253186823883</v>
      </c>
    </row>
    <row r="50" spans="1:19" x14ac:dyDescent="0.2">
      <c r="A50" t="s">
        <v>79</v>
      </c>
      <c r="B50">
        <f t="shared" si="34"/>
        <v>1.5185861659326951</v>
      </c>
      <c r="C50">
        <f t="shared" si="35"/>
        <v>1.6433085192283279</v>
      </c>
      <c r="D50">
        <f t="shared" si="36"/>
        <v>1.4200939371443508</v>
      </c>
      <c r="E50">
        <f t="shared" si="37"/>
        <v>1.5404050888992371</v>
      </c>
      <c r="F50">
        <f t="shared" si="38"/>
        <v>1.3078555567245556</v>
      </c>
      <c r="G50">
        <f t="shared" si="39"/>
        <v>1.0326146165739309</v>
      </c>
      <c r="H50">
        <f t="shared" si="40"/>
        <v>1.5230545053369091</v>
      </c>
      <c r="I50">
        <f t="shared" si="41"/>
        <v>1.6165495047475718</v>
      </c>
      <c r="J50">
        <f t="shared" si="42"/>
        <v>1.5219691370714785</v>
      </c>
      <c r="K50">
        <f t="shared" si="43"/>
        <v>0.61521185879248819</v>
      </c>
      <c r="L50">
        <f t="shared" si="44"/>
        <v>0.92700367074069823</v>
      </c>
      <c r="M50">
        <f t="shared" si="45"/>
        <v>0.29865994451020833</v>
      </c>
      <c r="N50">
        <f t="shared" si="46"/>
        <v>4.5089683416687209E-5</v>
      </c>
      <c r="O50">
        <f t="shared" si="47"/>
        <v>1.4720541562740399</v>
      </c>
      <c r="P50">
        <f t="shared" si="48"/>
        <v>1.1542713772183075</v>
      </c>
    </row>
    <row r="51" spans="1:19" x14ac:dyDescent="0.2">
      <c r="A51" t="s">
        <v>78</v>
      </c>
      <c r="B51">
        <f t="shared" si="34"/>
        <v>1.590190592269445</v>
      </c>
      <c r="C51">
        <f t="shared" si="35"/>
        <v>1.6748076432911114</v>
      </c>
      <c r="D51">
        <f t="shared" si="36"/>
        <v>1.4916895744835053</v>
      </c>
      <c r="E51">
        <f t="shared" si="37"/>
        <v>1.6278409495051185</v>
      </c>
      <c r="F51">
        <f t="shared" si="38"/>
        <v>1.3764028234622308</v>
      </c>
      <c r="G51">
        <f t="shared" si="39"/>
        <v>1.1260260807337581</v>
      </c>
      <c r="H51">
        <f t="shared" si="40"/>
        <v>1.5830810078449102</v>
      </c>
      <c r="I51">
        <f t="shared" si="41"/>
        <v>1.6506405088122744</v>
      </c>
      <c r="J51">
        <f t="shared" si="42"/>
        <v>1.5682132477812771</v>
      </c>
      <c r="K51">
        <f t="shared" si="43"/>
        <v>0.73386478828519885</v>
      </c>
      <c r="L51">
        <f t="shared" si="44"/>
        <v>1.0072372063424129</v>
      </c>
      <c r="M51">
        <f t="shared" si="45"/>
        <v>0.35582337426639143</v>
      </c>
      <c r="N51">
        <f t="shared" si="46"/>
        <v>8.077533866560718E-5</v>
      </c>
      <c r="O51">
        <f t="shared" si="47"/>
        <v>1.4664417177839548</v>
      </c>
      <c r="P51">
        <f t="shared" si="48"/>
        <v>1.2106076745287377</v>
      </c>
    </row>
    <row r="52" spans="1:19" x14ac:dyDescent="0.2">
      <c r="A52" t="s">
        <v>77</v>
      </c>
      <c r="B52">
        <f t="shared" si="34"/>
        <v>1.2256506763398378</v>
      </c>
      <c r="C52">
        <f t="shared" si="35"/>
        <v>1.272725516399202</v>
      </c>
      <c r="D52">
        <f t="shared" si="36"/>
        <v>1.1683359983284805</v>
      </c>
      <c r="E52">
        <f t="shared" si="37"/>
        <v>1.2700805594478515</v>
      </c>
      <c r="F52">
        <f t="shared" si="38"/>
        <v>1.0873973101041972</v>
      </c>
      <c r="G52">
        <f t="shared" si="39"/>
        <v>0.90669869976825412</v>
      </c>
      <c r="H52">
        <f t="shared" si="40"/>
        <v>1.2081274730402061</v>
      </c>
      <c r="I52">
        <f t="shared" si="41"/>
        <v>1.2570326359758639</v>
      </c>
      <c r="J52">
        <f t="shared" si="42"/>
        <v>1.2136167427147371</v>
      </c>
      <c r="K52">
        <f t="shared" si="43"/>
        <v>0.62726231153021905</v>
      </c>
      <c r="L52">
        <f t="shared" si="44"/>
        <v>0.83382072453368061</v>
      </c>
      <c r="M52">
        <f t="shared" si="45"/>
        <v>0.33306297020820586</v>
      </c>
      <c r="N52">
        <f t="shared" si="46"/>
        <v>1.2039696385997888E-4</v>
      </c>
      <c r="O52">
        <f t="shared" si="47"/>
        <v>1.1384551769877367</v>
      </c>
      <c r="P52">
        <f t="shared" si="48"/>
        <v>0.93238437786406114</v>
      </c>
    </row>
    <row r="53" spans="1:19" x14ac:dyDescent="0.2">
      <c r="A53" t="s">
        <v>76</v>
      </c>
      <c r="B53">
        <f t="shared" si="34"/>
        <v>1.0236649264566189</v>
      </c>
      <c r="C53">
        <f t="shared" si="35"/>
        <v>1.0493381614433341</v>
      </c>
      <c r="D53">
        <f t="shared" si="36"/>
        <v>1.0003905022038471</v>
      </c>
      <c r="E53">
        <f t="shared" si="37"/>
        <v>1.0789010947994164</v>
      </c>
      <c r="F53">
        <f t="shared" si="38"/>
        <v>0.92255828735270562</v>
      </c>
      <c r="G53">
        <f t="shared" si="39"/>
        <v>0.78109253652830413</v>
      </c>
      <c r="H53">
        <f t="shared" si="40"/>
        <v>0.99303219099471385</v>
      </c>
      <c r="I53">
        <f t="shared" si="41"/>
        <v>1.02667028962684</v>
      </c>
      <c r="J53">
        <f t="shared" si="42"/>
        <v>1.0121027362625903</v>
      </c>
      <c r="K53">
        <f t="shared" si="43"/>
        <v>0.5655805546784769</v>
      </c>
      <c r="L53">
        <f t="shared" si="44"/>
        <v>0.72174427446057865</v>
      </c>
      <c r="M53">
        <f t="shared" si="45"/>
        <v>0.31883387223943732</v>
      </c>
      <c r="N53">
        <f t="shared" si="46"/>
        <v>2.2979276449459587E-4</v>
      </c>
      <c r="O53">
        <f t="shared" si="47"/>
        <v>0.94033712325960905</v>
      </c>
      <c r="P53">
        <f t="shared" si="48"/>
        <v>0.78822393157931758</v>
      </c>
    </row>
    <row r="54" spans="1:19" x14ac:dyDescent="0.2">
      <c r="A54" t="s">
        <v>75</v>
      </c>
      <c r="B54">
        <f t="shared" si="34"/>
        <v>0.97133260886410844</v>
      </c>
      <c r="C54">
        <f t="shared" si="35"/>
        <v>0.99680738179470607</v>
      </c>
      <c r="D54">
        <f t="shared" si="36"/>
        <v>0.98607838039022366</v>
      </c>
      <c r="E54">
        <f t="shared" si="37"/>
        <v>1.0393284985853533</v>
      </c>
      <c r="F54">
        <f t="shared" si="38"/>
        <v>0.88382014621469129</v>
      </c>
      <c r="G54">
        <f t="shared" si="39"/>
        <v>0.76971500138599802</v>
      </c>
      <c r="H54">
        <f t="shared" si="40"/>
        <v>0.94483349647850345</v>
      </c>
      <c r="I54">
        <f t="shared" si="41"/>
        <v>0.9701108995198704</v>
      </c>
      <c r="J54">
        <f t="shared" si="42"/>
        <v>0.96752699424423838</v>
      </c>
      <c r="K54">
        <f t="shared" si="43"/>
        <v>0.5840977553435176</v>
      </c>
      <c r="L54">
        <f t="shared" si="44"/>
        <v>0.70973519102696425</v>
      </c>
      <c r="M54">
        <f t="shared" si="45"/>
        <v>0.33952202142320786</v>
      </c>
      <c r="N54">
        <f t="shared" si="46"/>
        <v>6.439423262166147E-4</v>
      </c>
      <c r="O54">
        <f t="shared" si="47"/>
        <v>0.8903014276250022</v>
      </c>
      <c r="P54">
        <f t="shared" si="48"/>
        <v>0.76469873438072444</v>
      </c>
    </row>
    <row r="55" spans="1:19" x14ac:dyDescent="0.2">
      <c r="A55" t="s">
        <v>74</v>
      </c>
      <c r="B55">
        <f t="shared" si="34"/>
        <v>1.0254652861399076</v>
      </c>
      <c r="C55">
        <f t="shared" si="35"/>
        <v>1.0490274822225485</v>
      </c>
      <c r="D55">
        <f t="shared" si="36"/>
        <v>1.0762282439999933</v>
      </c>
      <c r="E55">
        <f t="shared" si="37"/>
        <v>1.101414252128659</v>
      </c>
      <c r="F55">
        <f t="shared" si="38"/>
        <v>0.94196234392705691</v>
      </c>
      <c r="G55">
        <f t="shared" si="39"/>
        <v>0.83745928805490177</v>
      </c>
      <c r="H55">
        <f t="shared" si="40"/>
        <v>1.0000424991706089</v>
      </c>
      <c r="I55">
        <f t="shared" si="41"/>
        <v>1.0040619948772749</v>
      </c>
      <c r="J55">
        <f t="shared" si="42"/>
        <v>1.0161107925600916</v>
      </c>
      <c r="K55">
        <f t="shared" si="43"/>
        <v>0.67394010452180186</v>
      </c>
      <c r="L55">
        <f t="shared" si="44"/>
        <v>0.77606375809593486</v>
      </c>
      <c r="M55">
        <f t="shared" si="45"/>
        <v>0.39511479719603554</v>
      </c>
      <c r="N55">
        <f t="shared" si="46"/>
        <v>9.1084552275012571E-3</v>
      </c>
      <c r="O55">
        <f t="shared" si="47"/>
        <v>0.91932201600356256</v>
      </c>
      <c r="P55">
        <f t="shared" si="48"/>
        <v>0.81247106500670663</v>
      </c>
    </row>
    <row r="56" spans="1:19" x14ac:dyDescent="0.2">
      <c r="A56" t="s">
        <v>73</v>
      </c>
      <c r="B56">
        <f t="shared" si="34"/>
        <v>0.8707844921513711</v>
      </c>
      <c r="C56">
        <f t="shared" si="35"/>
        <v>0.88431846842280981</v>
      </c>
      <c r="D56">
        <f t="shared" si="36"/>
        <v>0.93775398591919945</v>
      </c>
      <c r="E56">
        <f t="shared" si="37"/>
        <v>0.93298066776825861</v>
      </c>
      <c r="F56">
        <f t="shared" si="38"/>
        <v>0.79886426183365367</v>
      </c>
      <c r="G56">
        <f t="shared" si="39"/>
        <v>0.73181725574747913</v>
      </c>
      <c r="H56">
        <f t="shared" si="40"/>
        <v>0.84759946413851672</v>
      </c>
      <c r="I56">
        <f t="shared" si="41"/>
        <v>0.84441539367332175</v>
      </c>
      <c r="J56">
        <f t="shared" si="42"/>
        <v>0.86128597712587041</v>
      </c>
      <c r="K56">
        <f t="shared" si="43"/>
        <v>0.62861219469007146</v>
      </c>
      <c r="L56">
        <f t="shared" si="44"/>
        <v>0.67985604037716607</v>
      </c>
      <c r="M56">
        <f t="shared" si="45"/>
        <v>0.3906042051954981</v>
      </c>
      <c r="N56">
        <f t="shared" si="46"/>
        <v>4.8754451155303725E-2</v>
      </c>
      <c r="O56">
        <f t="shared" si="47"/>
        <v>0.77714351072758026</v>
      </c>
      <c r="P56">
        <f t="shared" si="48"/>
        <v>0.69694586520769886</v>
      </c>
    </row>
    <row r="57" spans="1:19" x14ac:dyDescent="0.2">
      <c r="A57" t="s">
        <v>72</v>
      </c>
      <c r="B57">
        <f t="shared" si="34"/>
        <v>0.88606346652973178</v>
      </c>
      <c r="C57">
        <f t="shared" si="35"/>
        <v>0.90708588864748374</v>
      </c>
      <c r="D57">
        <f t="shared" si="36"/>
        <v>0.96433020660378066</v>
      </c>
      <c r="E57">
        <f t="shared" si="37"/>
        <v>0.94933344304129341</v>
      </c>
      <c r="F57">
        <f t="shared" si="38"/>
        <v>0.81284591792790728</v>
      </c>
      <c r="G57">
        <f t="shared" si="39"/>
        <v>0.76655196572407502</v>
      </c>
      <c r="H57">
        <f t="shared" si="40"/>
        <v>0.86166147633650791</v>
      </c>
      <c r="I57">
        <f t="shared" si="41"/>
        <v>0.85875624272598983</v>
      </c>
      <c r="J57">
        <f t="shared" si="42"/>
        <v>0.87743519027824945</v>
      </c>
      <c r="K57">
        <f t="shared" si="43"/>
        <v>0.69314932965621912</v>
      </c>
      <c r="L57">
        <f t="shared" si="44"/>
        <v>0.7100079596469735</v>
      </c>
      <c r="M57">
        <f t="shared" si="45"/>
        <v>0.45999629167480643</v>
      </c>
      <c r="N57">
        <f t="shared" si="46"/>
        <v>0.10325834378872839</v>
      </c>
      <c r="O57">
        <f t="shared" si="47"/>
        <v>0.78562237808958657</v>
      </c>
      <c r="P57">
        <f t="shared" si="48"/>
        <v>0.72167928638210221</v>
      </c>
      <c r="Q57">
        <f t="shared" ref="Q57:Q83" si="49">C15*AL15</f>
        <v>0.33746283035410157</v>
      </c>
    </row>
    <row r="58" spans="1:19" x14ac:dyDescent="0.2">
      <c r="A58" t="s">
        <v>71</v>
      </c>
      <c r="B58">
        <f t="shared" si="34"/>
        <v>0.84092616519238406</v>
      </c>
      <c r="C58">
        <f t="shared" si="35"/>
        <v>0.88297387411772321</v>
      </c>
      <c r="D58">
        <f t="shared" si="36"/>
        <v>0.91959631589821134</v>
      </c>
      <c r="E58">
        <f t="shared" si="37"/>
        <v>0.90040840981246295</v>
      </c>
      <c r="F58">
        <f t="shared" si="38"/>
        <v>0.77627397179688762</v>
      </c>
      <c r="G58">
        <f t="shared" si="39"/>
        <v>0.74769278344833745</v>
      </c>
      <c r="H58">
        <f t="shared" si="40"/>
        <v>0.82356524697906486</v>
      </c>
      <c r="I58">
        <f t="shared" si="41"/>
        <v>0.8210224891997504</v>
      </c>
      <c r="J58">
        <f t="shared" si="42"/>
        <v>0.84568759149836337</v>
      </c>
      <c r="K58">
        <f t="shared" si="43"/>
        <v>0.70363985341563162</v>
      </c>
      <c r="L58">
        <f t="shared" si="44"/>
        <v>0.6968419879887594</v>
      </c>
      <c r="M58">
        <f t="shared" si="45"/>
        <v>0.49388558310457048</v>
      </c>
      <c r="N58">
        <f t="shared" si="46"/>
        <v>0.29652992646186477</v>
      </c>
      <c r="O58">
        <f t="shared" si="47"/>
        <v>0.7398165246975682</v>
      </c>
      <c r="P58">
        <f t="shared" si="48"/>
        <v>0.71221325250354606</v>
      </c>
      <c r="Q58">
        <f t="shared" si="49"/>
        <v>0.34361530619037667</v>
      </c>
      <c r="R58">
        <f t="shared" ref="R58:R83" si="50">C16*AM16</f>
        <v>0.13932200828987337</v>
      </c>
      <c r="S58">
        <f t="shared" ref="S58:S83" si="51">C16*AN16</f>
        <v>5.0043957596138763E-2</v>
      </c>
    </row>
    <row r="59" spans="1:19" x14ac:dyDescent="0.2">
      <c r="A59" t="s">
        <v>70</v>
      </c>
      <c r="B59">
        <f t="shared" si="34"/>
        <v>0.93041417665697046</v>
      </c>
      <c r="C59">
        <f t="shared" si="35"/>
        <v>0.99329073844960458</v>
      </c>
      <c r="D59">
        <f t="shared" si="36"/>
        <v>1.0118737087629142</v>
      </c>
      <c r="E59">
        <f t="shared" si="37"/>
        <v>0.98992474707842948</v>
      </c>
      <c r="F59">
        <f t="shared" si="38"/>
        <v>0.84814112201703995</v>
      </c>
      <c r="G59">
        <f t="shared" si="39"/>
        <v>0.84233292087941447</v>
      </c>
      <c r="H59">
        <f t="shared" si="40"/>
        <v>0.91859861367599804</v>
      </c>
      <c r="I59">
        <f t="shared" si="41"/>
        <v>0.90688739077709613</v>
      </c>
      <c r="J59">
        <f t="shared" si="42"/>
        <v>0.94367153165107986</v>
      </c>
      <c r="K59">
        <f t="shared" si="43"/>
        <v>0.80904677957241466</v>
      </c>
      <c r="L59">
        <f t="shared" si="44"/>
        <v>0.78461295449113555</v>
      </c>
      <c r="M59">
        <f t="shared" si="45"/>
        <v>0.60843343664377925</v>
      </c>
      <c r="N59">
        <f t="shared" si="46"/>
        <v>0.42070439866776432</v>
      </c>
      <c r="O59">
        <f t="shared" si="47"/>
        <v>0.82962076444045507</v>
      </c>
      <c r="P59">
        <f t="shared" si="48"/>
        <v>0.80410665710423779</v>
      </c>
      <c r="Q59">
        <f t="shared" si="49"/>
        <v>0.45615012409924482</v>
      </c>
      <c r="R59">
        <f t="shared" si="50"/>
        <v>0.28474833199192318</v>
      </c>
      <c r="S59">
        <f t="shared" si="51"/>
        <v>0.27494441620952859</v>
      </c>
    </row>
    <row r="60" spans="1:19" x14ac:dyDescent="0.2">
      <c r="A60" t="s">
        <v>69</v>
      </c>
      <c r="B60">
        <f t="shared" si="34"/>
        <v>0.91389142441000559</v>
      </c>
      <c r="C60">
        <f t="shared" si="35"/>
        <v>0.97865823684682862</v>
      </c>
      <c r="D60">
        <f t="shared" si="36"/>
        <v>0.9813906087733324</v>
      </c>
      <c r="E60">
        <f t="shared" si="37"/>
        <v>0.96548763739875798</v>
      </c>
      <c r="F60">
        <f t="shared" si="38"/>
        <v>0.83252329321845875</v>
      </c>
      <c r="G60">
        <f t="shared" si="39"/>
        <v>0.84090539294572275</v>
      </c>
      <c r="H60">
        <f t="shared" si="40"/>
        <v>0.90067482384357789</v>
      </c>
      <c r="I60">
        <f t="shared" si="41"/>
        <v>0.89447152292424881</v>
      </c>
      <c r="J60">
        <f t="shared" si="42"/>
        <v>0.93212714037355004</v>
      </c>
      <c r="K60">
        <f t="shared" si="43"/>
        <v>0.81829905276465531</v>
      </c>
      <c r="L60">
        <f t="shared" si="44"/>
        <v>0.78830107179874465</v>
      </c>
      <c r="M60">
        <f t="shared" si="45"/>
        <v>0.64722709159933522</v>
      </c>
      <c r="N60">
        <f t="shared" si="46"/>
        <v>0.48836737664039109</v>
      </c>
      <c r="O60">
        <f t="shared" si="47"/>
        <v>0.82883626566854784</v>
      </c>
      <c r="P60">
        <f t="shared" si="48"/>
        <v>0.80773346676108071</v>
      </c>
      <c r="Q60">
        <f t="shared" si="49"/>
        <v>0.49635668639607272</v>
      </c>
      <c r="R60">
        <f t="shared" si="50"/>
        <v>0.40338711915372039</v>
      </c>
      <c r="S60">
        <f t="shared" si="51"/>
        <v>0.45439079539535904</v>
      </c>
    </row>
    <row r="61" spans="1:19" x14ac:dyDescent="0.2">
      <c r="A61" t="s">
        <v>68</v>
      </c>
      <c r="B61">
        <f t="shared" si="34"/>
        <v>0.82028402368618403</v>
      </c>
      <c r="C61">
        <f t="shared" si="35"/>
        <v>0.88047901583445654</v>
      </c>
      <c r="D61">
        <f t="shared" si="36"/>
        <v>0.87499460532847206</v>
      </c>
      <c r="E61">
        <f t="shared" si="37"/>
        <v>0.86940108165918129</v>
      </c>
      <c r="F61">
        <f t="shared" si="38"/>
        <v>0.7550336391773913</v>
      </c>
      <c r="G61">
        <f t="shared" si="39"/>
        <v>0.78279812923453107</v>
      </c>
      <c r="H61">
        <f t="shared" si="40"/>
        <v>0.81160589237735548</v>
      </c>
      <c r="I61">
        <f t="shared" si="41"/>
        <v>0.80645542122190206</v>
      </c>
      <c r="J61">
        <f t="shared" si="42"/>
        <v>0.84304544630720724</v>
      </c>
      <c r="K61">
        <f t="shared" si="43"/>
        <v>0.75442408405534656</v>
      </c>
      <c r="L61">
        <f t="shared" si="44"/>
        <v>0.72991251996734152</v>
      </c>
      <c r="M61">
        <f t="shared" si="45"/>
        <v>0.62368150979430292</v>
      </c>
      <c r="N61">
        <f t="shared" si="46"/>
        <v>0.49016736401998279</v>
      </c>
      <c r="O61">
        <f t="shared" si="47"/>
        <v>0.7656332129421356</v>
      </c>
      <c r="P61">
        <f t="shared" si="48"/>
        <v>0.73320105351813647</v>
      </c>
      <c r="Q61">
        <f t="shared" si="49"/>
        <v>0.48228019240109166</v>
      </c>
      <c r="R61">
        <f t="shared" si="50"/>
        <v>0.45951502800613153</v>
      </c>
      <c r="S61">
        <f t="shared" si="51"/>
        <v>0.56131115766011941</v>
      </c>
    </row>
    <row r="62" spans="1:19" x14ac:dyDescent="0.2">
      <c r="A62" t="s">
        <v>67</v>
      </c>
      <c r="B62">
        <f t="shared" si="34"/>
        <v>0.8380150366277056</v>
      </c>
      <c r="C62">
        <f t="shared" si="35"/>
        <v>0.89398340572764168</v>
      </c>
      <c r="D62">
        <f t="shared" si="36"/>
        <v>0.88122932600450898</v>
      </c>
      <c r="E62">
        <f t="shared" si="37"/>
        <v>0.88737468449978374</v>
      </c>
      <c r="F62">
        <f t="shared" si="38"/>
        <v>0.76891125741469823</v>
      </c>
      <c r="G62">
        <f t="shared" si="39"/>
        <v>0.81483902825298027</v>
      </c>
      <c r="H62">
        <f t="shared" si="40"/>
        <v>0.82189436681328143</v>
      </c>
      <c r="I62">
        <f t="shared" si="41"/>
        <v>0.82418427267029959</v>
      </c>
      <c r="J62">
        <f t="shared" si="42"/>
        <v>0.85944557773803376</v>
      </c>
      <c r="K62">
        <f t="shared" si="43"/>
        <v>0.77822124371809331</v>
      </c>
      <c r="L62">
        <f t="shared" si="44"/>
        <v>0.75651503629927042</v>
      </c>
      <c r="M62">
        <f t="shared" si="45"/>
        <v>0.6753483141002613</v>
      </c>
      <c r="N62">
        <f t="shared" si="46"/>
        <v>0.53896572939755294</v>
      </c>
      <c r="O62">
        <f t="shared" si="47"/>
        <v>0.78200650740668221</v>
      </c>
      <c r="P62">
        <f t="shared" si="48"/>
        <v>0.75566795250373675</v>
      </c>
      <c r="Q62">
        <f t="shared" si="49"/>
        <v>0.51055840405423403</v>
      </c>
      <c r="R62">
        <f t="shared" si="50"/>
        <v>0.56590316093234438</v>
      </c>
      <c r="S62">
        <f t="shared" si="51"/>
        <v>0.70011446336624816</v>
      </c>
    </row>
    <row r="63" spans="1:19" x14ac:dyDescent="0.2">
      <c r="A63" t="s">
        <v>66</v>
      </c>
      <c r="B63">
        <f t="shared" si="34"/>
        <v>0.93179061446713496</v>
      </c>
      <c r="C63">
        <f t="shared" si="35"/>
        <v>0.9970658801458987</v>
      </c>
      <c r="D63">
        <f t="shared" si="36"/>
        <v>0.97564084785988325</v>
      </c>
      <c r="E63">
        <f t="shared" si="37"/>
        <v>0.98255512090187958</v>
      </c>
      <c r="F63">
        <f t="shared" si="38"/>
        <v>0.854091229145437</v>
      </c>
      <c r="G63">
        <f t="shared" si="39"/>
        <v>0.90972044403220342</v>
      </c>
      <c r="H63">
        <f t="shared" si="40"/>
        <v>0.91152219769419818</v>
      </c>
      <c r="I63">
        <f t="shared" si="41"/>
        <v>0.92075025160354373</v>
      </c>
      <c r="J63">
        <f t="shared" si="42"/>
        <v>0.95258981147616406</v>
      </c>
      <c r="K63">
        <f t="shared" si="43"/>
        <v>0.87133997231610127</v>
      </c>
      <c r="L63">
        <f t="shared" si="44"/>
        <v>0.84400891572415904</v>
      </c>
      <c r="M63">
        <f t="shared" si="45"/>
        <v>0.77979587442965115</v>
      </c>
      <c r="N63">
        <f t="shared" si="46"/>
        <v>0.63897125332783178</v>
      </c>
      <c r="O63">
        <f t="shared" si="47"/>
        <v>0.88221078249995288</v>
      </c>
      <c r="P63">
        <f t="shared" si="48"/>
        <v>0.85657544174672395</v>
      </c>
      <c r="Q63">
        <f t="shared" si="49"/>
        <v>0.59290499700877308</v>
      </c>
      <c r="R63">
        <f t="shared" si="50"/>
        <v>0.684665650936082</v>
      </c>
      <c r="S63">
        <f t="shared" si="51"/>
        <v>0.83401482748727884</v>
      </c>
    </row>
    <row r="64" spans="1:19" x14ac:dyDescent="0.2">
      <c r="A64" t="s">
        <v>65</v>
      </c>
      <c r="B64">
        <f t="shared" si="34"/>
        <v>0.93691557168918516</v>
      </c>
      <c r="C64">
        <f t="shared" si="35"/>
        <v>1.002171819388272</v>
      </c>
      <c r="D64">
        <f t="shared" si="36"/>
        <v>0.98538217892567959</v>
      </c>
      <c r="E64">
        <f t="shared" si="37"/>
        <v>0.98504164654183513</v>
      </c>
      <c r="F64">
        <f t="shared" si="38"/>
        <v>0.87126256594363605</v>
      </c>
      <c r="G64">
        <f t="shared" si="39"/>
        <v>0.92383811402178506</v>
      </c>
      <c r="H64">
        <f t="shared" si="40"/>
        <v>0.91662029253112531</v>
      </c>
      <c r="I64">
        <f t="shared" si="41"/>
        <v>0.93507623950782381</v>
      </c>
      <c r="J64">
        <f t="shared" si="42"/>
        <v>0.95757502985582854</v>
      </c>
      <c r="K64">
        <f t="shared" si="43"/>
        <v>0.89022271945789155</v>
      </c>
      <c r="L64">
        <f t="shared" si="44"/>
        <v>0.85609166525604852</v>
      </c>
      <c r="M64">
        <f t="shared" si="45"/>
        <v>0.81373171538120492</v>
      </c>
      <c r="N64">
        <f t="shared" si="46"/>
        <v>0.68666709652385816</v>
      </c>
      <c r="O64">
        <f t="shared" si="47"/>
        <v>0.89968149892180838</v>
      </c>
      <c r="P64">
        <f t="shared" si="48"/>
        <v>0.8721943464526779</v>
      </c>
      <c r="Q64">
        <f t="shared" si="49"/>
        <v>0.62992482972670316</v>
      </c>
      <c r="R64">
        <f t="shared" si="50"/>
        <v>0.73793528261993924</v>
      </c>
      <c r="S64">
        <f t="shared" si="51"/>
        <v>0.87281359035607997</v>
      </c>
    </row>
    <row r="65" spans="1:19" x14ac:dyDescent="0.2">
      <c r="A65" s="147" t="s">
        <v>64</v>
      </c>
      <c r="B65" s="147">
        <f t="shared" si="34"/>
        <v>0.97523613080581839</v>
      </c>
      <c r="C65" s="147">
        <f t="shared" si="35"/>
        <v>1.0376380781409054</v>
      </c>
      <c r="D65" s="147">
        <f t="shared" si="36"/>
        <v>1.0261048168312954</v>
      </c>
      <c r="E65" s="147">
        <f t="shared" si="37"/>
        <v>1.0194120147233408</v>
      </c>
      <c r="F65" s="147">
        <f t="shared" si="38"/>
        <v>0.91148142556479317</v>
      </c>
      <c r="G65" s="147">
        <f t="shared" si="39"/>
        <v>0.96678384225739966</v>
      </c>
      <c r="H65" s="147">
        <f t="shared" si="40"/>
        <v>0.95320825405478249</v>
      </c>
      <c r="I65" s="147">
        <f t="shared" si="41"/>
        <v>0.98329659624064825</v>
      </c>
      <c r="J65" s="147">
        <f t="shared" si="42"/>
        <v>0.99130095907177984</v>
      </c>
      <c r="K65" s="147">
        <f t="shared" si="43"/>
        <v>0.93780622434818495</v>
      </c>
      <c r="L65" s="147">
        <f t="shared" si="44"/>
        <v>0.90158867544721699</v>
      </c>
      <c r="M65" s="147">
        <f t="shared" si="45"/>
        <v>0.85971060084542139</v>
      </c>
      <c r="N65" s="147">
        <f t="shared" si="46"/>
        <v>0.75033934123648671</v>
      </c>
      <c r="O65" s="147">
        <f t="shared" si="47"/>
        <v>0.94586906511215618</v>
      </c>
      <c r="P65" s="147">
        <f t="shared" si="48"/>
        <v>0.91243894689204863</v>
      </c>
      <c r="Q65" s="147">
        <f t="shared" si="49"/>
        <v>0.71696242110888031</v>
      </c>
      <c r="R65" s="147">
        <f t="shared" si="50"/>
        <v>0.78464076569790553</v>
      </c>
      <c r="S65" s="147">
        <f t="shared" si="51"/>
        <v>0.90497851793898065</v>
      </c>
    </row>
    <row r="66" spans="1:19" x14ac:dyDescent="0.2">
      <c r="A66" s="147" t="s">
        <v>63</v>
      </c>
      <c r="B66" s="147">
        <f t="shared" si="34"/>
        <v>1.1163251168801431</v>
      </c>
      <c r="C66" s="147">
        <f t="shared" si="35"/>
        <v>1.17496453048147</v>
      </c>
      <c r="D66" s="147">
        <f t="shared" si="36"/>
        <v>1.1802524136155508</v>
      </c>
      <c r="E66" s="147">
        <f t="shared" si="37"/>
        <v>1.1570083559466215</v>
      </c>
      <c r="F66" s="147">
        <f t="shared" si="38"/>
        <v>1.0743407019787912</v>
      </c>
      <c r="G66" s="147">
        <f t="shared" si="39"/>
        <v>1.1065762870877871</v>
      </c>
      <c r="H66" s="147">
        <f t="shared" si="40"/>
        <v>1.0975611416073632</v>
      </c>
      <c r="I66" s="147">
        <f t="shared" si="41"/>
        <v>1.1235321276896082</v>
      </c>
      <c r="J66" s="147">
        <f t="shared" si="42"/>
        <v>1.1325047922317175</v>
      </c>
      <c r="K66" s="147">
        <f t="shared" si="43"/>
        <v>1.0767098084649014</v>
      </c>
      <c r="L66" s="147">
        <f t="shared" si="44"/>
        <v>1.0409699805909698</v>
      </c>
      <c r="M66" s="147">
        <f t="shared" si="45"/>
        <v>0.98990826778197127</v>
      </c>
      <c r="N66" s="147">
        <f t="shared" si="46"/>
        <v>0.9122227465849696</v>
      </c>
      <c r="O66" s="147">
        <f t="shared" si="47"/>
        <v>1.0808625375835432</v>
      </c>
      <c r="P66" s="147">
        <f t="shared" si="48"/>
        <v>1.0607102539794646</v>
      </c>
      <c r="Q66" s="147">
        <f t="shared" si="49"/>
        <v>0.89664721527093683</v>
      </c>
      <c r="R66" s="147">
        <f t="shared" si="50"/>
        <v>0.91106607954962315</v>
      </c>
      <c r="S66" s="147">
        <f t="shared" si="51"/>
        <v>1.0201152709139845</v>
      </c>
    </row>
    <row r="67" spans="1:19" x14ac:dyDescent="0.2">
      <c r="A67" s="147" t="s">
        <v>62</v>
      </c>
      <c r="B67" s="147">
        <f t="shared" si="34"/>
        <v>1.1472299161545825</v>
      </c>
      <c r="C67" s="147">
        <f t="shared" si="35"/>
        <v>1.201772781051293</v>
      </c>
      <c r="D67" s="147">
        <f t="shared" si="36"/>
        <v>1.2142193945836375</v>
      </c>
      <c r="E67" s="147">
        <f t="shared" si="37"/>
        <v>1.1793562830178606</v>
      </c>
      <c r="F67" s="147">
        <f t="shared" si="38"/>
        <v>1.1299819390219743</v>
      </c>
      <c r="G67" s="147">
        <f t="shared" si="39"/>
        <v>1.1407171565662588</v>
      </c>
      <c r="H67" s="147">
        <f t="shared" si="40"/>
        <v>1.1300881527839444</v>
      </c>
      <c r="I67" s="147">
        <f t="shared" si="41"/>
        <v>1.1736410779488247</v>
      </c>
      <c r="J67" s="147">
        <f t="shared" si="42"/>
        <v>1.1659103930204822</v>
      </c>
      <c r="K67" s="147">
        <f t="shared" si="43"/>
        <v>1.1270420639500067</v>
      </c>
      <c r="L67" s="147">
        <f t="shared" si="44"/>
        <v>1.0814875430765656</v>
      </c>
      <c r="M67" s="147">
        <f t="shared" si="45"/>
        <v>1.0262952267934391</v>
      </c>
      <c r="N67" s="147">
        <f t="shared" si="46"/>
        <v>0.99155059601518492</v>
      </c>
      <c r="O67" s="147">
        <f t="shared" si="47"/>
        <v>1.1157745997451558</v>
      </c>
      <c r="P67" s="147">
        <f t="shared" si="48"/>
        <v>1.0848393098341931</v>
      </c>
      <c r="Q67" s="147">
        <f t="shared" si="49"/>
        <v>0.96517790488285127</v>
      </c>
      <c r="R67" s="147">
        <f t="shared" si="50"/>
        <v>0.96624968158128033</v>
      </c>
      <c r="S67" s="147">
        <f t="shared" si="51"/>
        <v>1.0370805523775797</v>
      </c>
    </row>
    <row r="68" spans="1:19" x14ac:dyDescent="0.2">
      <c r="A68" s="147" t="s">
        <v>61</v>
      </c>
      <c r="B68" s="147">
        <f t="shared" si="34"/>
        <v>1.0872014568237338</v>
      </c>
      <c r="C68" s="147">
        <f t="shared" si="35"/>
        <v>1.1363759927429165</v>
      </c>
      <c r="D68" s="147">
        <f t="shared" si="36"/>
        <v>1.1498480712080221</v>
      </c>
      <c r="E68" s="147">
        <f t="shared" si="37"/>
        <v>1.120705765314856</v>
      </c>
      <c r="F68" s="147">
        <f t="shared" si="38"/>
        <v>1.1021405473414663</v>
      </c>
      <c r="G68" s="147">
        <f t="shared" si="39"/>
        <v>1.0897515960180191</v>
      </c>
      <c r="H68" s="147">
        <f t="shared" si="40"/>
        <v>1.0754753196394413</v>
      </c>
      <c r="I68" s="147">
        <f t="shared" si="41"/>
        <v>1.1302013558666633</v>
      </c>
      <c r="J68" s="147">
        <f t="shared" si="42"/>
        <v>1.1066996455701035</v>
      </c>
      <c r="K68" s="147">
        <f t="shared" si="43"/>
        <v>1.0886141113448102</v>
      </c>
      <c r="L68" s="147">
        <f t="shared" si="44"/>
        <v>1.0392225938905963</v>
      </c>
      <c r="M68" s="147">
        <f t="shared" si="45"/>
        <v>0.99157997300296197</v>
      </c>
      <c r="N68" s="147">
        <f t="shared" si="46"/>
        <v>0.99361538220909962</v>
      </c>
      <c r="O68" s="147">
        <f t="shared" si="47"/>
        <v>1.0630436081714758</v>
      </c>
      <c r="P68" s="147">
        <f t="shared" si="48"/>
        <v>1.0397670105425556</v>
      </c>
      <c r="Q68" s="147">
        <f t="shared" si="49"/>
        <v>0.92801069331359676</v>
      </c>
      <c r="R68" s="147">
        <f t="shared" si="50"/>
        <v>0.93304800038430702</v>
      </c>
      <c r="S68" s="147">
        <f t="shared" si="51"/>
        <v>0.96962950167949258</v>
      </c>
    </row>
    <row r="69" spans="1:19" x14ac:dyDescent="0.2">
      <c r="A69" s="147" t="s">
        <v>60</v>
      </c>
      <c r="B69" s="147">
        <f t="shared" si="34"/>
        <v>0.90276760189127392</v>
      </c>
      <c r="C69" s="147">
        <f t="shared" si="35"/>
        <v>0.93844746515351152</v>
      </c>
      <c r="D69" s="147">
        <f t="shared" si="36"/>
        <v>0.94809951194678554</v>
      </c>
      <c r="E69" s="147">
        <f t="shared" si="37"/>
        <v>0.93525547072041881</v>
      </c>
      <c r="F69" s="147">
        <f t="shared" si="38"/>
        <v>0.93230245948122992</v>
      </c>
      <c r="G69" s="147">
        <f t="shared" si="39"/>
        <v>0.91453702665500025</v>
      </c>
      <c r="H69" s="147">
        <f t="shared" si="40"/>
        <v>0.89708208913524823</v>
      </c>
      <c r="I69" s="147">
        <f t="shared" si="41"/>
        <v>0.94311996104512497</v>
      </c>
      <c r="J69" s="147">
        <f t="shared" si="42"/>
        <v>0.91684673383436011</v>
      </c>
      <c r="K69" s="147">
        <f t="shared" si="43"/>
        <v>0.91844462408271998</v>
      </c>
      <c r="L69" s="147">
        <f t="shared" si="44"/>
        <v>0.87524695431189758</v>
      </c>
      <c r="M69" s="147">
        <f t="shared" si="45"/>
        <v>0.83910460231646578</v>
      </c>
      <c r="N69" s="147">
        <f t="shared" si="46"/>
        <v>0.85717982199274034</v>
      </c>
      <c r="O69" s="147">
        <f t="shared" si="47"/>
        <v>0.8802304471861051</v>
      </c>
      <c r="P69" s="147">
        <f t="shared" si="48"/>
        <v>0.8850526722137898</v>
      </c>
      <c r="Q69" s="147">
        <f t="shared" si="49"/>
        <v>0.82341503313840714</v>
      </c>
      <c r="R69" s="147">
        <f t="shared" si="50"/>
        <v>0.77282796412856969</v>
      </c>
      <c r="S69" s="147">
        <f t="shared" si="51"/>
        <v>0.78355741270964929</v>
      </c>
    </row>
    <row r="70" spans="1:19" x14ac:dyDescent="0.2">
      <c r="A70" s="147" t="s">
        <v>59</v>
      </c>
      <c r="B70" s="147">
        <f t="shared" si="34"/>
        <v>0.81633780002142931</v>
      </c>
      <c r="C70" s="147">
        <f t="shared" si="35"/>
        <v>0.84501483108256836</v>
      </c>
      <c r="D70" s="147">
        <f t="shared" si="36"/>
        <v>0.84128970488093846</v>
      </c>
      <c r="E70" s="147">
        <f t="shared" si="37"/>
        <v>0.84608647395692205</v>
      </c>
      <c r="F70" s="147">
        <f t="shared" si="38"/>
        <v>0.84389012232304073</v>
      </c>
      <c r="G70" s="147">
        <f t="shared" si="39"/>
        <v>0.82786700055237361</v>
      </c>
      <c r="H70" s="147">
        <f t="shared" si="40"/>
        <v>0.81221675990726916</v>
      </c>
      <c r="I70" s="147">
        <f t="shared" si="41"/>
        <v>0.84586344982772754</v>
      </c>
      <c r="J70" s="147">
        <f t="shared" si="42"/>
        <v>0.82877603415682621</v>
      </c>
      <c r="K70" s="147">
        <f t="shared" si="43"/>
        <v>0.83269462182827758</v>
      </c>
      <c r="L70" s="147">
        <f t="shared" si="44"/>
        <v>0.79875363897581186</v>
      </c>
      <c r="M70" s="147">
        <f t="shared" si="45"/>
        <v>0.76472691601209331</v>
      </c>
      <c r="N70" s="147">
        <f t="shared" si="46"/>
        <v>0.7864697173808195</v>
      </c>
      <c r="O70" s="147">
        <f t="shared" si="47"/>
        <v>0.80136525672504977</v>
      </c>
      <c r="P70" s="147">
        <f t="shared" si="48"/>
        <v>0.801799887855837</v>
      </c>
      <c r="Q70" s="147">
        <f t="shared" si="49"/>
        <v>0.78433737300250805</v>
      </c>
      <c r="R70" s="147">
        <f t="shared" si="50"/>
        <v>0.70534666955569181</v>
      </c>
      <c r="S70" s="147">
        <f t="shared" si="51"/>
        <v>0.70206470061360104</v>
      </c>
    </row>
    <row r="71" spans="1:19" x14ac:dyDescent="0.2">
      <c r="A71" s="147" t="s">
        <v>58</v>
      </c>
      <c r="B71" s="147">
        <f t="shared" si="34"/>
        <v>0.81138070896793169</v>
      </c>
      <c r="C71" s="147">
        <f t="shared" si="35"/>
        <v>0.82979564585526744</v>
      </c>
      <c r="D71" s="147">
        <f t="shared" si="36"/>
        <v>0.81862822466668883</v>
      </c>
      <c r="E71" s="147">
        <f t="shared" si="37"/>
        <v>0.83247584987172907</v>
      </c>
      <c r="F71" s="147">
        <f t="shared" si="38"/>
        <v>0.83589528319152329</v>
      </c>
      <c r="G71" s="147">
        <f t="shared" si="39"/>
        <v>0.81646622489714726</v>
      </c>
      <c r="H71" s="147">
        <f t="shared" si="40"/>
        <v>0.80497757846096085</v>
      </c>
      <c r="I71" s="147">
        <f t="shared" si="41"/>
        <v>0.83178412097269461</v>
      </c>
      <c r="J71" s="147">
        <f t="shared" si="42"/>
        <v>0.81987806237180938</v>
      </c>
      <c r="K71" s="147">
        <f t="shared" si="43"/>
        <v>0.8235776283042221</v>
      </c>
      <c r="L71" s="147">
        <f t="shared" si="44"/>
        <v>0.79843758966377987</v>
      </c>
      <c r="M71" s="147">
        <f t="shared" si="45"/>
        <v>0.7657304568877501</v>
      </c>
      <c r="N71" s="147">
        <f t="shared" si="46"/>
        <v>0.77918473596521598</v>
      </c>
      <c r="O71" s="147">
        <f t="shared" si="47"/>
        <v>0.79825459619469408</v>
      </c>
      <c r="P71" s="147">
        <f t="shared" si="48"/>
        <v>0.79520216259660292</v>
      </c>
      <c r="Q71" s="147">
        <f t="shared" si="49"/>
        <v>0.77902585847862704</v>
      </c>
      <c r="R71" s="147">
        <f t="shared" si="50"/>
        <v>0.70991902597277567</v>
      </c>
      <c r="S71" s="147">
        <f t="shared" si="51"/>
        <v>0.69696670824678864</v>
      </c>
    </row>
    <row r="72" spans="1:19" x14ac:dyDescent="0.2">
      <c r="A72" s="147" t="s">
        <v>57</v>
      </c>
      <c r="B72" s="147">
        <f t="shared" si="34"/>
        <v>0.79277521561763797</v>
      </c>
      <c r="C72" s="147">
        <f t="shared" si="35"/>
        <v>0.80906513853332807</v>
      </c>
      <c r="D72" s="147">
        <f t="shared" si="36"/>
        <v>0.79809211650115741</v>
      </c>
      <c r="E72" s="147">
        <f t="shared" si="37"/>
        <v>0.8124590408648017</v>
      </c>
      <c r="F72" s="147">
        <f t="shared" si="38"/>
        <v>0.8339015362974197</v>
      </c>
      <c r="G72" s="147">
        <f t="shared" si="39"/>
        <v>0.80009238520050396</v>
      </c>
      <c r="H72" s="147">
        <f t="shared" si="40"/>
        <v>0.79328067981136141</v>
      </c>
      <c r="I72" s="147">
        <f t="shared" si="41"/>
        <v>0.8072040800443101</v>
      </c>
      <c r="J72" s="147">
        <f t="shared" si="42"/>
        <v>0.79832595466435996</v>
      </c>
      <c r="K72" s="147">
        <f t="shared" si="43"/>
        <v>0.81509947634846736</v>
      </c>
      <c r="L72" s="147">
        <f t="shared" si="44"/>
        <v>0.79334292625842995</v>
      </c>
      <c r="M72" s="147">
        <f t="shared" si="45"/>
        <v>0.758496653138231</v>
      </c>
      <c r="N72" s="147">
        <f t="shared" si="46"/>
        <v>0.7663040299993279</v>
      </c>
      <c r="O72" s="147">
        <f t="shared" si="47"/>
        <v>0.78747485940881468</v>
      </c>
      <c r="P72" s="147">
        <f t="shared" si="48"/>
        <v>0.78234634684435089</v>
      </c>
      <c r="Q72" s="147">
        <f t="shared" si="49"/>
        <v>0.78129312663884598</v>
      </c>
      <c r="R72" s="147">
        <f t="shared" si="50"/>
        <v>0.71167367748093202</v>
      </c>
      <c r="S72" s="147">
        <f t="shared" si="51"/>
        <v>0.69401649209970884</v>
      </c>
    </row>
    <row r="73" spans="1:19" x14ac:dyDescent="0.2">
      <c r="A73" s="147" t="s">
        <v>56</v>
      </c>
      <c r="B73" s="147">
        <f t="shared" si="34"/>
        <v>0.71903971642378406</v>
      </c>
      <c r="C73" s="147">
        <f t="shared" si="35"/>
        <v>0.73723978501746146</v>
      </c>
      <c r="D73" s="147">
        <f t="shared" si="36"/>
        <v>0.72875032418133345</v>
      </c>
      <c r="E73" s="147">
        <f t="shared" si="37"/>
        <v>0.73446794788872283</v>
      </c>
      <c r="F73" s="147">
        <f t="shared" si="38"/>
        <v>0.77917499512949762</v>
      </c>
      <c r="G73" s="147">
        <f t="shared" si="39"/>
        <v>0.72572396253133176</v>
      </c>
      <c r="H73" s="147">
        <f t="shared" si="40"/>
        <v>0.72295636357726278</v>
      </c>
      <c r="I73" s="147">
        <f t="shared" si="41"/>
        <v>0.73062239162282472</v>
      </c>
      <c r="J73" s="147">
        <f t="shared" si="42"/>
        <v>0.72653106864587269</v>
      </c>
      <c r="K73" s="147">
        <f t="shared" si="43"/>
        <v>0.74386833519633833</v>
      </c>
      <c r="L73" s="147">
        <f t="shared" si="44"/>
        <v>0.72636675641740966</v>
      </c>
      <c r="M73" s="147">
        <f t="shared" si="45"/>
        <v>0.69519178742978527</v>
      </c>
      <c r="N73" s="147">
        <f t="shared" si="46"/>
        <v>0.7075522364514677</v>
      </c>
      <c r="O73" s="147">
        <f t="shared" si="47"/>
        <v>0.71022213563706238</v>
      </c>
      <c r="P73" s="147">
        <f t="shared" si="48"/>
        <v>0.71340972264889801</v>
      </c>
      <c r="Q73" s="147">
        <f t="shared" si="49"/>
        <v>0.71512331738475854</v>
      </c>
      <c r="R73" s="147">
        <f t="shared" si="50"/>
        <v>0.67577200495167755</v>
      </c>
      <c r="S73" s="147">
        <f t="shared" si="51"/>
        <v>0.65366333805921473</v>
      </c>
    </row>
    <row r="74" spans="1:19" x14ac:dyDescent="0.2">
      <c r="A74" s="147" t="s">
        <v>55</v>
      </c>
      <c r="B74" s="147">
        <f t="shared" si="34"/>
        <v>0.67420163389022103</v>
      </c>
      <c r="C74" s="147">
        <f t="shared" si="35"/>
        <v>0.67895462720760047</v>
      </c>
      <c r="D74" s="147">
        <f t="shared" si="36"/>
        <v>0.68053729586910083</v>
      </c>
      <c r="E74" s="147">
        <f t="shared" si="37"/>
        <v>0.67761778891125257</v>
      </c>
      <c r="F74" s="147">
        <f t="shared" si="38"/>
        <v>0.7275864513707353</v>
      </c>
      <c r="G74" s="147">
        <f t="shared" si="39"/>
        <v>0.67303451770794664</v>
      </c>
      <c r="H74" s="147">
        <f t="shared" si="40"/>
        <v>0.67081848320666537</v>
      </c>
      <c r="I74" s="147">
        <f t="shared" si="41"/>
        <v>0.6719301836938425</v>
      </c>
      <c r="J74" s="147">
        <f t="shared" si="42"/>
        <v>0.67292321009460587</v>
      </c>
      <c r="K74" s="147">
        <f t="shared" si="43"/>
        <v>0.68479295209833591</v>
      </c>
      <c r="L74" s="147">
        <f t="shared" si="44"/>
        <v>0.6783746938579982</v>
      </c>
      <c r="M74" s="147">
        <f t="shared" si="45"/>
        <v>0.64974070342444046</v>
      </c>
      <c r="N74" s="147">
        <f t="shared" si="46"/>
        <v>0.67078280529232093</v>
      </c>
      <c r="O74" s="147">
        <f t="shared" si="47"/>
        <v>0.66445080844604565</v>
      </c>
      <c r="P74" s="147">
        <f t="shared" si="48"/>
        <v>0.67007329615088551</v>
      </c>
      <c r="Q74" s="147">
        <f t="shared" si="49"/>
        <v>0.67122723238192694</v>
      </c>
      <c r="R74" s="147">
        <f t="shared" si="50"/>
        <v>0.66924582358216322</v>
      </c>
      <c r="S74" s="147">
        <f t="shared" si="51"/>
        <v>0.65065608912832262</v>
      </c>
    </row>
    <row r="75" spans="1:19" x14ac:dyDescent="0.2">
      <c r="A75" s="147" t="s">
        <v>54</v>
      </c>
      <c r="B75" s="147">
        <f t="shared" si="34"/>
        <v>0.71309514962911924</v>
      </c>
      <c r="C75" s="147">
        <f t="shared" si="35"/>
        <v>0.72075122237045952</v>
      </c>
      <c r="D75" s="147">
        <f t="shared" si="36"/>
        <v>0.72017904229528107</v>
      </c>
      <c r="E75" s="147">
        <f t="shared" si="37"/>
        <v>0.71771779593953333</v>
      </c>
      <c r="F75" s="147">
        <f t="shared" si="38"/>
        <v>0.73548884805617787</v>
      </c>
      <c r="G75" s="147">
        <f t="shared" si="39"/>
        <v>0.71775743145523596</v>
      </c>
      <c r="H75" s="147">
        <f t="shared" si="40"/>
        <v>0.71250681735744614</v>
      </c>
      <c r="I75" s="147">
        <f t="shared" si="41"/>
        <v>0.71953071981416983</v>
      </c>
      <c r="J75" s="147">
        <f t="shared" si="42"/>
        <v>0.71572696783546286</v>
      </c>
      <c r="K75" s="147">
        <f t="shared" si="43"/>
        <v>0.71862765927197925</v>
      </c>
      <c r="L75" s="147">
        <f t="shared" si="44"/>
        <v>0.71582297203248946</v>
      </c>
      <c r="M75" s="147">
        <f t="shared" si="45"/>
        <v>0.69590893673262144</v>
      </c>
      <c r="N75" s="147">
        <f t="shared" si="46"/>
        <v>0.71581390909427312</v>
      </c>
      <c r="O75" s="147">
        <f t="shared" si="47"/>
        <v>0.71781881785708035</v>
      </c>
      <c r="P75" s="147">
        <f t="shared" si="48"/>
        <v>0.71175813593088721</v>
      </c>
      <c r="Q75" s="147">
        <f t="shared" si="49"/>
        <v>0.72179918696241618</v>
      </c>
      <c r="R75" s="147">
        <f t="shared" si="50"/>
        <v>0.70767452973765188</v>
      </c>
      <c r="S75" s="147">
        <f t="shared" si="51"/>
        <v>0.71921910945086098</v>
      </c>
    </row>
    <row r="76" spans="1:19" x14ac:dyDescent="0.2">
      <c r="A76" s="147" t="s">
        <v>53</v>
      </c>
      <c r="B76" s="147">
        <f t="shared" si="34"/>
        <v>0.75431847325941004</v>
      </c>
      <c r="C76" s="147">
        <f t="shared" si="35"/>
        <v>0.75431847325941004</v>
      </c>
      <c r="D76" s="147">
        <f t="shared" si="36"/>
        <v>0.75431847325941004</v>
      </c>
      <c r="E76" s="147">
        <f t="shared" si="37"/>
        <v>0.75431847325941004</v>
      </c>
      <c r="F76" s="147">
        <f t="shared" si="38"/>
        <v>0.75431847325941004</v>
      </c>
      <c r="G76" s="147">
        <f t="shared" si="39"/>
        <v>0.75431847325941004</v>
      </c>
      <c r="H76" s="147">
        <f t="shared" si="40"/>
        <v>0.75431847325941004</v>
      </c>
      <c r="I76" s="147">
        <f t="shared" si="41"/>
        <v>0.75431847325941004</v>
      </c>
      <c r="J76" s="147">
        <f t="shared" si="42"/>
        <v>0.75431847325941004</v>
      </c>
      <c r="K76" s="147">
        <f t="shared" si="43"/>
        <v>0.75431847325941004</v>
      </c>
      <c r="L76" s="147">
        <f t="shared" si="44"/>
        <v>0.75431847325941004</v>
      </c>
      <c r="M76" s="147">
        <f t="shared" si="45"/>
        <v>0.75431847325941004</v>
      </c>
      <c r="N76" s="147">
        <f t="shared" si="46"/>
        <v>0.75431847325941004</v>
      </c>
      <c r="O76" s="147">
        <f t="shared" si="47"/>
        <v>0.75431847325941004</v>
      </c>
      <c r="P76" s="147">
        <f t="shared" si="48"/>
        <v>0.75431847325941004</v>
      </c>
      <c r="Q76" s="147">
        <f t="shared" si="49"/>
        <v>0.75431847325941004</v>
      </c>
      <c r="R76" s="147">
        <f t="shared" si="50"/>
        <v>0.75431847325941004</v>
      </c>
      <c r="S76" s="147">
        <f t="shared" si="51"/>
        <v>0.75431847325941004</v>
      </c>
    </row>
    <row r="77" spans="1:19" x14ac:dyDescent="0.2">
      <c r="A77" s="147" t="s">
        <v>52</v>
      </c>
      <c r="B77" s="147">
        <f t="shared" si="34"/>
        <v>0.7210040035707117</v>
      </c>
      <c r="C77" s="147">
        <f t="shared" si="35"/>
        <v>0.7108579954207509</v>
      </c>
      <c r="D77" s="147">
        <f t="shared" si="36"/>
        <v>0.72020122417181509</v>
      </c>
      <c r="E77" s="147">
        <f t="shared" si="37"/>
        <v>0.71111166158103789</v>
      </c>
      <c r="F77" s="147">
        <f t="shared" si="38"/>
        <v>0.71421478480604605</v>
      </c>
      <c r="G77" s="147">
        <f t="shared" si="39"/>
        <v>0.71577086231339093</v>
      </c>
      <c r="H77" s="147">
        <f t="shared" si="40"/>
        <v>0.72015857532803573</v>
      </c>
      <c r="I77" s="147">
        <f t="shared" si="41"/>
        <v>0.71270972075377592</v>
      </c>
      <c r="J77" s="147">
        <f t="shared" si="42"/>
        <v>0.71929432502875756</v>
      </c>
      <c r="K77" s="147">
        <f t="shared" si="43"/>
        <v>0.72184616010004499</v>
      </c>
      <c r="L77" s="147">
        <f t="shared" si="44"/>
        <v>0.71866452602812381</v>
      </c>
      <c r="M77" s="147">
        <f t="shared" si="45"/>
        <v>0.71959574424260975</v>
      </c>
      <c r="N77" s="147">
        <f t="shared" si="46"/>
        <v>0.70896153318540223</v>
      </c>
      <c r="O77" s="147">
        <f t="shared" si="47"/>
        <v>0.71536187985347555</v>
      </c>
      <c r="P77" s="147">
        <f t="shared" si="48"/>
        <v>0.71931641347383313</v>
      </c>
      <c r="Q77" s="147">
        <f t="shared" si="49"/>
        <v>0.72370051604346519</v>
      </c>
      <c r="R77" s="147">
        <f t="shared" si="50"/>
        <v>0.73110063672680781</v>
      </c>
      <c r="S77" s="147">
        <f t="shared" si="51"/>
        <v>0.72517003581158901</v>
      </c>
    </row>
    <row r="78" spans="1:19" x14ac:dyDescent="0.2">
      <c r="A78" s="147" t="s">
        <v>51</v>
      </c>
      <c r="B78" s="147">
        <f t="shared" si="34"/>
        <v>0.78705799584232883</v>
      </c>
      <c r="C78" s="147">
        <f t="shared" si="35"/>
        <v>0.76971081522590312</v>
      </c>
      <c r="D78" s="147">
        <f t="shared" si="36"/>
        <v>0.78594218257050008</v>
      </c>
      <c r="E78" s="147">
        <f t="shared" si="37"/>
        <v>0.76957564401161915</v>
      </c>
      <c r="F78" s="147">
        <f t="shared" si="38"/>
        <v>0.77097804734983255</v>
      </c>
      <c r="G78" s="147">
        <f t="shared" si="39"/>
        <v>0.78287788240318246</v>
      </c>
      <c r="H78" s="147">
        <f t="shared" si="40"/>
        <v>0.78478343954183827</v>
      </c>
      <c r="I78" s="147">
        <f t="shared" si="41"/>
        <v>0.77509792412179501</v>
      </c>
      <c r="J78" s="147">
        <f t="shared" si="42"/>
        <v>0.78248893667140629</v>
      </c>
      <c r="K78" s="147">
        <f t="shared" si="43"/>
        <v>0.787469111509987</v>
      </c>
      <c r="L78" s="147">
        <f t="shared" si="44"/>
        <v>0.78150116085458321</v>
      </c>
      <c r="M78" s="147">
        <f t="shared" si="45"/>
        <v>0.77529963343224317</v>
      </c>
      <c r="N78" s="147">
        <f t="shared" si="46"/>
        <v>0.77208923649821748</v>
      </c>
      <c r="O78" s="147">
        <f t="shared" si="47"/>
        <v>0.77769428107330774</v>
      </c>
      <c r="P78" s="147">
        <f t="shared" si="48"/>
        <v>0.78177293996297847</v>
      </c>
      <c r="Q78" s="147">
        <f t="shared" si="49"/>
        <v>0.79588923728395133</v>
      </c>
      <c r="R78" s="147">
        <f t="shared" si="50"/>
        <v>0.80656748192859506</v>
      </c>
      <c r="S78" s="147">
        <f t="shared" si="51"/>
        <v>0.79353252512974326</v>
      </c>
    </row>
    <row r="79" spans="1:19" x14ac:dyDescent="0.2">
      <c r="A79" s="147" t="s">
        <v>50</v>
      </c>
      <c r="B79" s="147">
        <f t="shared" si="34"/>
        <v>0.75875811899652879</v>
      </c>
      <c r="C79" s="147">
        <f t="shared" si="35"/>
        <v>0.74490869550441774</v>
      </c>
      <c r="D79" s="147">
        <f t="shared" si="36"/>
        <v>0.76041894848100666</v>
      </c>
      <c r="E79" s="147">
        <f t="shared" si="37"/>
        <v>0.74007457491856043</v>
      </c>
      <c r="F79" s="147">
        <f t="shared" si="38"/>
        <v>0.7388136999723125</v>
      </c>
      <c r="G79" s="147">
        <f t="shared" si="39"/>
        <v>0.75552621206670578</v>
      </c>
      <c r="H79" s="147">
        <f t="shared" si="40"/>
        <v>0.76121147680751966</v>
      </c>
      <c r="I79" s="147">
        <f t="shared" si="41"/>
        <v>0.75752832295903738</v>
      </c>
      <c r="J79" s="147">
        <f t="shared" si="42"/>
        <v>0.76097127271132881</v>
      </c>
      <c r="K79" s="147">
        <f t="shared" si="43"/>
        <v>0.75285767054622876</v>
      </c>
      <c r="L79" s="147">
        <f t="shared" si="44"/>
        <v>0.75560251075737395</v>
      </c>
      <c r="M79" s="147">
        <f t="shared" si="45"/>
        <v>0.73237797939638327</v>
      </c>
      <c r="N79" s="147">
        <f t="shared" si="46"/>
        <v>0.74915739382033064</v>
      </c>
      <c r="O79" s="147">
        <f t="shared" si="47"/>
        <v>0.75167235574715363</v>
      </c>
      <c r="P79" s="147">
        <f t="shared" si="48"/>
        <v>0.74238977354706592</v>
      </c>
      <c r="Q79" s="147">
        <f t="shared" si="49"/>
        <v>0.76945251486958754</v>
      </c>
      <c r="R79" s="147">
        <f t="shared" si="50"/>
        <v>0.79038906650064455</v>
      </c>
      <c r="S79" s="147">
        <f t="shared" si="51"/>
        <v>0.76450330940023492</v>
      </c>
    </row>
    <row r="80" spans="1:19" x14ac:dyDescent="0.2">
      <c r="A80" s="147" t="s">
        <v>49</v>
      </c>
      <c r="B80" s="147">
        <f t="shared" si="34"/>
        <v>0.74895890235147755</v>
      </c>
      <c r="C80" s="147">
        <f t="shared" si="35"/>
        <v>0.73944179136617372</v>
      </c>
      <c r="D80" s="147">
        <f t="shared" si="36"/>
        <v>0.75584359378826804</v>
      </c>
      <c r="E80" s="147">
        <f t="shared" si="37"/>
        <v>0.73173798556146963</v>
      </c>
      <c r="F80" s="147">
        <f t="shared" si="38"/>
        <v>0.72812763722063678</v>
      </c>
      <c r="G80" s="147">
        <f t="shared" si="39"/>
        <v>0.7450332570687257</v>
      </c>
      <c r="H80" s="147">
        <f t="shared" si="40"/>
        <v>0.75354127125581905</v>
      </c>
      <c r="I80" s="147">
        <f t="shared" si="41"/>
        <v>0.75248477274606995</v>
      </c>
      <c r="J80" s="147">
        <f t="shared" si="42"/>
        <v>0.76061923967927225</v>
      </c>
      <c r="K80" s="147">
        <f t="shared" si="43"/>
        <v>0.73855649000410351</v>
      </c>
      <c r="L80" s="147">
        <f t="shared" si="44"/>
        <v>0.74219530586921945</v>
      </c>
      <c r="M80" s="147">
        <f t="shared" si="45"/>
        <v>0.71102296317174407</v>
      </c>
      <c r="N80" s="147">
        <f t="shared" si="46"/>
        <v>0.73844554498918458</v>
      </c>
      <c r="O80" s="147">
        <f t="shared" si="47"/>
        <v>0.74175388646987517</v>
      </c>
      <c r="P80" s="147">
        <f t="shared" si="48"/>
        <v>0.72042310722945835</v>
      </c>
      <c r="Q80" s="147">
        <f t="shared" si="49"/>
        <v>0.7563650323560378</v>
      </c>
      <c r="R80" s="147">
        <f t="shared" si="50"/>
        <v>0.77671214022388035</v>
      </c>
      <c r="S80" s="147">
        <f t="shared" si="51"/>
        <v>0.75285340154093194</v>
      </c>
    </row>
    <row r="81" spans="1:19" x14ac:dyDescent="0.2">
      <c r="A81" s="147" t="s">
        <v>48</v>
      </c>
      <c r="B81" s="147">
        <f t="shared" si="34"/>
        <v>0.90075937417962926</v>
      </c>
      <c r="C81" s="147">
        <f t="shared" si="35"/>
        <v>0.88642150428659772</v>
      </c>
      <c r="D81" s="147">
        <f t="shared" si="36"/>
        <v>0.90208474652430359</v>
      </c>
      <c r="E81" s="147">
        <f t="shared" si="37"/>
        <v>0.8754631272802067</v>
      </c>
      <c r="F81" s="147">
        <f t="shared" si="38"/>
        <v>0.8682926505046743</v>
      </c>
      <c r="G81" s="147">
        <f t="shared" si="39"/>
        <v>0.8913811743195903</v>
      </c>
      <c r="H81" s="147">
        <f t="shared" si="40"/>
        <v>0.90548928312153065</v>
      </c>
      <c r="I81" s="147">
        <f t="shared" si="41"/>
        <v>0.90534922545630059</v>
      </c>
      <c r="J81" s="147">
        <f t="shared" si="42"/>
        <v>0.91783170453444574</v>
      </c>
      <c r="K81" s="147">
        <f t="shared" si="43"/>
        <v>0.88759944616977382</v>
      </c>
      <c r="L81" s="147">
        <f t="shared" si="44"/>
        <v>0.88319913867893685</v>
      </c>
      <c r="M81" s="147">
        <f t="shared" si="45"/>
        <v>0.83559776471430181</v>
      </c>
      <c r="N81" s="147">
        <f t="shared" si="46"/>
        <v>0.8785153977313015</v>
      </c>
      <c r="O81" s="147">
        <f t="shared" si="47"/>
        <v>0.89687115934468264</v>
      </c>
      <c r="P81" s="147">
        <f t="shared" si="48"/>
        <v>0.84353481286886489</v>
      </c>
      <c r="Q81" s="147">
        <f t="shared" si="49"/>
        <v>0.90164607368084693</v>
      </c>
      <c r="R81" s="147">
        <f t="shared" si="50"/>
        <v>0.92434912494052013</v>
      </c>
      <c r="S81" s="147">
        <f t="shared" si="51"/>
        <v>0.89242776864485485</v>
      </c>
    </row>
    <row r="82" spans="1:19" x14ac:dyDescent="0.2">
      <c r="A82" s="147" t="s">
        <v>47</v>
      </c>
      <c r="B82" s="147">
        <f t="shared" si="34"/>
        <v>0.90922595348773338</v>
      </c>
      <c r="C82" s="147">
        <f t="shared" si="35"/>
        <v>0.88167518618649743</v>
      </c>
      <c r="D82" s="147">
        <f t="shared" si="36"/>
        <v>0.89612346663437337</v>
      </c>
      <c r="E82" s="147">
        <f t="shared" si="37"/>
        <v>0.86817554693736154</v>
      </c>
      <c r="F82" s="147">
        <f t="shared" si="38"/>
        <v>0.85956040812209056</v>
      </c>
      <c r="G82" s="147">
        <f t="shared" si="39"/>
        <v>0.8815138951183682</v>
      </c>
      <c r="H82" s="147">
        <f t="shared" si="40"/>
        <v>0.89891527528722859</v>
      </c>
      <c r="I82" s="147">
        <f t="shared" si="41"/>
        <v>0.89900774501542779</v>
      </c>
      <c r="J82" s="147">
        <f t="shared" si="42"/>
        <v>0.91662613937511894</v>
      </c>
      <c r="K82" s="147">
        <f t="shared" si="43"/>
        <v>0.88393665084709738</v>
      </c>
      <c r="L82" s="147">
        <f t="shared" si="44"/>
        <v>0.87247252081262427</v>
      </c>
      <c r="M82" s="147">
        <f t="shared" si="45"/>
        <v>0.82029644683793534</v>
      </c>
      <c r="N82" s="147">
        <f t="shared" si="46"/>
        <v>0.86912983419705214</v>
      </c>
      <c r="O82" s="147">
        <f t="shared" si="47"/>
        <v>0.89344197112355905</v>
      </c>
      <c r="P82" s="147">
        <f t="shared" si="48"/>
        <v>0.82088861151013215</v>
      </c>
      <c r="Q82" s="147">
        <f t="shared" si="49"/>
        <v>0.88786315509669167</v>
      </c>
      <c r="R82" s="147">
        <f t="shared" si="50"/>
        <v>0.91633756582289816</v>
      </c>
      <c r="S82" s="147">
        <f t="shared" si="51"/>
        <v>0.89137861893478632</v>
      </c>
    </row>
    <row r="83" spans="1:19" x14ac:dyDescent="0.2">
      <c r="A83" s="147" t="s">
        <v>46</v>
      </c>
      <c r="B83" s="147">
        <f>C41*W41</f>
        <v>0.89083953217056311</v>
      </c>
      <c r="C83" s="147">
        <f t="shared" si="35"/>
        <v>0.86056348571809527</v>
      </c>
      <c r="D83" s="147">
        <f t="shared" si="36"/>
        <v>0.86620696416831711</v>
      </c>
      <c r="E83" s="147">
        <f t="shared" si="37"/>
        <v>0.84150979220194222</v>
      </c>
      <c r="F83" s="147">
        <f t="shared" si="38"/>
        <v>0.82745476229660675</v>
      </c>
      <c r="G83" s="147">
        <f t="shared" si="39"/>
        <v>0.85608124896703697</v>
      </c>
      <c r="H83" s="147">
        <f t="shared" si="40"/>
        <v>0.87732938854744635</v>
      </c>
      <c r="I83" s="147">
        <f t="shared" si="41"/>
        <v>0.87440660192948594</v>
      </c>
      <c r="J83" s="147">
        <f t="shared" si="42"/>
        <v>0.89769696173470792</v>
      </c>
      <c r="K83" s="147">
        <f t="shared" si="43"/>
        <v>0.85963899844704195</v>
      </c>
      <c r="L83" s="147">
        <f t="shared" si="44"/>
        <v>0.8534073128534152</v>
      </c>
      <c r="M83" s="147">
        <f t="shared" si="45"/>
        <v>0.79580132237931023</v>
      </c>
      <c r="N83" s="147">
        <f t="shared" si="46"/>
        <v>0.84574360140008975</v>
      </c>
      <c r="O83" s="147">
        <f t="shared" si="47"/>
        <v>0.86884652491784153</v>
      </c>
      <c r="P83" s="147">
        <f t="shared" si="48"/>
        <v>0.79173346742897699</v>
      </c>
      <c r="Q83" s="147">
        <f t="shared" si="49"/>
        <v>0.86297487107996862</v>
      </c>
      <c r="R83" s="147">
        <f t="shared" si="50"/>
        <v>0.9091590670815165</v>
      </c>
      <c r="S83" s="147">
        <f t="shared" si="51"/>
        <v>0.88701021785859402</v>
      </c>
    </row>
    <row r="84" spans="1:19" x14ac:dyDescent="0.2">
      <c r="A84" s="147" t="s">
        <v>573</v>
      </c>
      <c r="B84" s="147">
        <f>C42*W42</f>
        <v>0.86618542839857549</v>
      </c>
      <c r="C84" s="147">
        <f>C42*X42</f>
        <v>0.84076008550201764</v>
      </c>
      <c r="D84" s="147">
        <f t="shared" ref="D84" si="52">C42*Y42</f>
        <v>0.84503352264423737</v>
      </c>
      <c r="E84" s="147">
        <f t="shared" ref="E84" si="53">C42*Z42</f>
        <v>0.82550448292003398</v>
      </c>
      <c r="F84" s="147">
        <f t="shared" ref="F84" si="54">C42*AA42</f>
        <v>0.78524275952987876</v>
      </c>
      <c r="G84" s="147">
        <f t="shared" ref="G84" si="55">C42*AB42</f>
        <v>0.82952859096390563</v>
      </c>
      <c r="H84" s="147">
        <f t="shared" ref="H84" si="56">C42*AC42</f>
        <v>0.85406644425225431</v>
      </c>
      <c r="I84" s="147">
        <f t="shared" ref="I84" si="57">C42*AD42</f>
        <v>0.83871852061801011</v>
      </c>
      <c r="J84" s="147">
        <f t="shared" ref="J84" si="58">C42*AE42</f>
        <v>0.87636039033336632</v>
      </c>
      <c r="K84" s="147">
        <f t="shared" ref="K84" si="59">C42*AF42</f>
        <v>0.83124667415710451</v>
      </c>
      <c r="L84" s="147">
        <f t="shared" ref="L84" si="60">C42*AG42</f>
        <v>0.82412605719639087</v>
      </c>
      <c r="M84" s="147">
        <f t="shared" ref="M84" si="61">C42*AH42</f>
        <v>0.76956461058614578</v>
      </c>
      <c r="N84" s="147">
        <f t="shared" ref="N84" si="62">C42*AI42</f>
        <v>0.8252593078434316</v>
      </c>
      <c r="O84" s="147">
        <f t="shared" ref="O84" si="63">C42*AJ42</f>
        <v>0.84868710657600011</v>
      </c>
      <c r="P84" s="147">
        <f t="shared" ref="P84" si="64">C42*AK42</f>
        <v>0.78991682357469972</v>
      </c>
      <c r="Q84" s="147">
        <f t="shared" ref="Q84" si="65">C42*AL42</f>
        <v>0.84560780304325933</v>
      </c>
      <c r="R84" s="147">
        <f t="shared" ref="R84" si="66">C42*AM42</f>
        <v>0.92057257177741436</v>
      </c>
      <c r="S84" s="147">
        <f t="shared" ref="S84" si="67">C42*AN42</f>
        <v>0.86810714389691823</v>
      </c>
    </row>
  </sheetData>
  <mergeCells count="2">
    <mergeCell ref="D1:U1"/>
    <mergeCell ref="W1:AN1"/>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85" zoomScaleNormal="85" workbookViewId="0">
      <selection activeCell="A23" sqref="A23"/>
    </sheetView>
  </sheetViews>
  <sheetFormatPr baseColWidth="10" defaultRowHeight="14.25" x14ac:dyDescent="0.2"/>
  <cols>
    <col min="2" max="2" width="24.125" customWidth="1"/>
    <col min="3" max="3" width="19.75" customWidth="1"/>
    <col min="4" max="4" width="20" customWidth="1"/>
    <col min="5" max="5" width="25.625" customWidth="1"/>
    <col min="6" max="6" width="19.375" customWidth="1"/>
    <col min="7" max="7" width="27.75" customWidth="1"/>
  </cols>
  <sheetData>
    <row r="1" spans="1:7" ht="45" x14ac:dyDescent="0.2">
      <c r="A1" s="150" t="s">
        <v>104</v>
      </c>
      <c r="B1" s="151" t="s">
        <v>534</v>
      </c>
      <c r="C1" s="151" t="s">
        <v>535</v>
      </c>
      <c r="D1" s="150" t="s">
        <v>536</v>
      </c>
      <c r="E1" s="150" t="s">
        <v>537</v>
      </c>
      <c r="F1" s="150" t="s">
        <v>538</v>
      </c>
      <c r="G1" s="151" t="s">
        <v>539</v>
      </c>
    </row>
    <row r="2" spans="1:7" x14ac:dyDescent="0.2">
      <c r="A2" s="148" t="s">
        <v>84</v>
      </c>
      <c r="B2" s="148">
        <v>1.3705000000000001</v>
      </c>
      <c r="C2" s="148">
        <f>1/B2</f>
        <v>0.72966070777088654</v>
      </c>
      <c r="D2" s="147">
        <v>33.282811027467801</v>
      </c>
      <c r="E2" s="147">
        <v>35.824497653367999</v>
      </c>
      <c r="F2" s="147">
        <f>E2/D2</f>
        <v>1.07636634489204</v>
      </c>
      <c r="G2" s="152">
        <f>B2*F2</f>
        <v>1.4751600756745409</v>
      </c>
    </row>
    <row r="3" spans="1:7" x14ac:dyDescent="0.2">
      <c r="A3" s="148" t="s">
        <v>83</v>
      </c>
      <c r="B3" s="148">
        <v>1.3923000000000001</v>
      </c>
      <c r="C3" s="148">
        <f t="shared" ref="C3:C21" si="0">1/B3</f>
        <v>0.71823601235365941</v>
      </c>
      <c r="D3" s="147">
        <v>37.792366316526397</v>
      </c>
      <c r="E3" s="147">
        <v>39.320215195407577</v>
      </c>
      <c r="F3" s="147">
        <f t="shared" ref="F3:F21" si="1">E3/D3</f>
        <v>1.040427446804596</v>
      </c>
      <c r="G3" s="153">
        <f t="shared" ref="G3:G21" si="2">B3*F3</f>
        <v>1.448587134186039</v>
      </c>
    </row>
    <row r="4" spans="1:7" x14ac:dyDescent="0.2">
      <c r="A4" s="148" t="s">
        <v>82</v>
      </c>
      <c r="B4" s="148">
        <v>1.1164000000000001</v>
      </c>
      <c r="C4" s="148">
        <f t="shared" si="0"/>
        <v>0.8957362952346829</v>
      </c>
      <c r="D4" s="147">
        <v>41.698099795694198</v>
      </c>
      <c r="E4" s="147">
        <v>43.421046713235413</v>
      </c>
      <c r="F4" s="147">
        <f t="shared" si="1"/>
        <v>1.0413195547514884</v>
      </c>
      <c r="G4" s="153">
        <f t="shared" si="2"/>
        <v>1.1625291509245617</v>
      </c>
    </row>
    <row r="5" spans="1:7" x14ac:dyDescent="0.2">
      <c r="A5" s="148" t="s">
        <v>81</v>
      </c>
      <c r="B5" s="148">
        <v>0.97970000000000002</v>
      </c>
      <c r="C5" s="148">
        <f t="shared" si="0"/>
        <v>1.0207206287639072</v>
      </c>
      <c r="D5" s="147">
        <v>44.254788345168997</v>
      </c>
      <c r="E5" s="147">
        <v>47.687124311119568</v>
      </c>
      <c r="F5" s="147">
        <f t="shared" si="1"/>
        <v>1.0775585217848016</v>
      </c>
      <c r="G5" s="153">
        <f t="shared" si="2"/>
        <v>1.0556840837925701</v>
      </c>
    </row>
    <row r="6" spans="1:7" x14ac:dyDescent="0.2">
      <c r="A6" s="148" t="s">
        <v>80</v>
      </c>
      <c r="B6" s="148">
        <v>0.89019999999999999</v>
      </c>
      <c r="C6" s="148">
        <f t="shared" si="0"/>
        <v>1.1233430689732644</v>
      </c>
      <c r="D6" s="147">
        <v>45.6764447583299</v>
      </c>
      <c r="E6" s="147">
        <v>51.208766504019799</v>
      </c>
      <c r="F6" s="147">
        <f t="shared" si="1"/>
        <v>1.1211197976322573</v>
      </c>
      <c r="G6" s="153">
        <f t="shared" si="2"/>
        <v>0.99802084385223544</v>
      </c>
    </row>
    <row r="7" spans="1:7" x14ac:dyDescent="0.2">
      <c r="A7" s="148" t="s">
        <v>79</v>
      </c>
      <c r="B7" s="148">
        <v>0.78900000000000003</v>
      </c>
      <c r="C7" s="148">
        <f t="shared" si="0"/>
        <v>1.2674271229404308</v>
      </c>
      <c r="D7" s="147">
        <v>47.640776468987603</v>
      </c>
      <c r="E7" s="147">
        <v>54.354352462601334</v>
      </c>
      <c r="F7" s="147">
        <f t="shared" si="1"/>
        <v>1.1409207928838865</v>
      </c>
      <c r="G7" s="153">
        <f t="shared" si="2"/>
        <v>0.90018650558538649</v>
      </c>
    </row>
    <row r="8" spans="1:7" x14ac:dyDescent="0.2">
      <c r="A8" s="148" t="s">
        <v>78</v>
      </c>
      <c r="B8" s="148">
        <v>0.7631</v>
      </c>
      <c r="C8" s="148">
        <f t="shared" si="0"/>
        <v>1.3104442405975625</v>
      </c>
      <c r="D8" s="147">
        <v>49.329948873872297</v>
      </c>
      <c r="E8" s="147">
        <v>56.83069841331222</v>
      </c>
      <c r="F8" s="147">
        <f t="shared" si="1"/>
        <v>1.1520526518001868</v>
      </c>
      <c r="G8" s="152">
        <f t="shared" si="2"/>
        <v>0.87913137858872259</v>
      </c>
    </row>
    <row r="9" spans="1:7" x14ac:dyDescent="0.2">
      <c r="A9" s="148" t="s">
        <v>77</v>
      </c>
      <c r="B9" s="148">
        <v>0.98419999999999996</v>
      </c>
      <c r="C9" s="148">
        <f t="shared" si="0"/>
        <v>1.016053647632595</v>
      </c>
      <c r="D9" s="147">
        <v>50.266254844905703</v>
      </c>
      <c r="E9" s="147">
        <v>57.947353491697712</v>
      </c>
      <c r="F9" s="147">
        <f t="shared" si="1"/>
        <v>1.1528082541755238</v>
      </c>
      <c r="G9" s="153">
        <f t="shared" si="2"/>
        <v>1.1345938837595504</v>
      </c>
    </row>
    <row r="10" spans="1:7" x14ac:dyDescent="0.2">
      <c r="A10" s="148" t="s">
        <v>76</v>
      </c>
      <c r="B10" s="148">
        <v>1.1544000000000001</v>
      </c>
      <c r="C10" s="148">
        <f t="shared" si="0"/>
        <v>0.86625086625086622</v>
      </c>
      <c r="D10" s="147">
        <v>52.108293530775398</v>
      </c>
      <c r="E10" s="147">
        <v>59.047845838945292</v>
      </c>
      <c r="F10" s="147">
        <f t="shared" si="1"/>
        <v>1.1331755818115856</v>
      </c>
      <c r="G10" s="153">
        <f t="shared" si="2"/>
        <v>1.3081378916432946</v>
      </c>
    </row>
    <row r="11" spans="1:7" x14ac:dyDescent="0.2">
      <c r="A11" s="148" t="s">
        <v>75</v>
      </c>
      <c r="B11" s="148">
        <v>1.1825000000000001</v>
      </c>
      <c r="C11" s="148">
        <f t="shared" si="0"/>
        <v>0.84566596194503163</v>
      </c>
      <c r="D11" s="147">
        <v>54.233134836467499</v>
      </c>
      <c r="E11" s="147">
        <v>60.399617622485593</v>
      </c>
      <c r="F11" s="147">
        <f t="shared" si="1"/>
        <v>1.1137032333574717</v>
      </c>
      <c r="G11" s="153">
        <f t="shared" si="2"/>
        <v>1.3169540734452103</v>
      </c>
    </row>
    <row r="12" spans="1:7" x14ac:dyDescent="0.2">
      <c r="A12" s="148" t="s">
        <v>74</v>
      </c>
      <c r="B12" s="148">
        <v>1.1016999999999999</v>
      </c>
      <c r="C12" s="148">
        <f t="shared" si="0"/>
        <v>0.90768811836253072</v>
      </c>
      <c r="D12" s="147">
        <v>56.850969898336302</v>
      </c>
      <c r="E12" s="147">
        <v>60.989577082656382</v>
      </c>
      <c r="F12" s="147">
        <f t="shared" si="1"/>
        <v>1.0727974771885325</v>
      </c>
      <c r="G12" s="153">
        <f t="shared" si="2"/>
        <v>1.181900980618606</v>
      </c>
    </row>
    <row r="13" spans="1:7" x14ac:dyDescent="0.2">
      <c r="A13" s="148" t="s">
        <v>73</v>
      </c>
      <c r="B13" s="148">
        <v>1.2734000000000001</v>
      </c>
      <c r="C13" s="148">
        <f t="shared" si="0"/>
        <v>0.78529919899481693</v>
      </c>
      <c r="D13" s="147">
        <v>59.919760489110899</v>
      </c>
      <c r="E13" s="147">
        <v>63.142017632943997</v>
      </c>
      <c r="F13" s="147">
        <f t="shared" si="1"/>
        <v>1.0537762019996504</v>
      </c>
      <c r="G13" s="153">
        <f t="shared" si="2"/>
        <v>1.3418786156263549</v>
      </c>
    </row>
    <row r="14" spans="1:7" x14ac:dyDescent="0.2">
      <c r="A14" s="148" t="s">
        <v>72</v>
      </c>
      <c r="B14" s="148">
        <v>1.2392000000000001</v>
      </c>
      <c r="C14" s="148">
        <f t="shared" si="0"/>
        <v>0.80697224015493862</v>
      </c>
      <c r="D14" s="147">
        <v>62.457340753462603</v>
      </c>
      <c r="E14" s="147">
        <v>65.742222330645205</v>
      </c>
      <c r="F14" s="147">
        <f t="shared" si="1"/>
        <v>1.0525940031636791</v>
      </c>
      <c r="G14" s="153">
        <f t="shared" si="2"/>
        <v>1.3043744887204312</v>
      </c>
    </row>
    <row r="15" spans="1:7" x14ac:dyDescent="0.2">
      <c r="A15" s="148" t="s">
        <v>71</v>
      </c>
      <c r="B15" s="148">
        <v>1.2981</v>
      </c>
      <c r="C15" s="148">
        <f t="shared" si="0"/>
        <v>0.77035667514059003</v>
      </c>
      <c r="D15" s="147">
        <v>64.349060980652496</v>
      </c>
      <c r="E15" s="147">
        <v>67.270263683948983</v>
      </c>
      <c r="F15" s="147">
        <f t="shared" si="1"/>
        <v>1.0453961978431168</v>
      </c>
      <c r="G15" s="153">
        <f t="shared" si="2"/>
        <v>1.3570288044201499</v>
      </c>
    </row>
    <row r="16" spans="1:7" x14ac:dyDescent="0.2">
      <c r="A16" s="148" t="s">
        <v>70</v>
      </c>
      <c r="B16" s="148">
        <v>1.171</v>
      </c>
      <c r="C16" s="148">
        <f t="shared" si="0"/>
        <v>0.85397096498719038</v>
      </c>
      <c r="D16" s="147">
        <v>66.248424521891593</v>
      </c>
      <c r="E16" s="147">
        <v>69.468292864355362</v>
      </c>
      <c r="F16" s="147">
        <f t="shared" si="1"/>
        <v>1.0486029421182654</v>
      </c>
      <c r="G16" s="153">
        <f t="shared" si="2"/>
        <v>1.2279140452204889</v>
      </c>
    </row>
    <row r="17" spans="1:8" x14ac:dyDescent="0.2">
      <c r="A17" s="148" t="s">
        <v>69</v>
      </c>
      <c r="B17" s="148">
        <v>1.1895</v>
      </c>
      <c r="C17" s="148">
        <f t="shared" si="0"/>
        <v>0.8406893652795292</v>
      </c>
      <c r="D17" s="147">
        <v>67.9758134970225</v>
      </c>
      <c r="E17" s="147">
        <v>71.452884831125218</v>
      </c>
      <c r="F17" s="147">
        <f t="shared" si="1"/>
        <v>1.0511515957695015</v>
      </c>
      <c r="G17" s="153">
        <f t="shared" si="2"/>
        <v>1.250344823167822</v>
      </c>
    </row>
    <row r="18" spans="1:8" x14ac:dyDescent="0.2">
      <c r="A18" s="148" t="s">
        <v>68</v>
      </c>
      <c r="B18" s="148">
        <v>1.3080000000000001</v>
      </c>
      <c r="C18" s="148">
        <f t="shared" si="0"/>
        <v>0.76452599388379205</v>
      </c>
      <c r="D18" s="147">
        <v>69.882820352310901</v>
      </c>
      <c r="E18" s="147">
        <v>73.675558227610637</v>
      </c>
      <c r="F18" s="147">
        <f t="shared" si="1"/>
        <v>1.0542728220781421</v>
      </c>
      <c r="G18" s="153">
        <f t="shared" si="2"/>
        <v>1.37898885127821</v>
      </c>
    </row>
    <row r="19" spans="1:8" x14ac:dyDescent="0.2">
      <c r="A19" s="148" t="s">
        <v>67</v>
      </c>
      <c r="B19" s="148">
        <v>1.2697000000000001</v>
      </c>
      <c r="C19" s="148">
        <f t="shared" si="0"/>
        <v>0.78758761912262731</v>
      </c>
      <c r="D19" s="147">
        <v>71.931228517510405</v>
      </c>
      <c r="E19" s="147">
        <v>75.747941473943655</v>
      </c>
      <c r="F19" s="147">
        <f t="shared" si="1"/>
        <v>1.0530605834919688</v>
      </c>
      <c r="G19" s="153">
        <f t="shared" si="2"/>
        <v>1.3370710228597529</v>
      </c>
    </row>
    <row r="20" spans="1:8" x14ac:dyDescent="0.2">
      <c r="A20" s="148" t="s">
        <v>66</v>
      </c>
      <c r="B20" s="148">
        <v>1.1339999999999999</v>
      </c>
      <c r="C20" s="148">
        <f t="shared" si="0"/>
        <v>0.88183421516754856</v>
      </c>
      <c r="D20" s="147">
        <v>73.612757608345902</v>
      </c>
      <c r="E20" s="147">
        <v>77.058766264984015</v>
      </c>
      <c r="F20" s="147">
        <f t="shared" si="1"/>
        <v>1.0468126554227526</v>
      </c>
      <c r="G20" s="153">
        <f t="shared" si="2"/>
        <v>1.1870855512494014</v>
      </c>
    </row>
    <row r="21" spans="1:8" x14ac:dyDescent="0.2">
      <c r="A21" s="148" t="s">
        <v>65</v>
      </c>
      <c r="B21" s="148">
        <v>1.1211</v>
      </c>
      <c r="C21" s="148">
        <f t="shared" si="0"/>
        <v>0.89198109000089199</v>
      </c>
      <c r="D21" s="147">
        <v>74.755433058709102</v>
      </c>
      <c r="E21" s="147">
        <v>77.506817656457343</v>
      </c>
      <c r="F21" s="147">
        <f t="shared" si="1"/>
        <v>1.0368051455950693</v>
      </c>
      <c r="G21" s="153">
        <f t="shared" si="2"/>
        <v>1.1623622487266323</v>
      </c>
    </row>
    <row r="22" spans="1:8" ht="15" x14ac:dyDescent="0.25">
      <c r="A22" s="154" t="s">
        <v>540</v>
      </c>
      <c r="B22" s="154"/>
      <c r="G22" s="167">
        <f>(G2-G8)/G8</f>
        <v>0.67797454578703409</v>
      </c>
    </row>
    <row r="23" spans="1:8" x14ac:dyDescent="0.2">
      <c r="A23" s="201" t="s">
        <v>571</v>
      </c>
      <c r="G23" s="155">
        <f>_xlfn.STDEV.P(G2:G21)</f>
        <v>0.16224079372145825</v>
      </c>
      <c r="H23" t="s">
        <v>523</v>
      </c>
    </row>
    <row r="24" spans="1:8" x14ac:dyDescent="0.2">
      <c r="G24" s="155">
        <f>AVERAGE(G2:G21)</f>
        <v>1.2203967226669983</v>
      </c>
      <c r="H24" t="s">
        <v>541</v>
      </c>
    </row>
    <row r="25" spans="1:8" ht="15" x14ac:dyDescent="0.25">
      <c r="G25" s="168">
        <f>G23/G24</f>
        <v>0.13294102705135488</v>
      </c>
      <c r="H25" t="s">
        <v>542</v>
      </c>
    </row>
  </sheetData>
  <pageMargins left="0.7" right="0.7" top="0.78740157499999996" bottom="0.78740157499999996"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85" zoomScaleNormal="85" workbookViewId="0">
      <selection activeCell="B3" sqref="B3"/>
    </sheetView>
  </sheetViews>
  <sheetFormatPr baseColWidth="10" defaultRowHeight="14.25" x14ac:dyDescent="0.2"/>
  <cols>
    <col min="2" max="2" width="32.25" customWidth="1"/>
    <col min="4" max="4" width="17.125" customWidth="1"/>
    <col min="5" max="5" width="17.5" customWidth="1"/>
    <col min="6" max="6" width="18.5" customWidth="1"/>
    <col min="7" max="7" width="24.125" customWidth="1"/>
  </cols>
  <sheetData>
    <row r="1" spans="1:7" ht="15.75" x14ac:dyDescent="0.25">
      <c r="A1" s="216" t="s">
        <v>543</v>
      </c>
      <c r="B1" s="216"/>
      <c r="E1">
        <v>0.93279999999999996</v>
      </c>
    </row>
    <row r="2" spans="1:7" ht="15" x14ac:dyDescent="0.25">
      <c r="A2" s="156" t="s">
        <v>104</v>
      </c>
      <c r="B2" s="157" t="s">
        <v>544</v>
      </c>
      <c r="C2" s="157" t="s">
        <v>545</v>
      </c>
      <c r="D2" s="157" t="s">
        <v>546</v>
      </c>
      <c r="E2" s="157" t="s">
        <v>547</v>
      </c>
      <c r="F2" s="157" t="s">
        <v>548</v>
      </c>
      <c r="G2" s="157" t="s">
        <v>549</v>
      </c>
    </row>
    <row r="3" spans="1:7" x14ac:dyDescent="0.2">
      <c r="A3" s="147" t="s">
        <v>64</v>
      </c>
      <c r="B3" s="158">
        <v>1.0658000000000001</v>
      </c>
      <c r="C3" s="159">
        <v>76.391102265249003</v>
      </c>
      <c r="D3" s="159">
        <v>74.599999999999994</v>
      </c>
      <c r="E3" s="159">
        <f>D3/E1</f>
        <v>79.974271012006852</v>
      </c>
      <c r="F3" s="153">
        <f>E3/C3</f>
        <v>1.0469055772269942</v>
      </c>
      <c r="G3" s="153">
        <f>B3*F3</f>
        <v>1.1157919642085306</v>
      </c>
    </row>
    <row r="4" spans="1:7" x14ac:dyDescent="0.2">
      <c r="A4" s="147" t="s">
        <v>63</v>
      </c>
      <c r="B4" s="158">
        <v>0.92359999999999998</v>
      </c>
      <c r="C4" s="159">
        <v>78.970720756871501</v>
      </c>
      <c r="D4" s="159">
        <v>76.17</v>
      </c>
      <c r="E4" s="159">
        <f>D4/E1</f>
        <v>81.657375643224711</v>
      </c>
      <c r="F4" s="153">
        <f t="shared" ref="F4:F22" si="0">E4/C4</f>
        <v>1.0340208986394421</v>
      </c>
      <c r="G4" s="153">
        <f t="shared" ref="G4:G22" si="1">B4*F4</f>
        <v>0.95502170198338876</v>
      </c>
    </row>
    <row r="5" spans="1:7" x14ac:dyDescent="0.2">
      <c r="A5" s="147" t="s">
        <v>62</v>
      </c>
      <c r="B5" s="158">
        <v>0.89559999999999995</v>
      </c>
      <c r="C5" s="159">
        <v>81.202568459253101</v>
      </c>
      <c r="D5" s="159">
        <v>77.959999999999994</v>
      </c>
      <c r="E5" s="159">
        <f>D5/E1</f>
        <v>83.57632933104631</v>
      </c>
      <c r="F5" s="153">
        <f t="shared" si="0"/>
        <v>1.029232583609524</v>
      </c>
      <c r="G5" s="152">
        <f t="shared" si="1"/>
        <v>0.92178070188068961</v>
      </c>
    </row>
    <row r="6" spans="1:7" x14ac:dyDescent="0.2">
      <c r="A6" s="147" t="s">
        <v>61</v>
      </c>
      <c r="B6" s="158">
        <v>0.9456</v>
      </c>
      <c r="C6" s="159">
        <v>82.490466876552105</v>
      </c>
      <c r="D6" s="159">
        <v>79.709999999999994</v>
      </c>
      <c r="E6" s="159">
        <f>D6/E1</f>
        <v>85.452401372212691</v>
      </c>
      <c r="F6" s="153">
        <f t="shared" si="0"/>
        <v>1.0359063854020023</v>
      </c>
      <c r="G6" s="153">
        <f t="shared" si="1"/>
        <v>0.97955307803613334</v>
      </c>
    </row>
    <row r="7" spans="1:7" x14ac:dyDescent="0.2">
      <c r="A7" s="147" t="s">
        <v>60</v>
      </c>
      <c r="B7" s="158">
        <v>1.1312</v>
      </c>
      <c r="C7" s="159">
        <v>84.363078818618803</v>
      </c>
      <c r="D7" s="159">
        <v>81.37</v>
      </c>
      <c r="E7" s="159">
        <f>D7/E1</f>
        <v>87.231989708404811</v>
      </c>
      <c r="F7" s="153">
        <f t="shared" si="0"/>
        <v>1.0340067115847464</v>
      </c>
      <c r="G7" s="153">
        <f t="shared" si="1"/>
        <v>1.1696683921446651</v>
      </c>
    </row>
    <row r="8" spans="1:7" x14ac:dyDescent="0.2">
      <c r="A8" s="147" t="s">
        <v>59</v>
      </c>
      <c r="B8" s="158">
        <v>1.2439</v>
      </c>
      <c r="C8" s="159">
        <v>86.621678120172803</v>
      </c>
      <c r="D8" s="159">
        <v>83.11</v>
      </c>
      <c r="E8" s="159">
        <f>D8/E1</f>
        <v>89.09734133790738</v>
      </c>
      <c r="F8" s="153">
        <f t="shared" si="0"/>
        <v>1.0285801807522132</v>
      </c>
      <c r="G8" s="153">
        <f t="shared" si="1"/>
        <v>1.2794508868376782</v>
      </c>
    </row>
    <row r="9" spans="1:7" x14ac:dyDescent="0.2">
      <c r="A9" s="147" t="s">
        <v>58</v>
      </c>
      <c r="B9" s="158">
        <v>1.2441</v>
      </c>
      <c r="C9" s="159">
        <v>89.560532372110202</v>
      </c>
      <c r="D9" s="159">
        <v>84.92</v>
      </c>
      <c r="E9" s="159">
        <f>D9/E1</f>
        <v>91.037735849056602</v>
      </c>
      <c r="F9" s="153">
        <f t="shared" si="0"/>
        <v>1.0164939113002238</v>
      </c>
      <c r="G9" s="153">
        <f t="shared" si="1"/>
        <v>1.2646200750486085</v>
      </c>
    </row>
    <row r="10" spans="1:7" x14ac:dyDescent="0.2">
      <c r="A10" s="147" t="s">
        <v>57</v>
      </c>
      <c r="B10" s="158">
        <v>1.2556</v>
      </c>
      <c r="C10" s="159">
        <v>92.449705082727405</v>
      </c>
      <c r="D10" s="159">
        <v>86.78</v>
      </c>
      <c r="E10" s="159">
        <f>D10/E1</f>
        <v>93.031732418524882</v>
      </c>
      <c r="F10" s="153">
        <f t="shared" si="0"/>
        <v>1.0062956105190022</v>
      </c>
      <c r="G10" s="153">
        <f t="shared" si="1"/>
        <v>1.2635047685676593</v>
      </c>
    </row>
    <row r="11" spans="1:7" x14ac:dyDescent="0.2">
      <c r="A11" s="147" t="s">
        <v>56</v>
      </c>
      <c r="B11" s="158">
        <v>1.3705000000000001</v>
      </c>
      <c r="C11" s="159">
        <v>95.086992378851505</v>
      </c>
      <c r="D11" s="159">
        <v>88.63</v>
      </c>
      <c r="E11" s="159">
        <f>D11/E1</f>
        <v>95.015008576329336</v>
      </c>
      <c r="F11" s="153">
        <f t="shared" si="0"/>
        <v>0.99924296898322995</v>
      </c>
      <c r="G11" s="153">
        <f t="shared" si="1"/>
        <v>1.3694624889915168</v>
      </c>
    </row>
    <row r="12" spans="1:7" x14ac:dyDescent="0.2">
      <c r="A12" s="147" t="s">
        <v>55</v>
      </c>
      <c r="B12" s="158">
        <v>1.4708000000000001</v>
      </c>
      <c r="C12" s="159">
        <v>98.737477385344505</v>
      </c>
      <c r="D12" s="159">
        <v>91.53</v>
      </c>
      <c r="E12" s="159">
        <f>D12/E1</f>
        <v>98.123927958833619</v>
      </c>
      <c r="F12" s="153">
        <f t="shared" si="0"/>
        <v>0.99378605325193414</v>
      </c>
      <c r="G12" s="152">
        <f t="shared" si="1"/>
        <v>1.4616605271229448</v>
      </c>
    </row>
    <row r="13" spans="1:7" x14ac:dyDescent="0.2">
      <c r="A13" s="147" t="s">
        <v>54</v>
      </c>
      <c r="B13" s="158">
        <v>1.3948</v>
      </c>
      <c r="C13" s="159">
        <v>98.386419971062395</v>
      </c>
      <c r="D13" s="159">
        <v>91.8</v>
      </c>
      <c r="E13" s="159">
        <f>D13/E1</f>
        <v>98.413379073756431</v>
      </c>
      <c r="F13" s="153">
        <f t="shared" si="0"/>
        <v>1.000274012436899</v>
      </c>
      <c r="G13" s="153">
        <f t="shared" si="1"/>
        <v>1.3951821925469867</v>
      </c>
    </row>
    <row r="14" spans="1:7" x14ac:dyDescent="0.2">
      <c r="A14" s="147" t="s">
        <v>53</v>
      </c>
      <c r="B14" s="158">
        <v>1.3257000000000001</v>
      </c>
      <c r="C14" s="159">
        <v>100</v>
      </c>
      <c r="D14" s="159">
        <v>93.28</v>
      </c>
      <c r="E14" s="159">
        <f>D14/E1</f>
        <v>100</v>
      </c>
      <c r="F14" s="153">
        <f t="shared" si="0"/>
        <v>1</v>
      </c>
      <c r="G14" s="153">
        <f t="shared" si="1"/>
        <v>1.3257000000000001</v>
      </c>
    </row>
    <row r="15" spans="1:7" x14ac:dyDescent="0.2">
      <c r="A15" s="147" t="s">
        <v>52</v>
      </c>
      <c r="B15" s="158">
        <v>1.3919999999999999</v>
      </c>
      <c r="C15" s="159">
        <v>103.156841568622</v>
      </c>
      <c r="D15" s="159">
        <v>95.81</v>
      </c>
      <c r="E15" s="159">
        <f>D15/E1</f>
        <v>102.7122641509434</v>
      </c>
      <c r="F15" s="153">
        <f t="shared" si="0"/>
        <v>0.99569027695188927</v>
      </c>
      <c r="G15" s="153">
        <f t="shared" si="1"/>
        <v>1.3860008655170297</v>
      </c>
    </row>
    <row r="16" spans="1:7" x14ac:dyDescent="0.2">
      <c r="A16" s="147" t="s">
        <v>51</v>
      </c>
      <c r="B16" s="158">
        <v>1.2847999999999999</v>
      </c>
      <c r="C16" s="159">
        <v>105.29150453286699</v>
      </c>
      <c r="D16" s="159">
        <v>98.21</v>
      </c>
      <c r="E16" s="159">
        <f>D16/E1</f>
        <v>105.28516295025729</v>
      </c>
      <c r="F16" s="153">
        <f t="shared" si="0"/>
        <v>0.99993977118441002</v>
      </c>
      <c r="G16" s="153">
        <f t="shared" si="1"/>
        <v>1.28472261801773</v>
      </c>
    </row>
    <row r="17" spans="1:8" x14ac:dyDescent="0.2">
      <c r="A17" s="147" t="s">
        <v>50</v>
      </c>
      <c r="B17" s="158">
        <v>1.3281000000000001</v>
      </c>
      <c r="C17" s="159">
        <v>106.83384887486601</v>
      </c>
      <c r="D17" s="159">
        <v>99.54</v>
      </c>
      <c r="E17" s="159">
        <f>D17/E1</f>
        <v>106.71097770154375</v>
      </c>
      <c r="F17" s="153">
        <f t="shared" si="0"/>
        <v>0.99884988536296049</v>
      </c>
      <c r="G17" s="153">
        <f t="shared" si="1"/>
        <v>1.326572532750548</v>
      </c>
    </row>
    <row r="18" spans="1:8" x14ac:dyDescent="0.2">
      <c r="A18" s="147" t="s">
        <v>49</v>
      </c>
      <c r="B18" s="158">
        <v>1.3285</v>
      </c>
      <c r="C18" s="159">
        <v>108.566932118964</v>
      </c>
      <c r="D18" s="159">
        <v>99.97</v>
      </c>
      <c r="E18" s="159">
        <f>D18/E1</f>
        <v>107.17195540308748</v>
      </c>
      <c r="F18" s="153">
        <f t="shared" si="0"/>
        <v>0.98715099811102747</v>
      </c>
      <c r="G18" s="153">
        <f t="shared" si="1"/>
        <v>1.3114301009905001</v>
      </c>
    </row>
    <row r="19" spans="1:8" x14ac:dyDescent="0.2">
      <c r="A19" s="147" t="s">
        <v>48</v>
      </c>
      <c r="B19" s="158">
        <v>1.1094999999999999</v>
      </c>
      <c r="C19" s="159">
        <v>108.69572196069301</v>
      </c>
      <c r="D19" s="159">
        <v>100</v>
      </c>
      <c r="E19" s="159">
        <f>D19/E1</f>
        <v>107.2041166380789</v>
      </c>
      <c r="F19" s="153">
        <f t="shared" si="0"/>
        <v>0.98627723984248883</v>
      </c>
      <c r="G19" s="153">
        <f t="shared" si="1"/>
        <v>1.0942745976052413</v>
      </c>
    </row>
    <row r="20" spans="1:8" x14ac:dyDescent="0.2">
      <c r="A20" s="147" t="s">
        <v>47</v>
      </c>
      <c r="B20" s="158">
        <v>1.1069</v>
      </c>
      <c r="C20" s="159">
        <v>110.06700893427001</v>
      </c>
      <c r="D20" s="159">
        <v>100.24</v>
      </c>
      <c r="E20" s="159">
        <f>D20/E1</f>
        <v>107.46140651801029</v>
      </c>
      <c r="F20" s="153">
        <f t="shared" si="0"/>
        <v>0.9763271261617027</v>
      </c>
      <c r="G20" s="153">
        <f t="shared" si="1"/>
        <v>1.0806964959483887</v>
      </c>
    </row>
    <row r="21" spans="1:8" x14ac:dyDescent="0.2">
      <c r="A21" s="147" t="s">
        <v>46</v>
      </c>
      <c r="B21" s="158">
        <v>1.1296999999999999</v>
      </c>
      <c r="C21" s="159">
        <v>112.411557302308</v>
      </c>
      <c r="D21" s="159">
        <v>101.78</v>
      </c>
      <c r="E21" s="159">
        <f>D21/E1</f>
        <v>109.11234991423672</v>
      </c>
      <c r="F21" s="153">
        <f>E21/C21</f>
        <v>0.97065063889117087</v>
      </c>
      <c r="G21" s="153">
        <f t="shared" si="1"/>
        <v>1.0965440267553557</v>
      </c>
    </row>
    <row r="22" spans="1:8" x14ac:dyDescent="0.2">
      <c r="A22" s="170">
        <v>2018</v>
      </c>
      <c r="B22" s="158">
        <v>1.181</v>
      </c>
      <c r="C22" s="200">
        <f>C21*1.022</f>
        <v>114.88461156295878</v>
      </c>
      <c r="D22" s="200">
        <f>D21*1.016</f>
        <v>103.40848</v>
      </c>
      <c r="E22" s="159">
        <f>D22/E1</f>
        <v>110.85814751286449</v>
      </c>
      <c r="F22" s="153">
        <f t="shared" si="0"/>
        <v>0.96495210285071364</v>
      </c>
      <c r="G22" s="153">
        <f t="shared" si="1"/>
        <v>1.1396084334666929</v>
      </c>
    </row>
    <row r="23" spans="1:8" ht="15" x14ac:dyDescent="0.25">
      <c r="A23" s="154" t="s">
        <v>540</v>
      </c>
      <c r="B23" s="154"/>
      <c r="G23" s="167">
        <f>(G12-G5)/G5</f>
        <v>0.58569226296531252</v>
      </c>
    </row>
    <row r="24" spans="1:8" x14ac:dyDescent="0.2">
      <c r="A24" s="201" t="s">
        <v>571</v>
      </c>
      <c r="G24" s="155">
        <f>_xlfn.STDEV.P(G3:G22)</f>
        <v>0.15283243633538321</v>
      </c>
      <c r="H24" t="s">
        <v>523</v>
      </c>
    </row>
    <row r="25" spans="1:8" x14ac:dyDescent="0.2">
      <c r="G25" s="155">
        <f>AVERAGE(G3:G22)</f>
        <v>1.2110623224210142</v>
      </c>
      <c r="H25" t="s">
        <v>541</v>
      </c>
    </row>
    <row r="26" spans="1:8" ht="15" x14ac:dyDescent="0.25">
      <c r="G26" s="168">
        <f>G24/G25</f>
        <v>0.12619700366027281</v>
      </c>
      <c r="H26" t="s">
        <v>542</v>
      </c>
    </row>
  </sheetData>
  <mergeCells count="1">
    <mergeCell ref="A1:B1"/>
  </mergeCells>
  <pageMargins left="0.7" right="0.7" top="0.78740157499999996" bottom="0.78740157499999996"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85" zoomScaleNormal="85" workbookViewId="0">
      <selection activeCell="A24" sqref="A24"/>
    </sheetView>
  </sheetViews>
  <sheetFormatPr baseColWidth="10" defaultRowHeight="14.25" x14ac:dyDescent="0.2"/>
  <cols>
    <col min="2" max="2" width="29.375" customWidth="1"/>
    <col min="3" max="3" width="19.375" customWidth="1"/>
    <col min="4" max="4" width="19.5" customWidth="1"/>
    <col min="5" max="5" width="20.25" customWidth="1"/>
    <col min="6" max="6" width="21.125" customWidth="1"/>
  </cols>
  <sheetData>
    <row r="1" spans="1:6" ht="15.75" x14ac:dyDescent="0.25">
      <c r="A1" s="216" t="s">
        <v>553</v>
      </c>
      <c r="B1" s="216"/>
    </row>
    <row r="2" spans="1:6" ht="30" x14ac:dyDescent="0.25">
      <c r="A2" s="157" t="s">
        <v>104</v>
      </c>
      <c r="B2" s="157" t="s">
        <v>482</v>
      </c>
      <c r="C2" s="157" t="s">
        <v>545</v>
      </c>
      <c r="D2" s="157" t="s">
        <v>552</v>
      </c>
      <c r="E2" s="157" t="s">
        <v>551</v>
      </c>
      <c r="F2" s="162" t="s">
        <v>550</v>
      </c>
    </row>
    <row r="3" spans="1:6" x14ac:dyDescent="0.2">
      <c r="A3" s="160">
        <v>1979</v>
      </c>
      <c r="B3" s="159">
        <v>1.8331083333333333</v>
      </c>
      <c r="C3" s="147">
        <v>33.282811027467801</v>
      </c>
      <c r="D3" s="153">
        <v>49.484467038919902</v>
      </c>
      <c r="E3" s="153">
        <f t="shared" ref="E3:E22" si="0">D3/C3</f>
        <v>1.4867874891360924</v>
      </c>
      <c r="F3" s="161">
        <f t="shared" ref="F3:F22" si="1">1/B3*E3</f>
        <v>0.81107453503989624</v>
      </c>
    </row>
    <row r="4" spans="1:6" x14ac:dyDescent="0.2">
      <c r="A4" s="160">
        <v>1980</v>
      </c>
      <c r="B4" s="159">
        <v>1.8182916666666666</v>
      </c>
      <c r="C4" s="147">
        <v>37.792366316526397</v>
      </c>
      <c r="D4" s="153">
        <v>52.176943911992701</v>
      </c>
      <c r="E4" s="153">
        <f t="shared" si="0"/>
        <v>1.3806212470261754</v>
      </c>
      <c r="F4" s="159">
        <f t="shared" si="1"/>
        <v>0.75929581174243699</v>
      </c>
    </row>
    <row r="5" spans="1:6" x14ac:dyDescent="0.2">
      <c r="A5" s="160">
        <v>1981</v>
      </c>
      <c r="B5" s="159">
        <v>2.2605749999999998</v>
      </c>
      <c r="C5" s="147">
        <v>41.698099795694198</v>
      </c>
      <c r="D5" s="153">
        <v>55.4871772647721</v>
      </c>
      <c r="E5" s="153">
        <f t="shared" si="0"/>
        <v>1.3306883895582642</v>
      </c>
      <c r="F5" s="159">
        <f t="shared" si="1"/>
        <v>0.58865040512182265</v>
      </c>
    </row>
    <row r="6" spans="1:6" x14ac:dyDescent="0.2">
      <c r="A6" s="160">
        <v>1982</v>
      </c>
      <c r="B6" s="159">
        <v>2.4281250000000001</v>
      </c>
      <c r="C6" s="147">
        <v>44.254788345168997</v>
      </c>
      <c r="D6" s="153">
        <v>58.395284607050598</v>
      </c>
      <c r="E6" s="153">
        <f t="shared" si="0"/>
        <v>1.3195246614127176</v>
      </c>
      <c r="F6" s="159">
        <f t="shared" si="1"/>
        <v>0.54343357998979358</v>
      </c>
    </row>
    <row r="7" spans="1:6" x14ac:dyDescent="0.2">
      <c r="A7" s="160">
        <v>1983</v>
      </c>
      <c r="B7" s="159">
        <v>2.5545166666666668</v>
      </c>
      <c r="C7" s="147">
        <v>45.6764447583299</v>
      </c>
      <c r="D7" s="153">
        <v>60.318482373531097</v>
      </c>
      <c r="E7" s="153">
        <f t="shared" si="0"/>
        <v>1.3205599230121992</v>
      </c>
      <c r="F7" s="159">
        <f t="shared" si="1"/>
        <v>0.51695099125556654</v>
      </c>
    </row>
    <row r="8" spans="1:6" x14ac:dyDescent="0.2">
      <c r="A8" s="160">
        <v>1984</v>
      </c>
      <c r="B8" s="159">
        <v>2.8482583333333333</v>
      </c>
      <c r="C8" s="147">
        <v>47.640776468987603</v>
      </c>
      <c r="D8" s="153">
        <v>61.769621635136303</v>
      </c>
      <c r="E8" s="153">
        <f t="shared" si="0"/>
        <v>1.2965704216711509</v>
      </c>
      <c r="F8" s="159">
        <f t="shared" si="1"/>
        <v>0.45521517711273296</v>
      </c>
    </row>
    <row r="9" spans="1:6" x14ac:dyDescent="0.2">
      <c r="A9" s="160">
        <v>1985</v>
      </c>
      <c r="B9" s="159">
        <v>2.9442666666666666</v>
      </c>
      <c r="C9" s="147">
        <v>49.329948873872297</v>
      </c>
      <c r="D9" s="153">
        <v>63.045929660805101</v>
      </c>
      <c r="E9" s="153">
        <f t="shared" si="0"/>
        <v>1.2780457125954472</v>
      </c>
      <c r="F9" s="161">
        <f t="shared" si="1"/>
        <v>0.43407946945321318</v>
      </c>
    </row>
    <row r="10" spans="1:6" x14ac:dyDescent="0.2">
      <c r="A10" s="160">
        <v>1986</v>
      </c>
      <c r="B10" s="159">
        <v>2.1710833333333333</v>
      </c>
      <c r="C10" s="147">
        <v>50.266254844905703</v>
      </c>
      <c r="D10" s="153">
        <v>62.964337861488502</v>
      </c>
      <c r="E10" s="153">
        <f t="shared" si="0"/>
        <v>1.2526164532400945</v>
      </c>
      <c r="F10" s="159">
        <f t="shared" si="1"/>
        <v>0.57695457102372605</v>
      </c>
    </row>
    <row r="11" spans="1:6" x14ac:dyDescent="0.2">
      <c r="A11" s="160">
        <v>1987</v>
      </c>
      <c r="B11" s="159">
        <v>1.7975749999999999</v>
      </c>
      <c r="C11" s="147">
        <v>52.108293530775398</v>
      </c>
      <c r="D11" s="153">
        <v>63.1216926410534</v>
      </c>
      <c r="E11" s="153">
        <f t="shared" si="0"/>
        <v>1.2113559735701849</v>
      </c>
      <c r="F11" s="159">
        <f t="shared" si="1"/>
        <v>0.67388341157959197</v>
      </c>
    </row>
    <row r="12" spans="1:6" x14ac:dyDescent="0.2">
      <c r="A12" s="160">
        <v>1988</v>
      </c>
      <c r="B12" s="159">
        <v>1.7560833333333332</v>
      </c>
      <c r="C12" s="147">
        <v>54.233134836467499</v>
      </c>
      <c r="D12" s="153">
        <v>63.925937161430099</v>
      </c>
      <c r="E12" s="153">
        <f t="shared" si="0"/>
        <v>1.17872472897224</v>
      </c>
      <c r="F12" s="159">
        <f t="shared" si="1"/>
        <v>0.67122368659739384</v>
      </c>
    </row>
    <row r="13" spans="1:6" x14ac:dyDescent="0.2">
      <c r="A13" s="160">
        <v>1989</v>
      </c>
      <c r="B13" s="159">
        <v>1.8792166666666668</v>
      </c>
      <c r="C13" s="147">
        <v>56.850969898336302</v>
      </c>
      <c r="D13" s="153">
        <v>65.703437786482198</v>
      </c>
      <c r="E13" s="153">
        <f t="shared" si="0"/>
        <v>1.1557135771645817</v>
      </c>
      <c r="F13" s="159">
        <f t="shared" si="1"/>
        <v>0.61499751341316766</v>
      </c>
    </row>
    <row r="14" spans="1:6" x14ac:dyDescent="0.2">
      <c r="A14" s="160">
        <v>1990</v>
      </c>
      <c r="B14" s="159">
        <v>1.615875</v>
      </c>
      <c r="C14" s="147">
        <v>59.919760489110899</v>
      </c>
      <c r="D14" s="153">
        <v>67.4751112592716</v>
      </c>
      <c r="E14" s="153">
        <f t="shared" si="0"/>
        <v>1.1260911376896061</v>
      </c>
      <c r="F14" s="159">
        <f t="shared" si="1"/>
        <v>0.69689248097136614</v>
      </c>
    </row>
    <row r="15" spans="1:6" x14ac:dyDescent="0.2">
      <c r="A15" s="160">
        <v>1991</v>
      </c>
      <c r="B15" s="159">
        <v>1.658525</v>
      </c>
      <c r="C15" s="147">
        <v>62.457340753462603</v>
      </c>
      <c r="D15" s="153">
        <v>70.205850487540602</v>
      </c>
      <c r="E15" s="153">
        <f t="shared" si="0"/>
        <v>1.1240608332119619</v>
      </c>
      <c r="F15" s="159">
        <f t="shared" si="1"/>
        <v>0.67774729546552626</v>
      </c>
    </row>
    <row r="16" spans="1:6" x14ac:dyDescent="0.2">
      <c r="A16" s="160">
        <v>1992</v>
      </c>
      <c r="B16" s="159">
        <v>1.5623750000000001</v>
      </c>
      <c r="C16" s="147">
        <v>64.349060980652496</v>
      </c>
      <c r="D16" s="153">
        <v>73.756146345528805</v>
      </c>
      <c r="E16" s="153">
        <f t="shared" si="0"/>
        <v>1.1461883859922166</v>
      </c>
      <c r="F16" s="159">
        <f t="shared" si="1"/>
        <v>0.73361925657554461</v>
      </c>
    </row>
    <row r="17" spans="1:7" x14ac:dyDescent="0.2">
      <c r="A17" s="160">
        <v>1993</v>
      </c>
      <c r="B17" s="159">
        <v>1.653675</v>
      </c>
      <c r="C17" s="147">
        <v>66.248424521891593</v>
      </c>
      <c r="D17" s="153">
        <v>77.056421368447403</v>
      </c>
      <c r="E17" s="153">
        <f t="shared" si="0"/>
        <v>1.163143454724487</v>
      </c>
      <c r="F17" s="159">
        <f t="shared" si="1"/>
        <v>0.70336883288704666</v>
      </c>
    </row>
    <row r="18" spans="1:7" x14ac:dyDescent="0.2">
      <c r="A18" s="160">
        <v>1994</v>
      </c>
      <c r="B18" s="159">
        <v>1.6218999999999999</v>
      </c>
      <c r="C18" s="147">
        <v>67.9758134970225</v>
      </c>
      <c r="D18" s="153">
        <v>79.131594299525005</v>
      </c>
      <c r="E18" s="153">
        <f t="shared" si="0"/>
        <v>1.1641139727293026</v>
      </c>
      <c r="F18" s="159">
        <f t="shared" si="1"/>
        <v>0.7177470699360643</v>
      </c>
    </row>
    <row r="19" spans="1:7" x14ac:dyDescent="0.2">
      <c r="A19" s="160">
        <v>1995</v>
      </c>
      <c r="B19" s="159">
        <v>1.4330833333333333</v>
      </c>
      <c r="C19" s="147">
        <v>69.882820352310901</v>
      </c>
      <c r="D19" s="153">
        <v>80.481706808900796</v>
      </c>
      <c r="E19" s="153">
        <f t="shared" si="0"/>
        <v>1.1516665527114691</v>
      </c>
      <c r="F19" s="159">
        <f t="shared" si="1"/>
        <v>0.80362846034410829</v>
      </c>
    </row>
    <row r="20" spans="1:7" x14ac:dyDescent="0.2">
      <c r="A20" s="160">
        <v>1996</v>
      </c>
      <c r="B20" s="159">
        <v>1.5048416666666666</v>
      </c>
      <c r="C20" s="147">
        <v>71.931228517510405</v>
      </c>
      <c r="D20" s="153">
        <v>81.648470705892194</v>
      </c>
      <c r="E20" s="153">
        <f t="shared" si="0"/>
        <v>1.1350907302523867</v>
      </c>
      <c r="F20" s="159">
        <f t="shared" si="1"/>
        <v>0.75429246504497383</v>
      </c>
    </row>
    <row r="21" spans="1:7" x14ac:dyDescent="0.2">
      <c r="A21" s="160">
        <v>1997</v>
      </c>
      <c r="B21" s="159">
        <v>1.7339249999999999</v>
      </c>
      <c r="C21" s="147">
        <v>73.612757608345902</v>
      </c>
      <c r="D21" s="153">
        <v>83.231935994666202</v>
      </c>
      <c r="E21" s="153">
        <f t="shared" si="0"/>
        <v>1.1306727080854491</v>
      </c>
      <c r="F21" s="159">
        <f t="shared" si="1"/>
        <v>0.65208858980950679</v>
      </c>
    </row>
    <row r="22" spans="1:7" x14ac:dyDescent="0.2">
      <c r="A22" s="160">
        <v>1998</v>
      </c>
      <c r="B22" s="159">
        <v>1.7592833333333333</v>
      </c>
      <c r="C22" s="147">
        <v>74.755433058709102</v>
      </c>
      <c r="D22" s="153">
        <v>83.990332527710606</v>
      </c>
      <c r="E22" s="153">
        <f t="shared" si="0"/>
        <v>1.1235348267161918</v>
      </c>
      <c r="F22" s="159">
        <f t="shared" si="1"/>
        <v>0.6386321096940184</v>
      </c>
    </row>
    <row r="23" spans="1:7" ht="15" x14ac:dyDescent="0.25">
      <c r="A23" s="154" t="s">
        <v>540</v>
      </c>
      <c r="B23" s="154"/>
      <c r="F23" s="167">
        <f>(F3-F9)/F9</f>
        <v>0.86849319563895455</v>
      </c>
    </row>
    <row r="24" spans="1:7" x14ac:dyDescent="0.2">
      <c r="A24" s="201" t="s">
        <v>571</v>
      </c>
      <c r="F24" s="155">
        <f>_xlfn.STDEV.P(F3:F22)</f>
        <v>0.10364364705034104</v>
      </c>
      <c r="G24" t="s">
        <v>523</v>
      </c>
    </row>
    <row r="25" spans="1:7" x14ac:dyDescent="0.2">
      <c r="F25" s="155">
        <f>AVERAGE(F3:F22)</f>
        <v>0.65118878565287475</v>
      </c>
      <c r="G25" t="s">
        <v>541</v>
      </c>
    </row>
    <row r="26" spans="1:7" ht="15" x14ac:dyDescent="0.25">
      <c r="F26" s="168">
        <f>F24/F25</f>
        <v>0.15916067557341157</v>
      </c>
      <c r="G26" t="s">
        <v>542</v>
      </c>
    </row>
  </sheetData>
  <mergeCells count="1">
    <mergeCell ref="A1:B1"/>
  </mergeCells>
  <pageMargins left="0.7" right="0.7" top="0.78740157499999996" bottom="0.78740157499999996"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0"/>
  <sheetViews>
    <sheetView topLeftCell="A4" workbookViewId="0">
      <selection activeCell="B1" sqref="B1"/>
    </sheetView>
  </sheetViews>
  <sheetFormatPr baseColWidth="10" defaultRowHeight="14.25" x14ac:dyDescent="0.2"/>
  <cols>
    <col min="2" max="2" width="22.875" customWidth="1"/>
    <col min="3" max="3" width="20.625" customWidth="1"/>
    <col min="4" max="4" width="21.625" customWidth="1"/>
  </cols>
  <sheetData>
    <row r="1" spans="1:4" ht="42.75" customHeight="1" x14ac:dyDescent="0.25">
      <c r="A1" s="157" t="s">
        <v>104</v>
      </c>
      <c r="B1" s="162" t="s">
        <v>556</v>
      </c>
      <c r="C1" s="162" t="s">
        <v>555</v>
      </c>
      <c r="D1" s="162" t="s">
        <v>554</v>
      </c>
    </row>
    <row r="2" spans="1:4" x14ac:dyDescent="0.2">
      <c r="A2" s="160">
        <v>1979</v>
      </c>
      <c r="B2" s="158">
        <v>0.81107453503989624</v>
      </c>
      <c r="C2" s="163"/>
      <c r="D2" s="163">
        <v>1.4751600756745409</v>
      </c>
    </row>
    <row r="3" spans="1:4" x14ac:dyDescent="0.2">
      <c r="A3" s="160">
        <v>1980</v>
      </c>
      <c r="B3" s="158">
        <v>0.75929581174243699</v>
      </c>
      <c r="C3" s="163"/>
      <c r="D3" s="163">
        <v>1.448587134186039</v>
      </c>
    </row>
    <row r="4" spans="1:4" x14ac:dyDescent="0.2">
      <c r="A4" s="160">
        <v>1981</v>
      </c>
      <c r="B4" s="158">
        <v>0.58865040512182265</v>
      </c>
      <c r="C4" s="163"/>
      <c r="D4" s="163">
        <v>1.1625291509245617</v>
      </c>
    </row>
    <row r="5" spans="1:4" x14ac:dyDescent="0.2">
      <c r="A5" s="160">
        <v>1982</v>
      </c>
      <c r="B5" s="158">
        <v>0.54343357998979358</v>
      </c>
      <c r="C5" s="163"/>
      <c r="D5" s="163">
        <v>1.0556840837925701</v>
      </c>
    </row>
    <row r="6" spans="1:4" x14ac:dyDescent="0.2">
      <c r="A6" s="160">
        <v>1983</v>
      </c>
      <c r="B6" s="158">
        <v>0.51695099125556654</v>
      </c>
      <c r="C6" s="163"/>
      <c r="D6" s="163">
        <v>0.99802084385223544</v>
      </c>
    </row>
    <row r="7" spans="1:4" x14ac:dyDescent="0.2">
      <c r="A7" s="160">
        <v>1984</v>
      </c>
      <c r="B7" s="158">
        <v>0.45521517711273296</v>
      </c>
      <c r="C7" s="163"/>
      <c r="D7" s="163">
        <v>0.90018650558538649</v>
      </c>
    </row>
    <row r="8" spans="1:4" x14ac:dyDescent="0.2">
      <c r="A8" s="160">
        <v>1985</v>
      </c>
      <c r="B8" s="158">
        <v>0.43407946945321318</v>
      </c>
      <c r="C8" s="163"/>
      <c r="D8" s="163">
        <v>0.87913137858872259</v>
      </c>
    </row>
    <row r="9" spans="1:4" x14ac:dyDescent="0.2">
      <c r="A9" s="160">
        <v>1986</v>
      </c>
      <c r="B9" s="158">
        <v>0.57695457102372605</v>
      </c>
      <c r="C9" s="163"/>
      <c r="D9" s="163">
        <v>1.1345938837595504</v>
      </c>
    </row>
    <row r="10" spans="1:4" x14ac:dyDescent="0.2">
      <c r="A10" s="160">
        <v>1987</v>
      </c>
      <c r="B10" s="158">
        <v>0.67388341157959197</v>
      </c>
      <c r="C10" s="163"/>
      <c r="D10" s="163">
        <v>1.3081378916432946</v>
      </c>
    </row>
    <row r="11" spans="1:4" x14ac:dyDescent="0.2">
      <c r="A11" s="160">
        <v>1988</v>
      </c>
      <c r="B11" s="158">
        <v>0.67122368659739384</v>
      </c>
      <c r="C11" s="163"/>
      <c r="D11" s="163">
        <v>1.3169540734452103</v>
      </c>
    </row>
    <row r="12" spans="1:4" x14ac:dyDescent="0.2">
      <c r="A12" s="160">
        <v>1989</v>
      </c>
      <c r="B12" s="158">
        <v>0.61499751341316766</v>
      </c>
      <c r="C12" s="163"/>
      <c r="D12" s="163">
        <v>1.181900980618606</v>
      </c>
    </row>
    <row r="13" spans="1:4" x14ac:dyDescent="0.2">
      <c r="A13" s="160">
        <v>1990</v>
      </c>
      <c r="B13" s="158">
        <v>0.69689248097136614</v>
      </c>
      <c r="C13" s="163"/>
      <c r="D13" s="163">
        <v>1.3418786156263549</v>
      </c>
    </row>
    <row r="14" spans="1:4" x14ac:dyDescent="0.2">
      <c r="A14" s="160">
        <v>1991</v>
      </c>
      <c r="B14" s="158">
        <v>0.67774729546552626</v>
      </c>
      <c r="C14" s="163"/>
      <c r="D14" s="163">
        <v>1.3043744887204312</v>
      </c>
    </row>
    <row r="15" spans="1:4" x14ac:dyDescent="0.2">
      <c r="A15" s="160">
        <v>1992</v>
      </c>
      <c r="B15" s="158">
        <v>0.73361925657554461</v>
      </c>
      <c r="C15" s="163"/>
      <c r="D15" s="163">
        <v>1.3570288044201499</v>
      </c>
    </row>
    <row r="16" spans="1:4" x14ac:dyDescent="0.2">
      <c r="A16" s="160">
        <v>1993</v>
      </c>
      <c r="B16" s="158">
        <v>0.70336883288704666</v>
      </c>
      <c r="C16" s="163"/>
      <c r="D16" s="163">
        <v>1.2279140452204889</v>
      </c>
    </row>
    <row r="17" spans="1:4" x14ac:dyDescent="0.2">
      <c r="A17" s="160">
        <v>1994</v>
      </c>
      <c r="B17" s="158">
        <v>0.7177470699360643</v>
      </c>
      <c r="C17" s="163"/>
      <c r="D17" s="163">
        <v>1.250344823167822</v>
      </c>
    </row>
    <row r="18" spans="1:4" x14ac:dyDescent="0.2">
      <c r="A18" s="160">
        <v>1995</v>
      </c>
      <c r="B18" s="158">
        <v>0.80362846034410829</v>
      </c>
      <c r="C18" s="163"/>
      <c r="D18" s="163">
        <v>1.37898885127821</v>
      </c>
    </row>
    <row r="19" spans="1:4" x14ac:dyDescent="0.2">
      <c r="A19" s="160">
        <v>1996</v>
      </c>
      <c r="B19" s="158">
        <v>0.75429246504497383</v>
      </c>
      <c r="C19" s="163"/>
      <c r="D19" s="163">
        <v>1.3370710228597529</v>
      </c>
    </row>
    <row r="20" spans="1:4" x14ac:dyDescent="0.2">
      <c r="A20" s="160">
        <v>1997</v>
      </c>
      <c r="B20" s="158">
        <v>0.65208858980950679</v>
      </c>
      <c r="C20" s="163"/>
      <c r="D20" s="163">
        <v>1.1870855512494014</v>
      </c>
    </row>
    <row r="21" spans="1:4" x14ac:dyDescent="0.2">
      <c r="A21" s="160">
        <v>1998</v>
      </c>
      <c r="B21" s="158">
        <v>0.6386321096940184</v>
      </c>
      <c r="C21" s="163"/>
      <c r="D21" s="163">
        <v>1.1623622487266323</v>
      </c>
    </row>
    <row r="22" spans="1:4" x14ac:dyDescent="0.2">
      <c r="A22" s="164" t="s">
        <v>64</v>
      </c>
      <c r="B22" s="163"/>
      <c r="C22" s="158">
        <v>1.1157919642085306</v>
      </c>
      <c r="D22" s="163"/>
    </row>
    <row r="23" spans="1:4" x14ac:dyDescent="0.2">
      <c r="A23" s="164" t="s">
        <v>63</v>
      </c>
      <c r="B23" s="163"/>
      <c r="C23" s="158">
        <v>0.95502170198338876</v>
      </c>
      <c r="D23" s="163"/>
    </row>
    <row r="24" spans="1:4" x14ac:dyDescent="0.2">
      <c r="A24" s="164" t="s">
        <v>62</v>
      </c>
      <c r="B24" s="163"/>
      <c r="C24" s="158">
        <v>0.92178070188068961</v>
      </c>
      <c r="D24" s="163"/>
    </row>
    <row r="25" spans="1:4" x14ac:dyDescent="0.2">
      <c r="A25" s="164" t="s">
        <v>61</v>
      </c>
      <c r="B25" s="163"/>
      <c r="C25" s="158">
        <v>0.97955307803613334</v>
      </c>
      <c r="D25" s="163"/>
    </row>
    <row r="26" spans="1:4" x14ac:dyDescent="0.2">
      <c r="A26" s="164" t="s">
        <v>60</v>
      </c>
      <c r="B26" s="163"/>
      <c r="C26" s="158">
        <v>1.1696683921446651</v>
      </c>
      <c r="D26" s="163"/>
    </row>
    <row r="27" spans="1:4" x14ac:dyDescent="0.2">
      <c r="A27" s="164" t="s">
        <v>59</v>
      </c>
      <c r="B27" s="163"/>
      <c r="C27" s="158">
        <v>1.2794508868376782</v>
      </c>
      <c r="D27" s="163"/>
    </row>
    <row r="28" spans="1:4" x14ac:dyDescent="0.2">
      <c r="A28" s="164" t="s">
        <v>58</v>
      </c>
      <c r="B28" s="163"/>
      <c r="C28" s="158">
        <v>1.2646200750486085</v>
      </c>
      <c r="D28" s="163"/>
    </row>
    <row r="29" spans="1:4" x14ac:dyDescent="0.2">
      <c r="A29" s="164" t="s">
        <v>57</v>
      </c>
      <c r="B29" s="163"/>
      <c r="C29" s="158">
        <v>1.2635047685676593</v>
      </c>
      <c r="D29" s="163"/>
    </row>
    <row r="30" spans="1:4" x14ac:dyDescent="0.2">
      <c r="A30" s="164" t="s">
        <v>56</v>
      </c>
      <c r="B30" s="163"/>
      <c r="C30" s="158">
        <v>1.3694624889915168</v>
      </c>
      <c r="D30" s="163"/>
    </row>
    <row r="31" spans="1:4" x14ac:dyDescent="0.2">
      <c r="A31" s="164" t="s">
        <v>55</v>
      </c>
      <c r="B31" s="163"/>
      <c r="C31" s="158">
        <v>1.4616605271229448</v>
      </c>
      <c r="D31" s="163"/>
    </row>
    <row r="32" spans="1:4" x14ac:dyDescent="0.2">
      <c r="A32" s="164" t="s">
        <v>54</v>
      </c>
      <c r="B32" s="163"/>
      <c r="C32" s="158">
        <v>1.3951821925469867</v>
      </c>
      <c r="D32" s="163"/>
    </row>
    <row r="33" spans="1:4" x14ac:dyDescent="0.2">
      <c r="A33" s="164" t="s">
        <v>53</v>
      </c>
      <c r="B33" s="163"/>
      <c r="C33" s="158">
        <v>1.3257000000000001</v>
      </c>
      <c r="D33" s="163"/>
    </row>
    <row r="34" spans="1:4" x14ac:dyDescent="0.2">
      <c r="A34" s="164" t="s">
        <v>52</v>
      </c>
      <c r="B34" s="163"/>
      <c r="C34" s="158">
        <v>1.3860008655170297</v>
      </c>
      <c r="D34" s="163"/>
    </row>
    <row r="35" spans="1:4" x14ac:dyDescent="0.2">
      <c r="A35" s="164" t="s">
        <v>51</v>
      </c>
      <c r="B35" s="163"/>
      <c r="C35" s="158">
        <v>1.28472261801773</v>
      </c>
      <c r="D35" s="163"/>
    </row>
    <row r="36" spans="1:4" x14ac:dyDescent="0.2">
      <c r="A36" s="164" t="s">
        <v>50</v>
      </c>
      <c r="B36" s="163"/>
      <c r="C36" s="158">
        <v>1.326572532750548</v>
      </c>
      <c r="D36" s="163"/>
    </row>
    <row r="37" spans="1:4" x14ac:dyDescent="0.2">
      <c r="A37" s="164" t="s">
        <v>49</v>
      </c>
      <c r="B37" s="163"/>
      <c r="C37" s="158">
        <v>1.3114301009905001</v>
      </c>
      <c r="D37" s="163"/>
    </row>
    <row r="38" spans="1:4" x14ac:dyDescent="0.2">
      <c r="A38" s="164" t="s">
        <v>48</v>
      </c>
      <c r="B38" s="163"/>
      <c r="C38" s="158">
        <v>1.0942745976052413</v>
      </c>
      <c r="D38" s="163"/>
    </row>
    <row r="39" spans="1:4" x14ac:dyDescent="0.2">
      <c r="A39" s="164" t="s">
        <v>47</v>
      </c>
      <c r="B39" s="163"/>
      <c r="C39" s="158">
        <v>1.0806964959483887</v>
      </c>
      <c r="D39" s="163"/>
    </row>
    <row r="40" spans="1:4" x14ac:dyDescent="0.2">
      <c r="A40" s="164" t="s">
        <v>46</v>
      </c>
      <c r="B40" s="163"/>
      <c r="C40" s="158">
        <v>1.0965440267553557</v>
      </c>
      <c r="D40" s="163"/>
    </row>
  </sheetData>
  <pageMargins left="0.7" right="0.7" top="0.78740157499999996" bottom="0.78740157499999996"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28"/>
  <sheetViews>
    <sheetView showGridLines="0" topLeftCell="A2" workbookViewId="0">
      <pane xSplit="3" ySplit="5" topLeftCell="AQ7" activePane="bottomRight" state="frozen"/>
      <selection activeCell="A2" sqref="A2"/>
      <selection pane="topRight" activeCell="D2" sqref="D2"/>
      <selection pane="bottomLeft" activeCell="A7" sqref="A7"/>
      <selection pane="bottomRight" activeCell="A2" sqref="A2"/>
    </sheetView>
  </sheetViews>
  <sheetFormatPr baseColWidth="10" defaultColWidth="9" defaultRowHeight="12.75" x14ac:dyDescent="0.2"/>
  <cols>
    <col min="1" max="2" width="24" style="7" customWidth="1"/>
    <col min="3" max="3" width="2.125" style="7" customWidth="1"/>
    <col min="4" max="16384" width="9" style="7"/>
  </cols>
  <sheetData>
    <row r="1" spans="1:61" hidden="1" x14ac:dyDescent="0.2">
      <c r="A1" s="17" t="e">
        <f ca="1">DotStatQuery(B1)</f>
        <v>#NAME?</v>
      </c>
      <c r="B1" s="17" t="s">
        <v>110</v>
      </c>
    </row>
    <row r="2" spans="1:61" ht="23.25" x14ac:dyDescent="0.2">
      <c r="A2" s="16" t="s">
        <v>109</v>
      </c>
    </row>
    <row r="3" spans="1:61" x14ac:dyDescent="0.2">
      <c r="A3" s="217" t="s">
        <v>108</v>
      </c>
      <c r="B3" s="218"/>
      <c r="C3" s="219"/>
      <c r="D3" s="220" t="s">
        <v>107</v>
      </c>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2"/>
    </row>
    <row r="4" spans="1:61" x14ac:dyDescent="0.2">
      <c r="A4" s="217" t="s">
        <v>106</v>
      </c>
      <c r="B4" s="218"/>
      <c r="C4" s="219"/>
      <c r="D4" s="220" t="s">
        <v>105</v>
      </c>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2"/>
    </row>
    <row r="5" spans="1:61" x14ac:dyDescent="0.2">
      <c r="A5" s="223" t="s">
        <v>104</v>
      </c>
      <c r="B5" s="224"/>
      <c r="C5" s="225"/>
      <c r="D5" s="15" t="s">
        <v>103</v>
      </c>
      <c r="E5" s="15" t="s">
        <v>102</v>
      </c>
      <c r="F5" s="15" t="s">
        <v>101</v>
      </c>
      <c r="G5" s="15" t="s">
        <v>100</v>
      </c>
      <c r="H5" s="15" t="s">
        <v>99</v>
      </c>
      <c r="I5" s="15" t="s">
        <v>98</v>
      </c>
      <c r="J5" s="15" t="s">
        <v>97</v>
      </c>
      <c r="K5" s="15" t="s">
        <v>96</v>
      </c>
      <c r="L5" s="15" t="s">
        <v>95</v>
      </c>
      <c r="M5" s="15" t="s">
        <v>94</v>
      </c>
      <c r="N5" s="15" t="s">
        <v>93</v>
      </c>
      <c r="O5" s="15" t="s">
        <v>92</v>
      </c>
      <c r="P5" s="15" t="s">
        <v>91</v>
      </c>
      <c r="Q5" s="15" t="s">
        <v>90</v>
      </c>
      <c r="R5" s="15" t="s">
        <v>89</v>
      </c>
      <c r="S5" s="15" t="s">
        <v>88</v>
      </c>
      <c r="T5" s="15" t="s">
        <v>87</v>
      </c>
      <c r="U5" s="15" t="s">
        <v>86</v>
      </c>
      <c r="V5" s="15" t="s">
        <v>85</v>
      </c>
      <c r="W5" s="15" t="s">
        <v>84</v>
      </c>
      <c r="X5" s="15" t="s">
        <v>83</v>
      </c>
      <c r="Y5" s="15" t="s">
        <v>82</v>
      </c>
      <c r="Z5" s="15" t="s">
        <v>81</v>
      </c>
      <c r="AA5" s="15" t="s">
        <v>80</v>
      </c>
      <c r="AB5" s="15" t="s">
        <v>79</v>
      </c>
      <c r="AC5" s="15" t="s">
        <v>78</v>
      </c>
      <c r="AD5" s="15" t="s">
        <v>77</v>
      </c>
      <c r="AE5" s="15" t="s">
        <v>76</v>
      </c>
      <c r="AF5" s="15" t="s">
        <v>75</v>
      </c>
      <c r="AG5" s="15" t="s">
        <v>74</v>
      </c>
      <c r="AH5" s="15" t="s">
        <v>73</v>
      </c>
      <c r="AI5" s="15" t="s">
        <v>72</v>
      </c>
      <c r="AJ5" s="15" t="s">
        <v>71</v>
      </c>
      <c r="AK5" s="15" t="s">
        <v>70</v>
      </c>
      <c r="AL5" s="15" t="s">
        <v>69</v>
      </c>
      <c r="AM5" s="15" t="s">
        <v>68</v>
      </c>
      <c r="AN5" s="15" t="s">
        <v>67</v>
      </c>
      <c r="AO5" s="15" t="s">
        <v>66</v>
      </c>
      <c r="AP5" s="15" t="s">
        <v>65</v>
      </c>
      <c r="AQ5" s="15" t="s">
        <v>64</v>
      </c>
      <c r="AR5" s="15" t="s">
        <v>63</v>
      </c>
      <c r="AS5" s="15" t="s">
        <v>62</v>
      </c>
      <c r="AT5" s="15" t="s">
        <v>61</v>
      </c>
      <c r="AU5" s="15" t="s">
        <v>60</v>
      </c>
      <c r="AV5" s="15" t="s">
        <v>59</v>
      </c>
      <c r="AW5" s="15" t="s">
        <v>58</v>
      </c>
      <c r="AX5" s="15" t="s">
        <v>57</v>
      </c>
      <c r="AY5" s="15" t="s">
        <v>56</v>
      </c>
      <c r="AZ5" s="15" t="s">
        <v>55</v>
      </c>
      <c r="BA5" s="15" t="s">
        <v>54</v>
      </c>
      <c r="BB5" s="15" t="s">
        <v>53</v>
      </c>
      <c r="BC5" s="15" t="s">
        <v>52</v>
      </c>
      <c r="BD5" s="15" t="s">
        <v>51</v>
      </c>
      <c r="BE5" s="15" t="s">
        <v>50</v>
      </c>
      <c r="BF5" s="15" t="s">
        <v>49</v>
      </c>
      <c r="BG5" s="15" t="s">
        <v>48</v>
      </c>
      <c r="BH5" s="15" t="s">
        <v>47</v>
      </c>
      <c r="BI5" s="15" t="s">
        <v>46</v>
      </c>
    </row>
    <row r="6" spans="1:61" ht="13.5" x14ac:dyDescent="0.25">
      <c r="A6" s="14" t="s">
        <v>45</v>
      </c>
      <c r="B6" s="14" t="s">
        <v>44</v>
      </c>
      <c r="C6" s="10" t="s">
        <v>43</v>
      </c>
      <c r="D6" s="10" t="s">
        <v>43</v>
      </c>
      <c r="E6" s="10" t="s">
        <v>43</v>
      </c>
      <c r="F6" s="10" t="s">
        <v>43</v>
      </c>
      <c r="G6" s="10" t="s">
        <v>43</v>
      </c>
      <c r="H6" s="10" t="s">
        <v>43</v>
      </c>
      <c r="I6" s="10" t="s">
        <v>43</v>
      </c>
      <c r="J6" s="10" t="s">
        <v>43</v>
      </c>
      <c r="K6" s="10" t="s">
        <v>43</v>
      </c>
      <c r="L6" s="10" t="s">
        <v>43</v>
      </c>
      <c r="M6" s="10" t="s">
        <v>43</v>
      </c>
      <c r="N6" s="10" t="s">
        <v>43</v>
      </c>
      <c r="O6" s="10" t="s">
        <v>43</v>
      </c>
      <c r="P6" s="10" t="s">
        <v>43</v>
      </c>
      <c r="Q6" s="10" t="s">
        <v>43</v>
      </c>
      <c r="R6" s="10" t="s">
        <v>43</v>
      </c>
      <c r="S6" s="10" t="s">
        <v>43</v>
      </c>
      <c r="T6" s="10" t="s">
        <v>43</v>
      </c>
      <c r="U6" s="10" t="s">
        <v>43</v>
      </c>
      <c r="V6" s="10" t="s">
        <v>43</v>
      </c>
      <c r="W6" s="10" t="s">
        <v>43</v>
      </c>
      <c r="X6" s="10" t="s">
        <v>43</v>
      </c>
      <c r="Y6" s="10" t="s">
        <v>43</v>
      </c>
      <c r="Z6" s="10" t="s">
        <v>43</v>
      </c>
      <c r="AA6" s="10" t="s">
        <v>43</v>
      </c>
      <c r="AB6" s="10" t="s">
        <v>43</v>
      </c>
      <c r="AC6" s="10" t="s">
        <v>43</v>
      </c>
      <c r="AD6" s="10" t="s">
        <v>43</v>
      </c>
      <c r="AE6" s="10" t="s">
        <v>43</v>
      </c>
      <c r="AF6" s="10" t="s">
        <v>43</v>
      </c>
      <c r="AG6" s="10" t="s">
        <v>43</v>
      </c>
      <c r="AH6" s="10" t="s">
        <v>43</v>
      </c>
      <c r="AI6" s="10" t="s">
        <v>43</v>
      </c>
      <c r="AJ6" s="10" t="s">
        <v>43</v>
      </c>
      <c r="AK6" s="10" t="s">
        <v>43</v>
      </c>
      <c r="AL6" s="10" t="s">
        <v>43</v>
      </c>
      <c r="AM6" s="10" t="s">
        <v>43</v>
      </c>
      <c r="AN6" s="10" t="s">
        <v>43</v>
      </c>
      <c r="AO6" s="10" t="s">
        <v>43</v>
      </c>
      <c r="AP6" s="10" t="s">
        <v>43</v>
      </c>
      <c r="AQ6" s="10" t="s">
        <v>43</v>
      </c>
      <c r="AR6" s="10" t="s">
        <v>43</v>
      </c>
      <c r="AS6" s="10" t="s">
        <v>43</v>
      </c>
      <c r="AT6" s="10" t="s">
        <v>43</v>
      </c>
      <c r="AU6" s="10" t="s">
        <v>43</v>
      </c>
      <c r="AV6" s="10" t="s">
        <v>43</v>
      </c>
      <c r="AW6" s="10" t="s">
        <v>43</v>
      </c>
      <c r="AX6" s="10" t="s">
        <v>43</v>
      </c>
      <c r="AY6" s="10" t="s">
        <v>43</v>
      </c>
      <c r="AZ6" s="10" t="s">
        <v>43</v>
      </c>
      <c r="BA6" s="10" t="s">
        <v>43</v>
      </c>
      <c r="BB6" s="10" t="s">
        <v>43</v>
      </c>
      <c r="BC6" s="10" t="s">
        <v>43</v>
      </c>
      <c r="BD6" s="10" t="s">
        <v>43</v>
      </c>
      <c r="BE6" s="10" t="s">
        <v>43</v>
      </c>
      <c r="BF6" s="10" t="s">
        <v>43</v>
      </c>
      <c r="BG6" s="10" t="s">
        <v>43</v>
      </c>
      <c r="BH6" s="10" t="s">
        <v>43</v>
      </c>
      <c r="BI6" s="10" t="s">
        <v>43</v>
      </c>
    </row>
    <row r="7" spans="1:61" ht="13.5" x14ac:dyDescent="0.25">
      <c r="A7" s="12" t="s">
        <v>42</v>
      </c>
      <c r="B7" s="11" t="s">
        <v>20</v>
      </c>
      <c r="C7" s="10" t="s">
        <v>19</v>
      </c>
      <c r="D7" s="9">
        <v>0.96508000000000005</v>
      </c>
      <c r="E7" s="9">
        <v>1.006974</v>
      </c>
      <c r="F7" s="9">
        <v>1.0220199999999999</v>
      </c>
      <c r="G7" s="9">
        <v>1.0430919999999999</v>
      </c>
      <c r="H7" s="9">
        <v>1.0580719999999999</v>
      </c>
      <c r="I7" s="9">
        <v>1.0879319999999999</v>
      </c>
      <c r="J7" s="9">
        <v>1.0840749999999999</v>
      </c>
      <c r="K7" s="9">
        <v>1.088047</v>
      </c>
      <c r="L7" s="9">
        <v>1.0670390000000001</v>
      </c>
      <c r="M7" s="9">
        <v>1.0422910000000001</v>
      </c>
      <c r="N7" s="9">
        <v>1.0146440000000001</v>
      </c>
      <c r="O7" s="9">
        <v>1.025541</v>
      </c>
      <c r="P7" s="9">
        <v>1.0576920000000001</v>
      </c>
      <c r="Q7" s="9">
        <v>1.0838399999999999</v>
      </c>
      <c r="R7" s="9">
        <v>1.0889850000000001</v>
      </c>
      <c r="S7" s="9">
        <v>1.0610269999999999</v>
      </c>
      <c r="T7" s="9">
        <v>1.0624089999999999</v>
      </c>
      <c r="U7" s="9">
        <v>1.0523629999999999</v>
      </c>
      <c r="V7" s="9">
        <v>1.042252</v>
      </c>
      <c r="W7" s="9">
        <v>1.002378</v>
      </c>
      <c r="X7" s="9">
        <v>0.97076799999999996</v>
      </c>
      <c r="Y7" s="9">
        <v>0.94750999999999996</v>
      </c>
      <c r="Z7" s="9">
        <v>0.93994</v>
      </c>
      <c r="AA7" s="9">
        <v>0.93564000000000003</v>
      </c>
      <c r="AB7" s="9">
        <v>0.94830400000000004</v>
      </c>
      <c r="AC7" s="9">
        <v>0.94613000000000003</v>
      </c>
      <c r="AD7" s="9">
        <v>0.95478600000000002</v>
      </c>
      <c r="AE7" s="9">
        <v>0.95372100000000004</v>
      </c>
      <c r="AF7" s="9">
        <v>0.935531</v>
      </c>
      <c r="AG7" s="9">
        <v>0.92721699999999996</v>
      </c>
      <c r="AH7" s="9">
        <v>0.92096299999999998</v>
      </c>
      <c r="AI7" s="9">
        <v>0.92375600000000002</v>
      </c>
      <c r="AJ7" s="9">
        <v>0.93459000000000003</v>
      </c>
      <c r="AK7" s="9">
        <v>0.93803899999999996</v>
      </c>
      <c r="AL7" s="9">
        <v>0.94168300000000005</v>
      </c>
      <c r="AM7" s="9">
        <v>0.93917600000000001</v>
      </c>
      <c r="AN7" s="9">
        <v>0.93521500000000002</v>
      </c>
      <c r="AO7" s="9">
        <v>0.93203000000000003</v>
      </c>
      <c r="AP7" s="9">
        <v>0.92353200000000002</v>
      </c>
      <c r="AQ7" s="9">
        <v>0.92390600000000001</v>
      </c>
      <c r="AR7" s="9">
        <v>0.90763899999999997</v>
      </c>
      <c r="AS7" s="9">
        <v>0.92201500000000003</v>
      </c>
      <c r="AT7" s="9">
        <v>0.89979699999999996</v>
      </c>
      <c r="AU7" s="9">
        <v>0.88921300000000003</v>
      </c>
      <c r="AV7" s="9">
        <v>0.87856400000000001</v>
      </c>
      <c r="AW7" s="9">
        <v>0.88193900000000003</v>
      </c>
      <c r="AX7" s="9">
        <v>0.86080599999999996</v>
      </c>
      <c r="AY7" s="9">
        <v>0.86916800000000005</v>
      </c>
      <c r="AZ7" s="9">
        <v>0.85442399999999996</v>
      </c>
      <c r="BA7" s="9">
        <v>0.84370999999999996</v>
      </c>
      <c r="BB7" s="9">
        <v>0.84143699999999999</v>
      </c>
      <c r="BC7" s="9">
        <v>0.83137399999999995</v>
      </c>
      <c r="BD7" s="9">
        <v>0.81364800000000004</v>
      </c>
      <c r="BE7" s="9">
        <v>0.79708100000000004</v>
      </c>
      <c r="BF7" s="9">
        <v>0.79879699999999998</v>
      </c>
      <c r="BG7" s="9">
        <v>0.79905800000000005</v>
      </c>
      <c r="BH7" s="9">
        <v>0.80042000000000002</v>
      </c>
      <c r="BI7" s="9">
        <v>0.80090899999999998</v>
      </c>
    </row>
    <row r="8" spans="1:61" ht="13.5" x14ac:dyDescent="0.25">
      <c r="A8" s="12" t="s">
        <v>41</v>
      </c>
      <c r="B8" s="11" t="s">
        <v>20</v>
      </c>
      <c r="C8" s="10" t="s">
        <v>19</v>
      </c>
      <c r="D8" s="13">
        <v>0.86182499999999995</v>
      </c>
      <c r="E8" s="13">
        <v>0.86346400000000001</v>
      </c>
      <c r="F8" s="13">
        <v>0.85795299999999997</v>
      </c>
      <c r="G8" s="13">
        <v>0.87122500000000003</v>
      </c>
      <c r="H8" s="13">
        <v>0.89570899999999998</v>
      </c>
      <c r="I8" s="13">
        <v>0.91679999999999995</v>
      </c>
      <c r="J8" s="13">
        <v>0.92252299999999998</v>
      </c>
      <c r="K8" s="13">
        <v>0.92540699999999998</v>
      </c>
      <c r="L8" s="13">
        <v>0.90581100000000003</v>
      </c>
      <c r="M8" s="13">
        <v>0.89597000000000004</v>
      </c>
      <c r="N8" s="13">
        <v>0.88616499999999998</v>
      </c>
      <c r="O8" s="13">
        <v>0.89052399999999998</v>
      </c>
      <c r="P8" s="13">
        <v>0.90784299999999996</v>
      </c>
      <c r="Q8" s="13">
        <v>0.92184200000000005</v>
      </c>
      <c r="R8" s="13">
        <v>0.95211400000000002</v>
      </c>
      <c r="S8" s="13">
        <v>0.97736199999999995</v>
      </c>
      <c r="T8" s="13">
        <v>0.99669200000000002</v>
      </c>
      <c r="U8" s="13">
        <v>1.0086580000000001</v>
      </c>
      <c r="V8" s="13">
        <v>0.98417200000000005</v>
      </c>
      <c r="W8" s="13">
        <v>0.95007399999999997</v>
      </c>
      <c r="X8" s="13">
        <v>0.907134</v>
      </c>
      <c r="Y8" s="13">
        <v>0.87231199999999998</v>
      </c>
      <c r="Z8" s="13">
        <v>0.88353800000000005</v>
      </c>
      <c r="AA8" s="13">
        <v>0.89768499999999996</v>
      </c>
      <c r="AB8" s="13">
        <v>0.91407499999999997</v>
      </c>
      <c r="AC8" s="13">
        <v>0.92672399999999999</v>
      </c>
      <c r="AD8" s="13">
        <v>0.93380200000000002</v>
      </c>
      <c r="AE8" s="13">
        <v>0.92590499999999998</v>
      </c>
      <c r="AF8" s="13">
        <v>0.91398999999999997</v>
      </c>
      <c r="AG8" s="13">
        <v>0.921991</v>
      </c>
      <c r="AH8" s="13">
        <v>0.914107</v>
      </c>
      <c r="AI8" s="13">
        <v>0.91010999999999997</v>
      </c>
      <c r="AJ8" s="13">
        <v>0.92029799999999995</v>
      </c>
      <c r="AK8" s="13">
        <v>0.93480600000000003</v>
      </c>
      <c r="AL8" s="13">
        <v>0.93449599999999999</v>
      </c>
      <c r="AM8" s="13">
        <v>0.92657900000000004</v>
      </c>
      <c r="AN8" s="13">
        <v>0.92900000000000005</v>
      </c>
      <c r="AO8" s="13">
        <v>0.92800400000000005</v>
      </c>
      <c r="AP8" s="13">
        <v>0.93637800000000004</v>
      </c>
      <c r="AQ8" s="13">
        <v>0.93134799999999995</v>
      </c>
      <c r="AR8" s="13">
        <v>0.90013299999999996</v>
      </c>
      <c r="AS8" s="13">
        <v>0.89151400000000003</v>
      </c>
      <c r="AT8" s="13">
        <v>0.87329999999999997</v>
      </c>
      <c r="AU8" s="13">
        <v>0.87714400000000003</v>
      </c>
      <c r="AV8" s="13">
        <v>0.888818</v>
      </c>
      <c r="AW8" s="13">
        <v>0.89178800000000003</v>
      </c>
      <c r="AX8" s="13">
        <v>0.87506300000000004</v>
      </c>
      <c r="AY8" s="13">
        <v>0.87997499999999995</v>
      </c>
      <c r="AZ8" s="13">
        <v>0.86694000000000004</v>
      </c>
      <c r="BA8" s="13">
        <v>0.85008799999999995</v>
      </c>
      <c r="BB8" s="13">
        <v>0.83582400000000001</v>
      </c>
      <c r="BC8" s="13">
        <v>0.83191099999999996</v>
      </c>
      <c r="BD8" s="13">
        <v>0.82213700000000001</v>
      </c>
      <c r="BE8" s="13">
        <v>0.80616600000000005</v>
      </c>
      <c r="BF8" s="13">
        <v>0.80021399999999998</v>
      </c>
      <c r="BG8" s="13">
        <v>0.80132300000000001</v>
      </c>
      <c r="BH8" s="13">
        <v>0.80361700000000003</v>
      </c>
      <c r="BI8" s="13">
        <v>0.80362199999999995</v>
      </c>
    </row>
    <row r="9" spans="1:61" ht="13.5" x14ac:dyDescent="0.25">
      <c r="A9" s="12" t="s">
        <v>40</v>
      </c>
      <c r="B9" s="11" t="s">
        <v>39</v>
      </c>
      <c r="C9" s="10" t="s">
        <v>19</v>
      </c>
      <c r="D9" s="9">
        <v>3.9415339999999999</v>
      </c>
      <c r="E9" s="9">
        <v>4.0716859999999997</v>
      </c>
      <c r="F9" s="9">
        <v>4.2446549999999998</v>
      </c>
      <c r="G9" s="9">
        <v>4.4248630000000002</v>
      </c>
      <c r="H9" s="9">
        <v>4.5472970000000004</v>
      </c>
      <c r="I9" s="9">
        <v>4.752777</v>
      </c>
      <c r="J9" s="9">
        <v>4.9572310000000002</v>
      </c>
      <c r="K9" s="9">
        <v>5.1101570000000001</v>
      </c>
      <c r="L9" s="9">
        <v>5.2083180000000002</v>
      </c>
      <c r="M9" s="9">
        <v>5.2807300000000001</v>
      </c>
      <c r="N9" s="9">
        <v>6.0971989999999998</v>
      </c>
      <c r="O9" s="9">
        <v>6.2345870000000003</v>
      </c>
      <c r="P9" s="9">
        <v>6.5496600000000003</v>
      </c>
      <c r="Q9" s="9">
        <v>6.8713090000000001</v>
      </c>
      <c r="R9" s="9">
        <v>7.1413539999999998</v>
      </c>
      <c r="S9" s="9">
        <v>7.4089729999999996</v>
      </c>
      <c r="T9" s="9">
        <v>7.6822619999999997</v>
      </c>
      <c r="U9" s="9">
        <v>7.8756069999999996</v>
      </c>
      <c r="V9" s="9">
        <v>8.0178879999999992</v>
      </c>
      <c r="W9" s="9">
        <v>7.9299670000000004</v>
      </c>
      <c r="X9" s="9">
        <v>7.914841</v>
      </c>
      <c r="Y9" s="9">
        <v>8.0131119999999996</v>
      </c>
      <c r="Z9" s="9">
        <v>8.3104479999999992</v>
      </c>
      <c r="AA9" s="9">
        <v>8.5852749999999993</v>
      </c>
      <c r="AB9" s="9">
        <v>8.7851730000000003</v>
      </c>
      <c r="AC9" s="9">
        <v>8.8780830000000002</v>
      </c>
      <c r="AD9" s="9">
        <v>8.904007</v>
      </c>
      <c r="AE9" s="9">
        <v>9.0953180000000007</v>
      </c>
      <c r="AF9" s="9">
        <v>9.1343150000000009</v>
      </c>
      <c r="AG9" s="9">
        <v>9.2290320000000001</v>
      </c>
      <c r="AH9" s="9">
        <v>9.1314240000000009</v>
      </c>
      <c r="AI9" s="9">
        <v>9.0722989999999992</v>
      </c>
      <c r="AJ9" s="9">
        <v>9.0169770000000007</v>
      </c>
      <c r="AK9" s="9">
        <v>8.8585039999999999</v>
      </c>
      <c r="AL9" s="9">
        <v>8.8096999999999994</v>
      </c>
      <c r="AM9" s="9">
        <v>8.7403829999999996</v>
      </c>
      <c r="AN9" s="9">
        <v>8.7205290000000009</v>
      </c>
      <c r="AO9" s="9">
        <v>8.7044289999999993</v>
      </c>
      <c r="AP9" s="9">
        <v>8.668901</v>
      </c>
      <c r="AQ9" s="9">
        <v>8.7525779999999997</v>
      </c>
      <c r="AR9" s="9">
        <v>8.6714789999999997</v>
      </c>
      <c r="AS9" s="9">
        <v>8.6835389999999997</v>
      </c>
      <c r="AT9" s="9">
        <v>8.5616059999999994</v>
      </c>
      <c r="AU9" s="9">
        <v>8.6580390000000005</v>
      </c>
      <c r="AV9" s="9">
        <v>8.4645089999999996</v>
      </c>
      <c r="AW9" s="9">
        <v>8.5694379999999999</v>
      </c>
      <c r="AX9" s="9">
        <v>8.2946390000000001</v>
      </c>
      <c r="AY9" s="9">
        <v>8.1717519999999997</v>
      </c>
      <c r="AZ9" s="9">
        <v>7.9441280000000001</v>
      </c>
      <c r="BA9" s="9">
        <v>7.7309359999999998</v>
      </c>
      <c r="BB9" s="9">
        <v>7.5840509999999997</v>
      </c>
      <c r="BC9" s="9">
        <v>7.4664919999999997</v>
      </c>
      <c r="BD9" s="9">
        <v>7.5641360000000004</v>
      </c>
      <c r="BE9" s="9">
        <v>7.3548460000000002</v>
      </c>
      <c r="BF9" s="9">
        <v>7.3286740000000004</v>
      </c>
      <c r="BG9" s="9">
        <v>7.3275329999999999</v>
      </c>
      <c r="BH9" s="9">
        <v>7.356401</v>
      </c>
      <c r="BI9" s="9">
        <v>7.2383660000000001</v>
      </c>
    </row>
    <row r="10" spans="1:61" ht="13.5" x14ac:dyDescent="0.25">
      <c r="A10" s="12" t="s">
        <v>38</v>
      </c>
      <c r="B10" s="11" t="s">
        <v>20</v>
      </c>
      <c r="C10" s="10" t="s">
        <v>19</v>
      </c>
      <c r="D10" s="13" t="s">
        <v>18</v>
      </c>
      <c r="E10" s="13" t="s">
        <v>18</v>
      </c>
      <c r="F10" s="13" t="s">
        <v>18</v>
      </c>
      <c r="G10" s="13" t="s">
        <v>18</v>
      </c>
      <c r="H10" s="13" t="s">
        <v>18</v>
      </c>
      <c r="I10" s="13" t="s">
        <v>18</v>
      </c>
      <c r="J10" s="13" t="s">
        <v>18</v>
      </c>
      <c r="K10" s="13" t="s">
        <v>18</v>
      </c>
      <c r="L10" s="13" t="s">
        <v>18</v>
      </c>
      <c r="M10" s="13" t="s">
        <v>18</v>
      </c>
      <c r="N10" s="13" t="s">
        <v>18</v>
      </c>
      <c r="O10" s="13" t="s">
        <v>18</v>
      </c>
      <c r="P10" s="13" t="s">
        <v>18</v>
      </c>
      <c r="Q10" s="13" t="s">
        <v>18</v>
      </c>
      <c r="R10" s="13" t="s">
        <v>18</v>
      </c>
      <c r="S10" s="13" t="s">
        <v>18</v>
      </c>
      <c r="T10" s="13" t="s">
        <v>18</v>
      </c>
      <c r="U10" s="13" t="s">
        <v>18</v>
      </c>
      <c r="V10" s="13" t="s">
        <v>18</v>
      </c>
      <c r="W10" s="13" t="s">
        <v>18</v>
      </c>
      <c r="X10" s="13" t="s">
        <v>18</v>
      </c>
      <c r="Y10" s="13" t="s">
        <v>18</v>
      </c>
      <c r="Z10" s="13" t="s">
        <v>18</v>
      </c>
      <c r="AA10" s="13" t="s">
        <v>18</v>
      </c>
      <c r="AB10" s="13" t="s">
        <v>18</v>
      </c>
      <c r="AC10" s="13" t="s">
        <v>18</v>
      </c>
      <c r="AD10" s="13" t="s">
        <v>18</v>
      </c>
      <c r="AE10" s="13" t="s">
        <v>18</v>
      </c>
      <c r="AF10" s="13" t="s">
        <v>18</v>
      </c>
      <c r="AG10" s="13" t="s">
        <v>18</v>
      </c>
      <c r="AH10" s="13" t="s">
        <v>18</v>
      </c>
      <c r="AI10" s="13" t="s">
        <v>18</v>
      </c>
      <c r="AJ10" s="13" t="s">
        <v>18</v>
      </c>
      <c r="AK10" s="13">
        <v>0.17483799999999999</v>
      </c>
      <c r="AL10" s="13">
        <v>0.23910600000000001</v>
      </c>
      <c r="AM10" s="13">
        <v>0.30790299999999998</v>
      </c>
      <c r="AN10" s="13">
        <v>0.37777100000000002</v>
      </c>
      <c r="AO10" s="13">
        <v>0.40972599999999998</v>
      </c>
      <c r="AP10" s="13">
        <v>0.435782</v>
      </c>
      <c r="AQ10" s="13">
        <v>0.46233200000000002</v>
      </c>
      <c r="AR10" s="13">
        <v>0.46893000000000001</v>
      </c>
      <c r="AS10" s="13">
        <v>0.48740299999999998</v>
      </c>
      <c r="AT10" s="13">
        <v>0.48624499999999998</v>
      </c>
      <c r="AU10" s="13">
        <v>0.486344</v>
      </c>
      <c r="AV10" s="13">
        <v>0.49392200000000003</v>
      </c>
      <c r="AW10" s="13">
        <v>0.503328</v>
      </c>
      <c r="AX10" s="13">
        <v>0.52126399999999995</v>
      </c>
      <c r="AY10" s="13">
        <v>0.55181000000000002</v>
      </c>
      <c r="AZ10" s="13">
        <v>0.54505499999999996</v>
      </c>
      <c r="BA10" s="13">
        <v>0.51710599999999995</v>
      </c>
      <c r="BB10" s="13">
        <v>0.51163899999999995</v>
      </c>
      <c r="BC10" s="13">
        <v>0.51160000000000005</v>
      </c>
      <c r="BD10" s="13">
        <v>0.52106300000000005</v>
      </c>
      <c r="BE10" s="13">
        <v>0.522424</v>
      </c>
      <c r="BF10" s="13">
        <v>0.52688999999999997</v>
      </c>
      <c r="BG10" s="13">
        <v>0.539188</v>
      </c>
      <c r="BH10" s="13">
        <v>0.53910199999999997</v>
      </c>
      <c r="BI10" s="13">
        <v>0.55087399999999997</v>
      </c>
    </row>
    <row r="11" spans="1:61" ht="13.5" x14ac:dyDescent="0.25">
      <c r="A11" s="12" t="s">
        <v>37</v>
      </c>
      <c r="B11" s="11" t="s">
        <v>20</v>
      </c>
      <c r="C11" s="10" t="s">
        <v>19</v>
      </c>
      <c r="D11" s="9">
        <v>0.381996</v>
      </c>
      <c r="E11" s="9">
        <v>0.39852700000000002</v>
      </c>
      <c r="F11" s="9">
        <v>0.40508699999999997</v>
      </c>
      <c r="G11" s="9">
        <v>0.41978599999999999</v>
      </c>
      <c r="H11" s="9">
        <v>0.44198300000000001</v>
      </c>
      <c r="I11" s="9">
        <v>0.45157199999999997</v>
      </c>
      <c r="J11" s="9">
        <v>0.456959</v>
      </c>
      <c r="K11" s="9">
        <v>0.47690700000000003</v>
      </c>
      <c r="L11" s="9">
        <v>0.50965899999999997</v>
      </c>
      <c r="M11" s="9">
        <v>0.50470300000000001</v>
      </c>
      <c r="N11" s="9">
        <v>0.51311899999999999</v>
      </c>
      <c r="O11" s="9">
        <v>0.52428399999999997</v>
      </c>
      <c r="P11" s="9">
        <v>0.54395700000000002</v>
      </c>
      <c r="Q11" s="9">
        <v>0.58692999999999995</v>
      </c>
      <c r="R11" s="9">
        <v>0.65741799999999995</v>
      </c>
      <c r="S11" s="9">
        <v>0.68332999999999999</v>
      </c>
      <c r="T11" s="9">
        <v>0.732792</v>
      </c>
      <c r="U11" s="9">
        <v>0.75497999999999998</v>
      </c>
      <c r="V11" s="9">
        <v>0.75803399999999999</v>
      </c>
      <c r="W11" s="9">
        <v>0.758378</v>
      </c>
      <c r="X11" s="9">
        <v>0.76267099999999999</v>
      </c>
      <c r="Y11" s="9">
        <v>0.778833</v>
      </c>
      <c r="Z11" s="9">
        <v>0.79983599999999999</v>
      </c>
      <c r="AA11" s="9">
        <v>0.83255800000000002</v>
      </c>
      <c r="AB11" s="9">
        <v>0.87203399999999998</v>
      </c>
      <c r="AC11" s="9">
        <v>0.88916099999999998</v>
      </c>
      <c r="AD11" s="9">
        <v>0.91329700000000003</v>
      </c>
      <c r="AE11" s="9">
        <v>0.92865299999999995</v>
      </c>
      <c r="AF11" s="9">
        <v>0.96613599999999999</v>
      </c>
      <c r="AG11" s="9">
        <v>0.99073999999999995</v>
      </c>
      <c r="AH11" s="9">
        <v>1.005099</v>
      </c>
      <c r="AI11" s="9">
        <v>0.98788399999999998</v>
      </c>
      <c r="AJ11" s="9">
        <v>0.97484099999999996</v>
      </c>
      <c r="AK11" s="9">
        <v>0.96936100000000003</v>
      </c>
      <c r="AL11" s="9">
        <v>0.96665000000000001</v>
      </c>
      <c r="AM11" s="9">
        <v>0.98663699999999999</v>
      </c>
      <c r="AN11" s="9">
        <v>0.993143</v>
      </c>
      <c r="AO11" s="9">
        <v>0.98973</v>
      </c>
      <c r="AP11" s="9">
        <v>0.99235099999999998</v>
      </c>
      <c r="AQ11" s="9">
        <v>0.99203699999999995</v>
      </c>
      <c r="AR11" s="9">
        <v>0.98414299999999999</v>
      </c>
      <c r="AS11" s="9">
        <v>1.0016849999999999</v>
      </c>
      <c r="AT11" s="9">
        <v>0.99813300000000005</v>
      </c>
      <c r="AU11" s="9">
        <v>1.0031810000000001</v>
      </c>
      <c r="AV11" s="9">
        <v>0.97374899999999998</v>
      </c>
      <c r="AW11" s="9">
        <v>0.97942399999999996</v>
      </c>
      <c r="AX11" s="9">
        <v>0.95372999999999997</v>
      </c>
      <c r="AY11" s="9">
        <v>0.93588199999999999</v>
      </c>
      <c r="AZ11" s="9">
        <v>0.91212499999999996</v>
      </c>
      <c r="BA11" s="9">
        <v>0.89647900000000003</v>
      </c>
      <c r="BB11" s="9">
        <v>0.899671</v>
      </c>
      <c r="BC11" s="9">
        <v>0.89806799999999998</v>
      </c>
      <c r="BD11" s="9">
        <v>0.90849500000000005</v>
      </c>
      <c r="BE11" s="9">
        <v>0.90535699999999997</v>
      </c>
      <c r="BF11" s="9">
        <v>0.90720999999999996</v>
      </c>
      <c r="BG11" s="9">
        <v>0.90922499999999995</v>
      </c>
      <c r="BH11" s="9">
        <v>0.90517899999999996</v>
      </c>
      <c r="BI11" s="9">
        <v>0.90396200000000004</v>
      </c>
    </row>
    <row r="12" spans="1:61" ht="13.5" x14ac:dyDescent="0.25">
      <c r="A12" s="12" t="s">
        <v>36</v>
      </c>
      <c r="B12" s="11" t="s">
        <v>20</v>
      </c>
      <c r="C12" s="10" t="s">
        <v>19</v>
      </c>
      <c r="D12" s="13">
        <v>0.55565100000000001</v>
      </c>
      <c r="E12" s="13">
        <v>0.56899599999999995</v>
      </c>
      <c r="F12" s="13">
        <v>0.58225000000000005</v>
      </c>
      <c r="G12" s="13">
        <v>0.61065199999999997</v>
      </c>
      <c r="H12" s="13">
        <v>0.62477099999999997</v>
      </c>
      <c r="I12" s="13">
        <v>0.62441500000000005</v>
      </c>
      <c r="J12" s="13">
        <v>0.62081900000000001</v>
      </c>
      <c r="K12" s="13">
        <v>0.62269200000000002</v>
      </c>
      <c r="L12" s="13">
        <v>0.61905100000000002</v>
      </c>
      <c r="M12" s="13">
        <v>0.62729000000000001</v>
      </c>
      <c r="N12" s="13">
        <v>0.65288100000000004</v>
      </c>
      <c r="O12" s="13">
        <v>0.65799799999999997</v>
      </c>
      <c r="P12" s="13">
        <v>0.67360299999999995</v>
      </c>
      <c r="Q12" s="13">
        <v>0.68907700000000005</v>
      </c>
      <c r="R12" s="13">
        <v>0.70702399999999999</v>
      </c>
      <c r="S12" s="13">
        <v>0.73611700000000002</v>
      </c>
      <c r="T12" s="13">
        <v>0.77290099999999995</v>
      </c>
      <c r="U12" s="13">
        <v>0.79168499999999997</v>
      </c>
      <c r="V12" s="13">
        <v>0.80840500000000004</v>
      </c>
      <c r="W12" s="13">
        <v>0.82379800000000003</v>
      </c>
      <c r="X12" s="13">
        <v>0.84399000000000002</v>
      </c>
      <c r="Y12" s="13">
        <v>0.86220300000000005</v>
      </c>
      <c r="Z12" s="13">
        <v>0.91003699999999998</v>
      </c>
      <c r="AA12" s="13">
        <v>0.95999299999999999</v>
      </c>
      <c r="AB12" s="13">
        <v>0.99267499999999997</v>
      </c>
      <c r="AC12" s="13">
        <v>1.0143720000000001</v>
      </c>
      <c r="AD12" s="13">
        <v>1.044721</v>
      </c>
      <c r="AE12" s="13">
        <v>1.044103</v>
      </c>
      <c r="AF12" s="13">
        <v>1.041175</v>
      </c>
      <c r="AG12" s="13">
        <v>1.035266</v>
      </c>
      <c r="AH12" s="13">
        <v>1.024996</v>
      </c>
      <c r="AI12" s="13">
        <v>1.017468</v>
      </c>
      <c r="AJ12" s="13">
        <v>1.0145850000000001</v>
      </c>
      <c r="AK12" s="13">
        <v>1.0072570000000001</v>
      </c>
      <c r="AL12" s="13">
        <v>0.99550400000000006</v>
      </c>
      <c r="AM12" s="13">
        <v>0.98634599999999995</v>
      </c>
      <c r="AN12" s="13">
        <v>0.98267499999999997</v>
      </c>
      <c r="AO12" s="13">
        <v>0.96975999999999996</v>
      </c>
      <c r="AP12" s="13">
        <v>0.96237600000000001</v>
      </c>
      <c r="AQ12" s="13">
        <v>0.95272100000000004</v>
      </c>
      <c r="AR12" s="13">
        <v>0.93038799999999999</v>
      </c>
      <c r="AS12" s="13">
        <v>0.91080899999999998</v>
      </c>
      <c r="AT12" s="13">
        <v>0.90067799999999998</v>
      </c>
      <c r="AU12" s="13">
        <v>0.93098800000000004</v>
      </c>
      <c r="AV12" s="13">
        <v>0.93564400000000003</v>
      </c>
      <c r="AW12" s="13">
        <v>0.91645799999999999</v>
      </c>
      <c r="AX12" s="13">
        <v>0.89550099999999999</v>
      </c>
      <c r="AY12" s="13">
        <v>0.88978500000000005</v>
      </c>
      <c r="AZ12" s="13">
        <v>0.88187400000000005</v>
      </c>
      <c r="BA12" s="13">
        <v>0.86294400000000004</v>
      </c>
      <c r="BB12" s="13">
        <v>0.85386799999999996</v>
      </c>
      <c r="BC12" s="13">
        <v>0.84136100000000003</v>
      </c>
      <c r="BD12" s="13">
        <v>0.84430099999999997</v>
      </c>
      <c r="BE12" s="13">
        <v>0.811643</v>
      </c>
      <c r="BF12" s="13">
        <v>0.80756499999999998</v>
      </c>
      <c r="BG12" s="13">
        <v>0.81383499999999998</v>
      </c>
      <c r="BH12" s="13">
        <v>0.80593800000000004</v>
      </c>
      <c r="BI12" s="13">
        <v>0.796821</v>
      </c>
    </row>
    <row r="13" spans="1:61" ht="13.5" x14ac:dyDescent="0.25">
      <c r="A13" s="12" t="s">
        <v>6</v>
      </c>
      <c r="B13" s="11" t="s">
        <v>20</v>
      </c>
      <c r="C13" s="10" t="s">
        <v>19</v>
      </c>
      <c r="D13" s="9">
        <v>1.242774</v>
      </c>
      <c r="E13" s="9">
        <v>1.2889919999999999</v>
      </c>
      <c r="F13" s="9">
        <v>1.3095730000000001</v>
      </c>
      <c r="G13" s="9">
        <v>1.3304480000000001</v>
      </c>
      <c r="H13" s="9">
        <v>1.346592</v>
      </c>
      <c r="I13" s="9">
        <v>1.358786</v>
      </c>
      <c r="J13" s="9">
        <v>1.3582069999999999</v>
      </c>
      <c r="K13" s="9">
        <v>1.340967</v>
      </c>
      <c r="L13" s="9">
        <v>1.308165</v>
      </c>
      <c r="M13" s="9">
        <v>1.2956289999999999</v>
      </c>
      <c r="N13" s="9">
        <v>1.279112</v>
      </c>
      <c r="O13" s="9">
        <v>1.310076</v>
      </c>
      <c r="P13" s="9">
        <v>1.3126199999999999</v>
      </c>
      <c r="Q13" s="9">
        <v>1.3232950000000001</v>
      </c>
      <c r="R13" s="9">
        <v>1.3025580000000001</v>
      </c>
      <c r="S13" s="9">
        <v>1.259703</v>
      </c>
      <c r="T13" s="9">
        <v>1.233638</v>
      </c>
      <c r="U13" s="9">
        <v>1.1976020000000001</v>
      </c>
      <c r="V13" s="9">
        <v>1.158711</v>
      </c>
      <c r="W13" s="9">
        <v>1.1161350000000001</v>
      </c>
      <c r="X13" s="9">
        <v>1.0796129999999999</v>
      </c>
      <c r="Y13" s="9">
        <v>1.0286519999999999</v>
      </c>
      <c r="Z13" s="9">
        <v>1.0129349999999999</v>
      </c>
      <c r="AA13" s="9">
        <v>1.001822</v>
      </c>
      <c r="AB13" s="9">
        <v>0.986738</v>
      </c>
      <c r="AC13" s="9">
        <v>0.97646100000000002</v>
      </c>
      <c r="AD13" s="9">
        <v>0.98585900000000004</v>
      </c>
      <c r="AE13" s="9">
        <v>0.973634</v>
      </c>
      <c r="AF13" s="9">
        <v>0.95660400000000001</v>
      </c>
      <c r="AG13" s="9">
        <v>0.94731299999999996</v>
      </c>
      <c r="AH13" s="9">
        <v>0.94455</v>
      </c>
      <c r="AI13" s="9">
        <v>0.94232400000000005</v>
      </c>
      <c r="AJ13" s="9">
        <v>0.97003099999999998</v>
      </c>
      <c r="AK13" s="9">
        <v>0.98667099999999996</v>
      </c>
      <c r="AL13" s="9">
        <v>0.98701899999999998</v>
      </c>
      <c r="AM13" s="9">
        <v>0.985954</v>
      </c>
      <c r="AN13" s="9">
        <v>0.97559700000000005</v>
      </c>
      <c r="AO13" s="9">
        <v>0.97343199999999996</v>
      </c>
      <c r="AP13" s="9">
        <v>0.96951500000000002</v>
      </c>
      <c r="AQ13" s="9">
        <v>0.95411900000000005</v>
      </c>
      <c r="AR13" s="9">
        <v>0.94323100000000004</v>
      </c>
      <c r="AS13" s="9">
        <v>0.92880499999999999</v>
      </c>
      <c r="AT13" s="9">
        <v>0.91325699999999999</v>
      </c>
      <c r="AU13" s="9">
        <v>0.89699200000000001</v>
      </c>
      <c r="AV13" s="9">
        <v>0.87554699999999996</v>
      </c>
      <c r="AW13" s="9">
        <v>0.87272099999999997</v>
      </c>
      <c r="AX13" s="9">
        <v>0.84834500000000002</v>
      </c>
      <c r="AY13" s="9">
        <v>0.83825799999999995</v>
      </c>
      <c r="AZ13" s="9">
        <v>0.82040100000000005</v>
      </c>
      <c r="BA13" s="9">
        <v>0.81108599999999997</v>
      </c>
      <c r="BB13" s="9">
        <v>0.80432099999999995</v>
      </c>
      <c r="BC13" s="9">
        <v>0.78873899999999997</v>
      </c>
      <c r="BD13" s="9">
        <v>0.787246</v>
      </c>
      <c r="BE13" s="9">
        <v>0.77478400000000003</v>
      </c>
      <c r="BF13" s="9">
        <v>0.76893699999999998</v>
      </c>
      <c r="BG13" s="9">
        <v>0.77932299999999999</v>
      </c>
      <c r="BH13" s="9">
        <v>0.780084</v>
      </c>
      <c r="BI13" s="9">
        <v>0.77929199999999998</v>
      </c>
    </row>
    <row r="14" spans="1:61" ht="13.5" x14ac:dyDescent="0.25">
      <c r="A14" s="12" t="s">
        <v>35</v>
      </c>
      <c r="B14" s="11" t="s">
        <v>20</v>
      </c>
      <c r="C14" s="10" t="s">
        <v>19</v>
      </c>
      <c r="D14" s="13">
        <v>5.5736000000000001E-2</v>
      </c>
      <c r="E14" s="13">
        <v>4.3422000000000002E-2</v>
      </c>
      <c r="F14" s="13">
        <v>4.444E-2</v>
      </c>
      <c r="G14" s="13">
        <v>4.4284999999999998E-2</v>
      </c>
      <c r="H14" s="13">
        <v>4.4986999999999999E-2</v>
      </c>
      <c r="I14" s="13">
        <v>4.5548999999999999E-2</v>
      </c>
      <c r="J14" s="13">
        <v>4.6178999999999998E-2</v>
      </c>
      <c r="K14" s="13">
        <v>4.5865000000000003E-2</v>
      </c>
      <c r="L14" s="13">
        <v>4.4384E-2</v>
      </c>
      <c r="M14" s="13">
        <v>4.3542999999999998E-2</v>
      </c>
      <c r="N14" s="13">
        <v>4.1947999999999999E-2</v>
      </c>
      <c r="O14" s="13">
        <v>4.1109E-2</v>
      </c>
      <c r="P14" s="13">
        <v>4.1390999999999997E-2</v>
      </c>
      <c r="Q14" s="13">
        <v>4.7462999999999998E-2</v>
      </c>
      <c r="R14" s="13">
        <v>5.3471999999999999E-2</v>
      </c>
      <c r="S14" s="13">
        <v>5.5361E-2</v>
      </c>
      <c r="T14" s="13">
        <v>6.1105E-2</v>
      </c>
      <c r="U14" s="13">
        <v>6.5449999999999994E-2</v>
      </c>
      <c r="V14" s="13">
        <v>6.9587999999999997E-2</v>
      </c>
      <c r="W14" s="13">
        <v>7.7233999999999997E-2</v>
      </c>
      <c r="X14" s="13">
        <v>8.4474999999999995E-2</v>
      </c>
      <c r="Y14" s="13">
        <v>9.3960000000000002E-2</v>
      </c>
      <c r="Z14" s="13">
        <v>0.11254699999999999</v>
      </c>
      <c r="AA14" s="13">
        <v>0.13058900000000001</v>
      </c>
      <c r="AB14" s="13">
        <v>0.153756</v>
      </c>
      <c r="AC14" s="13">
        <v>0.17733599999999999</v>
      </c>
      <c r="AD14" s="13">
        <v>0.206651</v>
      </c>
      <c r="AE14" s="13">
        <v>0.23224600000000001</v>
      </c>
      <c r="AF14" s="13">
        <v>0.261818</v>
      </c>
      <c r="AG14" s="13">
        <v>0.28855999999999998</v>
      </c>
      <c r="AH14" s="13">
        <v>0.335841</v>
      </c>
      <c r="AI14" s="13">
        <v>0.38933699999999999</v>
      </c>
      <c r="AJ14" s="13">
        <v>0.43699300000000002</v>
      </c>
      <c r="AK14" s="13">
        <v>0.488425</v>
      </c>
      <c r="AL14" s="13">
        <v>0.53172399999999997</v>
      </c>
      <c r="AM14" s="13">
        <v>0.57186199999999998</v>
      </c>
      <c r="AN14" s="13">
        <v>0.60228899999999996</v>
      </c>
      <c r="AO14" s="13">
        <v>0.62752699999999995</v>
      </c>
      <c r="AP14" s="13">
        <v>0.648455</v>
      </c>
      <c r="AQ14" s="13">
        <v>0.67327999999999999</v>
      </c>
      <c r="AR14" s="13">
        <v>0.66978700000000002</v>
      </c>
      <c r="AS14" s="13">
        <v>0.66781400000000002</v>
      </c>
      <c r="AT14" s="13">
        <v>0.66296699999999997</v>
      </c>
      <c r="AU14" s="13">
        <v>0.68588800000000005</v>
      </c>
      <c r="AV14" s="13">
        <v>0.69489800000000002</v>
      </c>
      <c r="AW14" s="13">
        <v>0.70897600000000005</v>
      </c>
      <c r="AX14" s="13">
        <v>0.69308400000000003</v>
      </c>
      <c r="AY14" s="13">
        <v>0.719136</v>
      </c>
      <c r="AZ14" s="13">
        <v>0.707951</v>
      </c>
      <c r="BA14" s="13">
        <v>0.70441399999999998</v>
      </c>
      <c r="BB14" s="13">
        <v>0.72133100000000006</v>
      </c>
      <c r="BC14" s="13">
        <v>0.71316299999999999</v>
      </c>
      <c r="BD14" s="13">
        <v>0.68466300000000002</v>
      </c>
      <c r="BE14" s="13">
        <v>0.63128600000000001</v>
      </c>
      <c r="BF14" s="13">
        <v>0.61113499999999998</v>
      </c>
      <c r="BG14" s="13">
        <v>0.61031299999999999</v>
      </c>
      <c r="BH14" s="13">
        <v>0.60398099999999999</v>
      </c>
      <c r="BI14" s="13">
        <v>0.59841900000000003</v>
      </c>
    </row>
    <row r="15" spans="1:61" ht="13.5" x14ac:dyDescent="0.25">
      <c r="A15" s="12" t="s">
        <v>34</v>
      </c>
      <c r="B15" s="11" t="s">
        <v>20</v>
      </c>
      <c r="C15" s="10" t="s">
        <v>19</v>
      </c>
      <c r="D15" s="9">
        <v>0.26277299999999998</v>
      </c>
      <c r="E15" s="9">
        <v>0.26684000000000002</v>
      </c>
      <c r="F15" s="9">
        <v>0.27361200000000002</v>
      </c>
      <c r="G15" s="9">
        <v>0.27684399999999998</v>
      </c>
      <c r="H15" s="9">
        <v>0.298238</v>
      </c>
      <c r="I15" s="9">
        <v>0.30304199999999998</v>
      </c>
      <c r="J15" s="9">
        <v>0.30582900000000002</v>
      </c>
      <c r="K15" s="9">
        <v>0.30693100000000001</v>
      </c>
      <c r="L15" s="9">
        <v>0.30509900000000001</v>
      </c>
      <c r="M15" s="9">
        <v>0.316527</v>
      </c>
      <c r="N15" s="9">
        <v>0.320299</v>
      </c>
      <c r="O15" s="9">
        <v>0.336947</v>
      </c>
      <c r="P15" s="9">
        <v>0.36619400000000002</v>
      </c>
      <c r="Q15" s="9">
        <v>0.400335</v>
      </c>
      <c r="R15" s="9">
        <v>0.38969900000000002</v>
      </c>
      <c r="S15" s="9">
        <v>0.42847499999999999</v>
      </c>
      <c r="T15" s="9">
        <v>0.49157099999999998</v>
      </c>
      <c r="U15" s="9">
        <v>0.52427500000000005</v>
      </c>
      <c r="V15" s="9">
        <v>0.54144700000000001</v>
      </c>
      <c r="W15" s="9">
        <v>0.56855599999999995</v>
      </c>
      <c r="X15" s="9">
        <v>0.59821100000000005</v>
      </c>
      <c r="Y15" s="9">
        <v>0.642563</v>
      </c>
      <c r="Z15" s="9">
        <v>0.69688499999999998</v>
      </c>
      <c r="AA15" s="9">
        <v>0.74220799999999998</v>
      </c>
      <c r="AB15" s="9">
        <v>0.76249999999999996</v>
      </c>
      <c r="AC15" s="9">
        <v>0.77717899999999995</v>
      </c>
      <c r="AD15" s="9">
        <v>0.81170500000000001</v>
      </c>
      <c r="AE15" s="9">
        <v>0.80890399999999996</v>
      </c>
      <c r="AF15" s="9">
        <v>0.80691400000000002</v>
      </c>
      <c r="AG15" s="9">
        <v>0.819604</v>
      </c>
      <c r="AH15" s="9">
        <v>0.78460399999999997</v>
      </c>
      <c r="AI15" s="9">
        <v>0.77300800000000003</v>
      </c>
      <c r="AJ15" s="9">
        <v>0.777034</v>
      </c>
      <c r="AK15" s="9">
        <v>0.79825800000000002</v>
      </c>
      <c r="AL15" s="9">
        <v>0.79486900000000005</v>
      </c>
      <c r="AM15" s="9">
        <v>0.80225299999999999</v>
      </c>
      <c r="AN15" s="9">
        <v>0.80855600000000005</v>
      </c>
      <c r="AO15" s="9">
        <v>0.83492100000000002</v>
      </c>
      <c r="AP15" s="9">
        <v>0.86407299999999998</v>
      </c>
      <c r="AQ15" s="9">
        <v>0.91388199999999997</v>
      </c>
      <c r="AR15" s="9">
        <v>0.94396800000000003</v>
      </c>
      <c r="AS15" s="9">
        <v>0.96841900000000003</v>
      </c>
      <c r="AT15" s="9">
        <v>0.98199700000000001</v>
      </c>
      <c r="AU15" s="9">
        <v>1.005118</v>
      </c>
      <c r="AV15" s="9">
        <v>0.99170000000000003</v>
      </c>
      <c r="AW15" s="9">
        <v>1.0117069999999999</v>
      </c>
      <c r="AX15" s="9">
        <v>0.97912100000000002</v>
      </c>
      <c r="AY15" s="9">
        <v>0.95888399999999996</v>
      </c>
      <c r="AZ15" s="9">
        <v>0.94444700000000004</v>
      </c>
      <c r="BA15" s="9">
        <v>0.90126099999999998</v>
      </c>
      <c r="BB15" s="9">
        <v>0.84874300000000003</v>
      </c>
      <c r="BC15" s="9">
        <v>0.83151299999999995</v>
      </c>
      <c r="BD15" s="9">
        <v>0.82307200000000003</v>
      </c>
      <c r="BE15" s="9">
        <v>0.81122799999999995</v>
      </c>
      <c r="BF15" s="9">
        <v>0.81904100000000002</v>
      </c>
      <c r="BG15" s="9">
        <v>0.81265799999999999</v>
      </c>
      <c r="BH15" s="9">
        <v>0.81173899999999999</v>
      </c>
      <c r="BI15" s="9">
        <v>0.81328900000000004</v>
      </c>
    </row>
    <row r="16" spans="1:61" ht="13.5" x14ac:dyDescent="0.25">
      <c r="A16" s="12" t="s">
        <v>33</v>
      </c>
      <c r="B16" s="11" t="s">
        <v>20</v>
      </c>
      <c r="C16" s="10" t="s">
        <v>19</v>
      </c>
      <c r="D16" s="13">
        <v>0.161713</v>
      </c>
      <c r="E16" s="13">
        <v>0.16461100000000001</v>
      </c>
      <c r="F16" s="13">
        <v>0.170241</v>
      </c>
      <c r="G16" s="13">
        <v>0.181974</v>
      </c>
      <c r="H16" s="13">
        <v>0.19037100000000001</v>
      </c>
      <c r="I16" s="13">
        <v>0.192968</v>
      </c>
      <c r="J16" s="13">
        <v>0.19062499999999999</v>
      </c>
      <c r="K16" s="13">
        <v>0.19044700000000001</v>
      </c>
      <c r="L16" s="13">
        <v>0.18476600000000001</v>
      </c>
      <c r="M16" s="13">
        <v>0.18279500000000001</v>
      </c>
      <c r="N16" s="13">
        <v>0.18701499999999999</v>
      </c>
      <c r="O16" s="13">
        <v>0.19075400000000001</v>
      </c>
      <c r="P16" s="13">
        <v>0.193138</v>
      </c>
      <c r="Q16" s="13">
        <v>0.20650299999999999</v>
      </c>
      <c r="R16" s="13">
        <v>0.22784499999999999</v>
      </c>
      <c r="S16" s="13">
        <v>0.243947</v>
      </c>
      <c r="T16" s="13">
        <v>0.271617</v>
      </c>
      <c r="U16" s="13">
        <v>0.30300899999999997</v>
      </c>
      <c r="V16" s="13">
        <v>0.32261200000000001</v>
      </c>
      <c r="W16" s="13">
        <v>0.34405400000000003</v>
      </c>
      <c r="X16" s="13">
        <v>0.38128600000000001</v>
      </c>
      <c r="Y16" s="13">
        <v>0.414244</v>
      </c>
      <c r="Z16" s="13">
        <v>0.45846399999999998</v>
      </c>
      <c r="AA16" s="13">
        <v>0.50763400000000003</v>
      </c>
      <c r="AB16" s="13">
        <v>0.54299799999999998</v>
      </c>
      <c r="AC16" s="13">
        <v>0.57443599999999995</v>
      </c>
      <c r="AD16" s="13">
        <v>0.60524100000000003</v>
      </c>
      <c r="AE16" s="13">
        <v>0.62564900000000001</v>
      </c>
      <c r="AF16" s="13">
        <v>0.64468800000000004</v>
      </c>
      <c r="AG16" s="13">
        <v>0.65901900000000002</v>
      </c>
      <c r="AH16" s="13">
        <v>0.69216</v>
      </c>
      <c r="AI16" s="13">
        <v>0.72064799999999996</v>
      </c>
      <c r="AJ16" s="13">
        <v>0.73536400000000002</v>
      </c>
      <c r="AK16" s="13">
        <v>0.74618600000000002</v>
      </c>
      <c r="AL16" s="13">
        <v>0.75651999999999997</v>
      </c>
      <c r="AM16" s="13">
        <v>0.777563</v>
      </c>
      <c r="AN16" s="13">
        <v>0.79887600000000003</v>
      </c>
      <c r="AO16" s="13">
        <v>0.80466000000000004</v>
      </c>
      <c r="AP16" s="13">
        <v>0.80049899999999996</v>
      </c>
      <c r="AQ16" s="13">
        <v>0.80644700000000002</v>
      </c>
      <c r="AR16" s="13">
        <v>0.80537800000000004</v>
      </c>
      <c r="AS16" s="13">
        <v>0.815496</v>
      </c>
      <c r="AT16" s="13">
        <v>0.82348900000000003</v>
      </c>
      <c r="AU16" s="13">
        <v>0.83444499999999999</v>
      </c>
      <c r="AV16" s="13">
        <v>0.85233499999999995</v>
      </c>
      <c r="AW16" s="13">
        <v>0.85513899999999998</v>
      </c>
      <c r="AX16" s="13">
        <v>0.82358900000000002</v>
      </c>
      <c r="AY16" s="13">
        <v>0.81030400000000002</v>
      </c>
      <c r="AZ16" s="13">
        <v>0.783694</v>
      </c>
      <c r="BA16" s="13">
        <v>0.77130299999999996</v>
      </c>
      <c r="BB16" s="13">
        <v>0.77243700000000004</v>
      </c>
      <c r="BC16" s="13">
        <v>0.758687</v>
      </c>
      <c r="BD16" s="13">
        <v>0.74773100000000003</v>
      </c>
      <c r="BE16" s="13">
        <v>0.73729900000000004</v>
      </c>
      <c r="BF16" s="13">
        <v>0.73964399999999997</v>
      </c>
      <c r="BG16" s="13">
        <v>0.74269300000000005</v>
      </c>
      <c r="BH16" s="13">
        <v>0.72240000000000004</v>
      </c>
      <c r="BI16" s="13">
        <v>0.71917799999999998</v>
      </c>
    </row>
    <row r="17" spans="1:61" ht="13.5" x14ac:dyDescent="0.25">
      <c r="A17" s="12" t="s">
        <v>32</v>
      </c>
      <c r="B17" s="11" t="s">
        <v>20</v>
      </c>
      <c r="C17" s="10" t="s">
        <v>19</v>
      </c>
      <c r="D17" s="9" t="s">
        <v>18</v>
      </c>
      <c r="E17" s="9" t="s">
        <v>18</v>
      </c>
      <c r="F17" s="9" t="s">
        <v>18</v>
      </c>
      <c r="G17" s="9" t="s">
        <v>18</v>
      </c>
      <c r="H17" s="9" t="s">
        <v>18</v>
      </c>
      <c r="I17" s="9" t="s">
        <v>18</v>
      </c>
      <c r="J17" s="9" t="s">
        <v>18</v>
      </c>
      <c r="K17" s="9" t="s">
        <v>18</v>
      </c>
      <c r="L17" s="9" t="s">
        <v>18</v>
      </c>
      <c r="M17" s="9" t="s">
        <v>18</v>
      </c>
      <c r="N17" s="9" t="s">
        <v>18</v>
      </c>
      <c r="O17" s="9" t="s">
        <v>18</v>
      </c>
      <c r="P17" s="9" t="s">
        <v>18</v>
      </c>
      <c r="Q17" s="9" t="s">
        <v>18</v>
      </c>
      <c r="R17" s="9" t="s">
        <v>18</v>
      </c>
      <c r="S17" s="9" t="s">
        <v>18</v>
      </c>
      <c r="T17" s="9" t="s">
        <v>18</v>
      </c>
      <c r="U17" s="9" t="s">
        <v>18</v>
      </c>
      <c r="V17" s="9" t="s">
        <v>18</v>
      </c>
      <c r="W17" s="9" t="s">
        <v>18</v>
      </c>
      <c r="X17" s="9" t="s">
        <v>18</v>
      </c>
      <c r="Y17" s="9" t="s">
        <v>18</v>
      </c>
      <c r="Z17" s="9" t="s">
        <v>18</v>
      </c>
      <c r="AA17" s="9" t="s">
        <v>18</v>
      </c>
      <c r="AB17" s="9" t="s">
        <v>18</v>
      </c>
      <c r="AC17" s="9" t="s">
        <v>18</v>
      </c>
      <c r="AD17" s="9" t="s">
        <v>18</v>
      </c>
      <c r="AE17" s="9" t="s">
        <v>18</v>
      </c>
      <c r="AF17" s="9" t="s">
        <v>18</v>
      </c>
      <c r="AG17" s="9" t="s">
        <v>18</v>
      </c>
      <c r="AH17" s="9" t="s">
        <v>18</v>
      </c>
      <c r="AI17" s="9" t="s">
        <v>18</v>
      </c>
      <c r="AJ17" s="9" t="s">
        <v>18</v>
      </c>
      <c r="AK17" s="9" t="s">
        <v>18</v>
      </c>
      <c r="AL17" s="9">
        <v>0.24299999999999999</v>
      </c>
      <c r="AM17" s="9">
        <v>0.29653299999999999</v>
      </c>
      <c r="AN17" s="9">
        <v>0.32851799999999998</v>
      </c>
      <c r="AO17" s="9">
        <v>0.34207700000000002</v>
      </c>
      <c r="AP17" s="9">
        <v>0.353379</v>
      </c>
      <c r="AQ17" s="9">
        <v>0.35431499999999999</v>
      </c>
      <c r="AR17" s="9">
        <v>0.36086299999999999</v>
      </c>
      <c r="AS17" s="9">
        <v>0.35298800000000002</v>
      </c>
      <c r="AT17" s="9">
        <v>0.360954</v>
      </c>
      <c r="AU17" s="9">
        <v>0.37867200000000001</v>
      </c>
      <c r="AV17" s="9">
        <v>0.39955400000000002</v>
      </c>
      <c r="AW17" s="9">
        <v>0.43859300000000001</v>
      </c>
      <c r="AX17" s="9">
        <v>0.48933500000000002</v>
      </c>
      <c r="AY17" s="9">
        <v>0.56645100000000004</v>
      </c>
      <c r="AZ17" s="9">
        <v>0.575542</v>
      </c>
      <c r="BA17" s="9">
        <v>0.52111700000000005</v>
      </c>
      <c r="BB17" s="9">
        <v>0.486566</v>
      </c>
      <c r="BC17" s="9">
        <v>0.49850499999999998</v>
      </c>
      <c r="BD17" s="9">
        <v>0.50619999999999998</v>
      </c>
      <c r="BE17" s="9">
        <v>0.49927199999999999</v>
      </c>
      <c r="BF17" s="9">
        <v>0.497562</v>
      </c>
      <c r="BG17" s="9">
        <v>0.50176799999999999</v>
      </c>
      <c r="BH17" s="9">
        <v>0.49714700000000001</v>
      </c>
      <c r="BI17" s="9">
        <v>0.501417</v>
      </c>
    </row>
    <row r="18" spans="1:61" ht="13.5" x14ac:dyDescent="0.25">
      <c r="A18" s="12" t="s">
        <v>31</v>
      </c>
      <c r="B18" s="11" t="s">
        <v>20</v>
      </c>
      <c r="C18" s="10" t="s">
        <v>19</v>
      </c>
      <c r="D18" s="13" t="s">
        <v>18</v>
      </c>
      <c r="E18" s="13" t="s">
        <v>18</v>
      </c>
      <c r="F18" s="13" t="s">
        <v>18</v>
      </c>
      <c r="G18" s="13" t="s">
        <v>18</v>
      </c>
      <c r="H18" s="13" t="s">
        <v>18</v>
      </c>
      <c r="I18" s="13" t="s">
        <v>18</v>
      </c>
      <c r="J18" s="13" t="s">
        <v>18</v>
      </c>
      <c r="K18" s="13" t="s">
        <v>18</v>
      </c>
      <c r="L18" s="13" t="s">
        <v>18</v>
      </c>
      <c r="M18" s="13" t="s">
        <v>18</v>
      </c>
      <c r="N18" s="13" t="s">
        <v>18</v>
      </c>
      <c r="O18" s="13" t="s">
        <v>18</v>
      </c>
      <c r="P18" s="13" t="s">
        <v>18</v>
      </c>
      <c r="Q18" s="13" t="s">
        <v>18</v>
      </c>
      <c r="R18" s="13" t="s">
        <v>18</v>
      </c>
      <c r="S18" s="13" t="s">
        <v>18</v>
      </c>
      <c r="T18" s="13" t="s">
        <v>18</v>
      </c>
      <c r="U18" s="13" t="s">
        <v>18</v>
      </c>
      <c r="V18" s="13" t="s">
        <v>18</v>
      </c>
      <c r="W18" s="13" t="s">
        <v>18</v>
      </c>
      <c r="X18" s="13" t="s">
        <v>18</v>
      </c>
      <c r="Y18" s="13" t="s">
        <v>18</v>
      </c>
      <c r="Z18" s="13" t="s">
        <v>18</v>
      </c>
      <c r="AA18" s="13" t="s">
        <v>18</v>
      </c>
      <c r="AB18" s="13" t="s">
        <v>18</v>
      </c>
      <c r="AC18" s="13" t="s">
        <v>18</v>
      </c>
      <c r="AD18" s="13" t="s">
        <v>18</v>
      </c>
      <c r="AE18" s="13" t="s">
        <v>18</v>
      </c>
      <c r="AF18" s="13" t="s">
        <v>18</v>
      </c>
      <c r="AG18" s="13" t="s">
        <v>18</v>
      </c>
      <c r="AH18" s="13" t="s">
        <v>18</v>
      </c>
      <c r="AI18" s="13" t="s">
        <v>18</v>
      </c>
      <c r="AJ18" s="13" t="s">
        <v>18</v>
      </c>
      <c r="AK18" s="13" t="s">
        <v>18</v>
      </c>
      <c r="AL18" s="13" t="s">
        <v>18</v>
      </c>
      <c r="AM18" s="13">
        <v>0.36118400000000001</v>
      </c>
      <c r="AN18" s="13">
        <v>0.42288700000000001</v>
      </c>
      <c r="AO18" s="13">
        <v>0.46406399999999998</v>
      </c>
      <c r="AP18" s="13">
        <v>0.47299200000000002</v>
      </c>
      <c r="AQ18" s="13">
        <v>0.46116200000000002</v>
      </c>
      <c r="AR18" s="13">
        <v>0.451733</v>
      </c>
      <c r="AS18" s="13">
        <v>0.43233700000000003</v>
      </c>
      <c r="AT18" s="13">
        <v>0.42072999999999999</v>
      </c>
      <c r="AU18" s="13">
        <v>0.40446799999999999</v>
      </c>
      <c r="AV18" s="13">
        <v>0.414267</v>
      </c>
      <c r="AW18" s="13">
        <v>0.43516199999999999</v>
      </c>
      <c r="AX18" s="13">
        <v>0.44665700000000003</v>
      </c>
      <c r="AY18" s="13">
        <v>0.47073100000000001</v>
      </c>
      <c r="AZ18" s="13">
        <v>0.49282900000000002</v>
      </c>
      <c r="BA18" s="13">
        <v>0.46938099999999999</v>
      </c>
      <c r="BB18" s="13">
        <v>0.44997100000000001</v>
      </c>
      <c r="BC18" s="13">
        <v>0.45191999999999999</v>
      </c>
      <c r="BD18" s="13">
        <v>0.45265499999999997</v>
      </c>
      <c r="BE18" s="13">
        <v>0.44334800000000002</v>
      </c>
      <c r="BF18" s="13">
        <v>0.44262299999999999</v>
      </c>
      <c r="BG18" s="13">
        <v>0.44761400000000001</v>
      </c>
      <c r="BH18" s="13">
        <v>0.45145800000000003</v>
      </c>
      <c r="BI18" s="13">
        <v>0.46123999999999998</v>
      </c>
    </row>
    <row r="19" spans="1:61" ht="13.5" x14ac:dyDescent="0.25">
      <c r="A19" s="12" t="s">
        <v>30</v>
      </c>
      <c r="B19" s="11" t="s">
        <v>20</v>
      </c>
      <c r="C19" s="10" t="s">
        <v>19</v>
      </c>
      <c r="D19" s="9">
        <v>0.91732599999999997</v>
      </c>
      <c r="E19" s="9">
        <v>0.87533799999999995</v>
      </c>
      <c r="F19" s="9">
        <v>0.88906099999999999</v>
      </c>
      <c r="G19" s="9">
        <v>0.90377399999999997</v>
      </c>
      <c r="H19" s="9">
        <v>0.93959499999999996</v>
      </c>
      <c r="I19" s="9">
        <v>0.93963099999999999</v>
      </c>
      <c r="J19" s="9">
        <v>0.94362000000000001</v>
      </c>
      <c r="K19" s="9">
        <v>0.92124399999999995</v>
      </c>
      <c r="L19" s="9">
        <v>0.92257199999999995</v>
      </c>
      <c r="M19" s="9">
        <v>0.92364999999999997</v>
      </c>
      <c r="N19" s="9">
        <v>1.0124740000000001</v>
      </c>
      <c r="O19" s="9">
        <v>0.95570299999999997</v>
      </c>
      <c r="P19" s="9">
        <v>0.96907299999999996</v>
      </c>
      <c r="Q19" s="9">
        <v>1.031204</v>
      </c>
      <c r="R19" s="9">
        <v>1.106878</v>
      </c>
      <c r="S19" s="9">
        <v>1.0043899999999999</v>
      </c>
      <c r="T19" s="9">
        <v>1.0684370000000001</v>
      </c>
      <c r="U19" s="9">
        <v>1.0178259999999999</v>
      </c>
      <c r="V19" s="9">
        <v>0.99983900000000003</v>
      </c>
      <c r="W19" s="9">
        <v>0.98227699999999996</v>
      </c>
      <c r="X19" s="9">
        <v>0.97239100000000001</v>
      </c>
      <c r="Y19" s="9">
        <v>0.953233</v>
      </c>
      <c r="Z19" s="9">
        <v>0.99458800000000003</v>
      </c>
      <c r="AA19" s="9">
        <v>1.022052</v>
      </c>
      <c r="AB19" s="9">
        <v>1.0305329999999999</v>
      </c>
      <c r="AC19" s="9">
        <v>1.029463</v>
      </c>
      <c r="AD19" s="9">
        <v>1.0082580000000001</v>
      </c>
      <c r="AE19" s="9">
        <v>0.98379399999999995</v>
      </c>
      <c r="AF19" s="9">
        <v>0.976908</v>
      </c>
      <c r="AG19" s="9">
        <v>0.97815799999999997</v>
      </c>
      <c r="AH19" s="9">
        <v>0.96697299999999997</v>
      </c>
      <c r="AI19" s="9">
        <v>0.95288300000000004</v>
      </c>
      <c r="AJ19" s="9">
        <v>0.966387</v>
      </c>
      <c r="AK19" s="9">
        <v>1.0003070000000001</v>
      </c>
      <c r="AL19" s="9">
        <v>1.014159</v>
      </c>
      <c r="AM19" s="9">
        <v>0.97416599999999998</v>
      </c>
      <c r="AN19" s="9">
        <v>0.97615099999999999</v>
      </c>
      <c r="AO19" s="9">
        <v>0.97409900000000005</v>
      </c>
      <c r="AP19" s="9">
        <v>0.96519900000000003</v>
      </c>
      <c r="AQ19" s="9">
        <v>0.95762999999999998</v>
      </c>
      <c r="AR19" s="9">
        <v>0.95587200000000005</v>
      </c>
      <c r="AS19" s="9">
        <v>0.96244499999999999</v>
      </c>
      <c r="AT19" s="9">
        <v>0.95699599999999996</v>
      </c>
      <c r="AU19" s="9">
        <v>0.96585100000000002</v>
      </c>
      <c r="AV19" s="9">
        <v>0.951735</v>
      </c>
      <c r="AW19" s="9">
        <v>0.94636299999999995</v>
      </c>
      <c r="AX19" s="9">
        <v>0.91752400000000001</v>
      </c>
      <c r="AY19" s="9">
        <v>0.92246799999999995</v>
      </c>
      <c r="AZ19" s="9">
        <v>0.90004499999999998</v>
      </c>
      <c r="BA19" s="9">
        <v>0.90298199999999995</v>
      </c>
      <c r="BB19" s="9">
        <v>0.92481100000000005</v>
      </c>
      <c r="BC19" s="9">
        <v>0.90509899999999999</v>
      </c>
      <c r="BD19" s="9">
        <v>0.90678999999999998</v>
      </c>
      <c r="BE19" s="9">
        <v>0.89525399999999999</v>
      </c>
      <c r="BF19" s="9">
        <v>0.88413799999999998</v>
      </c>
      <c r="BG19" s="9">
        <v>0.89224499999999995</v>
      </c>
      <c r="BH19" s="9">
        <v>0.88946000000000003</v>
      </c>
      <c r="BI19" s="9">
        <v>0.89046199999999998</v>
      </c>
    </row>
    <row r="20" spans="1:61" ht="13.5" x14ac:dyDescent="0.25">
      <c r="A20" s="12" t="s">
        <v>29</v>
      </c>
      <c r="B20" s="11" t="s">
        <v>20</v>
      </c>
      <c r="C20" s="10" t="s">
        <v>19</v>
      </c>
      <c r="D20" s="13">
        <v>0.87199099999999996</v>
      </c>
      <c r="E20" s="13">
        <v>0.909057</v>
      </c>
      <c r="F20" s="13">
        <v>0.89544599999999996</v>
      </c>
      <c r="G20" s="13">
        <v>0.92399299999999995</v>
      </c>
      <c r="H20" s="13">
        <v>0.98648599999999997</v>
      </c>
      <c r="I20" s="13">
        <v>1.0183599999999999</v>
      </c>
      <c r="J20" s="13">
        <v>1.0428980000000001</v>
      </c>
      <c r="K20" s="13">
        <v>1.0564499999999999</v>
      </c>
      <c r="L20" s="13">
        <v>1.0497380000000001</v>
      </c>
      <c r="M20" s="13">
        <v>1.062781</v>
      </c>
      <c r="N20" s="13">
        <v>1.0872740000000001</v>
      </c>
      <c r="O20" s="13">
        <v>1.1255379999999999</v>
      </c>
      <c r="P20" s="13">
        <v>1.1785779999999999</v>
      </c>
      <c r="Q20" s="13">
        <v>1.2158059999999999</v>
      </c>
      <c r="R20" s="13">
        <v>1.216974</v>
      </c>
      <c r="S20" s="13">
        <v>1.232321</v>
      </c>
      <c r="T20" s="13">
        <v>1.2716270000000001</v>
      </c>
      <c r="U20" s="13">
        <v>1.2738799999999999</v>
      </c>
      <c r="V20" s="13">
        <v>1.254216</v>
      </c>
      <c r="W20" s="13">
        <v>1.205762</v>
      </c>
      <c r="X20" s="13">
        <v>1.153146</v>
      </c>
      <c r="Y20" s="13">
        <v>1.1220730000000001</v>
      </c>
      <c r="Z20" s="13">
        <v>1.1053789999999999</v>
      </c>
      <c r="AA20" s="13">
        <v>1.0781639999999999</v>
      </c>
      <c r="AB20" s="13">
        <v>1.0652410000000001</v>
      </c>
      <c r="AC20" s="13">
        <v>1.0411520000000001</v>
      </c>
      <c r="AD20" s="13">
        <v>1.0227219999999999</v>
      </c>
      <c r="AE20" s="13">
        <v>0.98682999999999998</v>
      </c>
      <c r="AF20" s="13">
        <v>0.96126599999999995</v>
      </c>
      <c r="AG20" s="13">
        <v>0.93776400000000004</v>
      </c>
      <c r="AH20" s="13">
        <v>0.91841700000000004</v>
      </c>
      <c r="AI20" s="13">
        <v>0.91653700000000005</v>
      </c>
      <c r="AJ20" s="13">
        <v>0.91847500000000004</v>
      </c>
      <c r="AK20" s="13">
        <v>0.91146099999999997</v>
      </c>
      <c r="AL20" s="13">
        <v>0.91087799999999997</v>
      </c>
      <c r="AM20" s="13">
        <v>0.91069</v>
      </c>
      <c r="AN20" s="13">
        <v>0.90650399999999998</v>
      </c>
      <c r="AO20" s="13">
        <v>0.90917400000000004</v>
      </c>
      <c r="AP20" s="13">
        <v>0.90669999999999995</v>
      </c>
      <c r="AQ20" s="13">
        <v>0.90635699999999997</v>
      </c>
      <c r="AR20" s="13">
        <v>0.89056900000000006</v>
      </c>
      <c r="AS20" s="13">
        <v>0.90395400000000004</v>
      </c>
      <c r="AT20" s="13">
        <v>0.90086299999999997</v>
      </c>
      <c r="AU20" s="13">
        <v>0.926593</v>
      </c>
      <c r="AV20" s="13">
        <v>0.90829599999999999</v>
      </c>
      <c r="AW20" s="13">
        <v>0.89713900000000002</v>
      </c>
      <c r="AX20" s="13">
        <v>0.87270800000000004</v>
      </c>
      <c r="AY20" s="13">
        <v>0.86117999999999995</v>
      </c>
      <c r="AZ20" s="13">
        <v>0.84777499999999995</v>
      </c>
      <c r="BA20" s="13">
        <v>0.84832200000000002</v>
      </c>
      <c r="BB20" s="13">
        <v>0.85328300000000001</v>
      </c>
      <c r="BC20" s="13">
        <v>0.83606499999999995</v>
      </c>
      <c r="BD20" s="13">
        <v>0.82440800000000003</v>
      </c>
      <c r="BE20" s="13">
        <v>0.79816600000000004</v>
      </c>
      <c r="BF20" s="13">
        <v>0.80879800000000002</v>
      </c>
      <c r="BG20" s="13">
        <v>0.81461399999999995</v>
      </c>
      <c r="BH20" s="13">
        <v>0.81637099999999996</v>
      </c>
      <c r="BI20" s="13">
        <v>0.815056</v>
      </c>
    </row>
    <row r="21" spans="1:61" ht="13.5" x14ac:dyDescent="0.25">
      <c r="A21" s="12" t="s">
        <v>28</v>
      </c>
      <c r="B21" s="11" t="s">
        <v>20</v>
      </c>
      <c r="C21" s="10" t="s">
        <v>19</v>
      </c>
      <c r="D21" s="9">
        <v>6.4239000000000004E-2</v>
      </c>
      <c r="E21" s="9">
        <v>6.4912999999999998E-2</v>
      </c>
      <c r="F21" s="9">
        <v>6.3311999999999993E-2</v>
      </c>
      <c r="G21" s="9">
        <v>6.3903000000000001E-2</v>
      </c>
      <c r="H21" s="9">
        <v>6.3895999999999994E-2</v>
      </c>
      <c r="I21" s="9">
        <v>6.4586000000000005E-2</v>
      </c>
      <c r="J21" s="9">
        <v>6.5693000000000001E-2</v>
      </c>
      <c r="K21" s="9">
        <v>6.6374000000000002E-2</v>
      </c>
      <c r="L21" s="9">
        <v>6.4354999999999996E-2</v>
      </c>
      <c r="M21" s="9">
        <v>6.5715999999999997E-2</v>
      </c>
      <c r="N21" s="9">
        <v>6.3471E-2</v>
      </c>
      <c r="O21" s="9">
        <v>6.3434000000000004E-2</v>
      </c>
      <c r="P21" s="9">
        <v>6.5546999999999994E-2</v>
      </c>
      <c r="Q21" s="9">
        <v>6.8047999999999997E-2</v>
      </c>
      <c r="R21" s="9">
        <v>7.4218999999999993E-2</v>
      </c>
      <c r="S21" s="9">
        <v>7.8952999999999995E-2</v>
      </c>
      <c r="T21" s="9">
        <v>8.7025000000000005E-2</v>
      </c>
      <c r="U21" s="9">
        <v>0.103575</v>
      </c>
      <c r="V21" s="9">
        <v>0.118408</v>
      </c>
      <c r="W21" s="9">
        <v>0.130638</v>
      </c>
      <c r="X21" s="9">
        <v>0.14488000000000001</v>
      </c>
      <c r="Y21" s="9">
        <v>0.15584100000000001</v>
      </c>
      <c r="Z21" s="9">
        <v>0.17709900000000001</v>
      </c>
      <c r="AA21" s="9">
        <v>0.21229200000000001</v>
      </c>
      <c r="AB21" s="9">
        <v>0.255608</v>
      </c>
      <c r="AC21" s="9">
        <v>0.30151499999999998</v>
      </c>
      <c r="AD21" s="9">
        <v>0.35599599999999998</v>
      </c>
      <c r="AE21" s="9">
        <v>0.382189</v>
      </c>
      <c r="AF21" s="9">
        <v>0.41049099999999999</v>
      </c>
      <c r="AG21" s="9">
        <v>0.436672</v>
      </c>
      <c r="AH21" s="9">
        <v>0.47644599999999998</v>
      </c>
      <c r="AI21" s="9">
        <v>0.507606</v>
      </c>
      <c r="AJ21" s="9">
        <v>0.55309799999999998</v>
      </c>
      <c r="AK21" s="9">
        <v>0.58009500000000003</v>
      </c>
      <c r="AL21" s="9">
        <v>0.60934500000000003</v>
      </c>
      <c r="AM21" s="9">
        <v>0.61736100000000005</v>
      </c>
      <c r="AN21" s="9">
        <v>0.62923600000000002</v>
      </c>
      <c r="AO21" s="9">
        <v>0.64150300000000005</v>
      </c>
      <c r="AP21" s="9">
        <v>0.65732999999999997</v>
      </c>
      <c r="AQ21" s="9">
        <v>0.66064199999999995</v>
      </c>
      <c r="AR21" s="9">
        <v>0.66112899999999997</v>
      </c>
      <c r="AS21" s="9">
        <v>0.67021500000000001</v>
      </c>
      <c r="AT21" s="9">
        <v>0.67208100000000004</v>
      </c>
      <c r="AU21" s="9">
        <v>0.67058600000000002</v>
      </c>
      <c r="AV21" s="9">
        <v>0.67652100000000004</v>
      </c>
      <c r="AW21" s="9">
        <v>0.66425900000000004</v>
      </c>
      <c r="AX21" s="9">
        <v>0.64073800000000003</v>
      </c>
      <c r="AY21" s="9">
        <v>0.64755399999999996</v>
      </c>
      <c r="AZ21" s="9">
        <v>0.63614800000000005</v>
      </c>
      <c r="BA21" s="9">
        <v>0.62731300000000001</v>
      </c>
      <c r="BB21" s="9">
        <v>0.62256500000000004</v>
      </c>
      <c r="BC21" s="9">
        <v>0.62308300000000005</v>
      </c>
      <c r="BD21" s="9">
        <v>0.60539799999999999</v>
      </c>
      <c r="BE21" s="9">
        <v>0.58360699999999999</v>
      </c>
      <c r="BF21" s="9">
        <v>0.57886800000000005</v>
      </c>
      <c r="BG21" s="9">
        <v>0.58780600000000005</v>
      </c>
      <c r="BH21" s="9">
        <v>0.58596000000000004</v>
      </c>
      <c r="BI21" s="9">
        <v>0.59219100000000002</v>
      </c>
    </row>
    <row r="22" spans="1:61" ht="13.5" x14ac:dyDescent="0.25">
      <c r="A22" s="12" t="s">
        <v>27</v>
      </c>
      <c r="B22" s="11" t="s">
        <v>20</v>
      </c>
      <c r="C22" s="10" t="s">
        <v>19</v>
      </c>
      <c r="D22" s="13" t="s">
        <v>18</v>
      </c>
      <c r="E22" s="13" t="s">
        <v>18</v>
      </c>
      <c r="F22" s="13" t="s">
        <v>18</v>
      </c>
      <c r="G22" s="13" t="s">
        <v>18</v>
      </c>
      <c r="H22" s="13" t="s">
        <v>18</v>
      </c>
      <c r="I22" s="13" t="s">
        <v>18</v>
      </c>
      <c r="J22" s="13" t="s">
        <v>18</v>
      </c>
      <c r="K22" s="13" t="s">
        <v>18</v>
      </c>
      <c r="L22" s="13" t="s">
        <v>18</v>
      </c>
      <c r="M22" s="13" t="s">
        <v>18</v>
      </c>
      <c r="N22" s="13" t="s">
        <v>18</v>
      </c>
      <c r="O22" s="13" t="s">
        <v>18</v>
      </c>
      <c r="P22" s="13" t="s">
        <v>18</v>
      </c>
      <c r="Q22" s="13" t="s">
        <v>18</v>
      </c>
      <c r="R22" s="13" t="s">
        <v>18</v>
      </c>
      <c r="S22" s="13" t="s">
        <v>18</v>
      </c>
      <c r="T22" s="13" t="s">
        <v>18</v>
      </c>
      <c r="U22" s="13" t="s">
        <v>18</v>
      </c>
      <c r="V22" s="13" t="s">
        <v>18</v>
      </c>
      <c r="W22" s="13" t="s">
        <v>18</v>
      </c>
      <c r="X22" s="13" t="s">
        <v>18</v>
      </c>
      <c r="Y22" s="13" t="s">
        <v>18</v>
      </c>
      <c r="Z22" s="13" t="s">
        <v>18</v>
      </c>
      <c r="AA22" s="13" t="s">
        <v>18</v>
      </c>
      <c r="AB22" s="13" t="s">
        <v>18</v>
      </c>
      <c r="AC22" s="13" t="s">
        <v>18</v>
      </c>
      <c r="AD22" s="13" t="s">
        <v>18</v>
      </c>
      <c r="AE22" s="13" t="s">
        <v>18</v>
      </c>
      <c r="AF22" s="13" t="s">
        <v>18</v>
      </c>
      <c r="AG22" s="13" t="s">
        <v>18</v>
      </c>
      <c r="AH22" s="13" t="s">
        <v>18</v>
      </c>
      <c r="AI22" s="13" t="s">
        <v>18</v>
      </c>
      <c r="AJ22" s="13">
        <v>0.31507800000000002</v>
      </c>
      <c r="AK22" s="13">
        <v>0.355047</v>
      </c>
      <c r="AL22" s="13">
        <v>0.39440199999999997</v>
      </c>
      <c r="AM22" s="13">
        <v>0.42455799999999999</v>
      </c>
      <c r="AN22" s="13">
        <v>0.43651699999999999</v>
      </c>
      <c r="AO22" s="13">
        <v>0.45067200000000002</v>
      </c>
      <c r="AP22" s="13">
        <v>0.466449</v>
      </c>
      <c r="AQ22" s="13">
        <v>0.49440600000000001</v>
      </c>
      <c r="AR22" s="13">
        <v>0.51646199999999998</v>
      </c>
      <c r="AS22" s="13">
        <v>0.51517999999999997</v>
      </c>
      <c r="AT22" s="13">
        <v>0.52151800000000004</v>
      </c>
      <c r="AU22" s="13">
        <v>0.54498800000000003</v>
      </c>
      <c r="AV22" s="13">
        <v>0.564801</v>
      </c>
      <c r="AW22" s="13">
        <v>0.56471499999999997</v>
      </c>
      <c r="AX22" s="13">
        <v>0.55510000000000004</v>
      </c>
      <c r="AY22" s="13">
        <v>0.55439300000000002</v>
      </c>
      <c r="AZ22" s="13">
        <v>0.53742999999999996</v>
      </c>
      <c r="BA22" s="13">
        <v>0.51554999999999995</v>
      </c>
      <c r="BB22" s="13">
        <v>0.501637</v>
      </c>
      <c r="BC22" s="13">
        <v>0.50640700000000005</v>
      </c>
      <c r="BD22" s="13">
        <v>0.50454200000000005</v>
      </c>
      <c r="BE22" s="13">
        <v>0.491124</v>
      </c>
      <c r="BF22" s="13">
        <v>0.48541200000000001</v>
      </c>
      <c r="BG22" s="13">
        <v>0.492728</v>
      </c>
      <c r="BH22" s="13">
        <v>0.49058099999999999</v>
      </c>
      <c r="BI22" s="13">
        <v>0.49412800000000001</v>
      </c>
    </row>
    <row r="23" spans="1:61" ht="13.5" x14ac:dyDescent="0.25">
      <c r="A23" s="12" t="s">
        <v>26</v>
      </c>
      <c r="B23" s="11" t="s">
        <v>20</v>
      </c>
      <c r="C23" s="10" t="s">
        <v>19</v>
      </c>
      <c r="D23" s="9" t="s">
        <v>18</v>
      </c>
      <c r="E23" s="9" t="s">
        <v>18</v>
      </c>
      <c r="F23" s="9" t="s">
        <v>18</v>
      </c>
      <c r="G23" s="9" t="s">
        <v>18</v>
      </c>
      <c r="H23" s="9" t="s">
        <v>18</v>
      </c>
      <c r="I23" s="9" t="s">
        <v>18</v>
      </c>
      <c r="J23" s="9" t="s">
        <v>18</v>
      </c>
      <c r="K23" s="9" t="s">
        <v>18</v>
      </c>
      <c r="L23" s="9" t="s">
        <v>18</v>
      </c>
      <c r="M23" s="9" t="s">
        <v>18</v>
      </c>
      <c r="N23" s="9" t="s">
        <v>18</v>
      </c>
      <c r="O23" s="9" t="s">
        <v>18</v>
      </c>
      <c r="P23" s="9" t="s">
        <v>18</v>
      </c>
      <c r="Q23" s="9" t="s">
        <v>18</v>
      </c>
      <c r="R23" s="9" t="s">
        <v>18</v>
      </c>
      <c r="S23" s="9" t="s">
        <v>18</v>
      </c>
      <c r="T23" s="9" t="s">
        <v>18</v>
      </c>
      <c r="U23" s="9" t="s">
        <v>18</v>
      </c>
      <c r="V23" s="9" t="s">
        <v>18</v>
      </c>
      <c r="W23" s="9" t="s">
        <v>18</v>
      </c>
      <c r="X23" s="9" t="s">
        <v>18</v>
      </c>
      <c r="Y23" s="9" t="s">
        <v>18</v>
      </c>
      <c r="Z23" s="9" t="s">
        <v>18</v>
      </c>
      <c r="AA23" s="9" t="s">
        <v>18</v>
      </c>
      <c r="AB23" s="9" t="s">
        <v>18</v>
      </c>
      <c r="AC23" s="9" t="s">
        <v>18</v>
      </c>
      <c r="AD23" s="9" t="s">
        <v>18</v>
      </c>
      <c r="AE23" s="9" t="s">
        <v>18</v>
      </c>
      <c r="AF23" s="9" t="s">
        <v>18</v>
      </c>
      <c r="AG23" s="9" t="s">
        <v>18</v>
      </c>
      <c r="AH23" s="9">
        <v>3.4759999999999999E-2</v>
      </c>
      <c r="AI23" s="9">
        <v>6.5573000000000006E-2</v>
      </c>
      <c r="AJ23" s="9">
        <v>0.197579</v>
      </c>
      <c r="AK23" s="9">
        <v>0.26454499999999997</v>
      </c>
      <c r="AL23" s="9">
        <v>0.31754599999999999</v>
      </c>
      <c r="AM23" s="9">
        <v>0.39008100000000001</v>
      </c>
      <c r="AN23" s="9">
        <v>0.42754999999999999</v>
      </c>
      <c r="AO23" s="9">
        <v>0.45614199999999999</v>
      </c>
      <c r="AP23" s="9">
        <v>0.482902</v>
      </c>
      <c r="AQ23" s="9">
        <v>0.50850600000000001</v>
      </c>
      <c r="AR23" s="9">
        <v>0.52658899999999997</v>
      </c>
      <c r="AS23" s="9">
        <v>0.55956399999999995</v>
      </c>
      <c r="AT23" s="9">
        <v>0.58328599999999997</v>
      </c>
      <c r="AU23" s="9">
        <v>0.60860700000000001</v>
      </c>
      <c r="AV23" s="9">
        <v>0.60816499999999996</v>
      </c>
      <c r="AW23" s="9">
        <v>0.61013499999999998</v>
      </c>
      <c r="AX23" s="9">
        <v>0.61023700000000003</v>
      </c>
      <c r="AY23" s="9">
        <v>0.63108399999999998</v>
      </c>
      <c r="AZ23" s="9">
        <v>0.63378900000000005</v>
      </c>
      <c r="BA23" s="9">
        <v>0.64545799999999998</v>
      </c>
      <c r="BB23" s="9">
        <v>0.63732900000000003</v>
      </c>
      <c r="BC23" s="9">
        <v>0.62397000000000002</v>
      </c>
      <c r="BD23" s="9">
        <v>0.60679300000000003</v>
      </c>
      <c r="BE23" s="9">
        <v>0.59040700000000002</v>
      </c>
      <c r="BF23" s="9">
        <v>0.59123800000000004</v>
      </c>
      <c r="BG23" s="9">
        <v>0.59807600000000005</v>
      </c>
      <c r="BH23" s="9">
        <v>0.59812699999999996</v>
      </c>
      <c r="BI23" s="9">
        <v>0.60055199999999997</v>
      </c>
    </row>
    <row r="24" spans="1:61" ht="13.5" x14ac:dyDescent="0.25">
      <c r="A24" s="12" t="s">
        <v>25</v>
      </c>
      <c r="B24" s="11" t="s">
        <v>20</v>
      </c>
      <c r="C24" s="10" t="s">
        <v>19</v>
      </c>
      <c r="D24" s="13">
        <v>0.131135</v>
      </c>
      <c r="E24" s="13">
        <v>0.133076</v>
      </c>
      <c r="F24" s="13">
        <v>0.13802700000000001</v>
      </c>
      <c r="G24" s="13">
        <v>0.146707</v>
      </c>
      <c r="H24" s="13">
        <v>0.15313599999999999</v>
      </c>
      <c r="I24" s="13">
        <v>0.16262799999999999</v>
      </c>
      <c r="J24" s="13">
        <v>0.169989</v>
      </c>
      <c r="K24" s="13">
        <v>0.17935200000000001</v>
      </c>
      <c r="L24" s="13">
        <v>0.181146</v>
      </c>
      <c r="M24" s="13">
        <v>0.18107699999999999</v>
      </c>
      <c r="N24" s="13">
        <v>0.18134800000000001</v>
      </c>
      <c r="O24" s="13">
        <v>0.18612600000000001</v>
      </c>
      <c r="P24" s="13">
        <v>0.19359899999999999</v>
      </c>
      <c r="Q24" s="13">
        <v>0.20536299999999999</v>
      </c>
      <c r="R24" s="13">
        <v>0.21848200000000001</v>
      </c>
      <c r="S24" s="13">
        <v>0.23352000000000001</v>
      </c>
      <c r="T24" s="13">
        <v>0.25787300000000002</v>
      </c>
      <c r="U24" s="13">
        <v>0.29958800000000002</v>
      </c>
      <c r="V24" s="13">
        <v>0.33768700000000001</v>
      </c>
      <c r="W24" s="13">
        <v>0.36474899999999999</v>
      </c>
      <c r="X24" s="13">
        <v>0.37925700000000001</v>
      </c>
      <c r="Y24" s="13">
        <v>0.38971499999999998</v>
      </c>
      <c r="Z24" s="13">
        <v>0.41679100000000002</v>
      </c>
      <c r="AA24" s="13">
        <v>0.44861099999999998</v>
      </c>
      <c r="AB24" s="13">
        <v>0.48030899999999999</v>
      </c>
      <c r="AC24" s="13">
        <v>0.50542200000000004</v>
      </c>
      <c r="AD24" s="13">
        <v>0.54932300000000001</v>
      </c>
      <c r="AE24" s="13">
        <v>0.56749700000000003</v>
      </c>
      <c r="AF24" s="13">
        <v>0.58084899999999995</v>
      </c>
      <c r="AG24" s="13">
        <v>0.59766799999999998</v>
      </c>
      <c r="AH24" s="13">
        <v>0.61857300000000004</v>
      </c>
      <c r="AI24" s="13">
        <v>0.64016399999999996</v>
      </c>
      <c r="AJ24" s="13">
        <v>0.66789900000000002</v>
      </c>
      <c r="AK24" s="13">
        <v>0.68197700000000006</v>
      </c>
      <c r="AL24" s="13">
        <v>0.69367400000000001</v>
      </c>
      <c r="AM24" s="13">
        <v>0.71302299999999996</v>
      </c>
      <c r="AN24" s="13">
        <v>0.72334299999999996</v>
      </c>
      <c r="AO24" s="13">
        <v>0.72408899999999998</v>
      </c>
      <c r="AP24" s="13">
        <v>0.72442700000000004</v>
      </c>
      <c r="AQ24" s="13">
        <v>0.73921000000000003</v>
      </c>
      <c r="AR24" s="13">
        <v>0.73988600000000004</v>
      </c>
      <c r="AS24" s="13">
        <v>0.74680500000000005</v>
      </c>
      <c r="AT24" s="13">
        <v>0.74231199999999997</v>
      </c>
      <c r="AU24" s="13">
        <v>0.760158</v>
      </c>
      <c r="AV24" s="13">
        <v>0.76631899999999997</v>
      </c>
      <c r="AW24" s="13">
        <v>0.76950799999999997</v>
      </c>
      <c r="AX24" s="13">
        <v>0.73666600000000004</v>
      </c>
      <c r="AY24" s="13">
        <v>0.73324500000000004</v>
      </c>
      <c r="AZ24" s="13">
        <v>0.72586200000000001</v>
      </c>
      <c r="BA24" s="13">
        <v>0.71866200000000002</v>
      </c>
      <c r="BB24" s="13">
        <v>0.72627399999999998</v>
      </c>
      <c r="BC24" s="13">
        <v>0.71412900000000001</v>
      </c>
      <c r="BD24" s="13">
        <v>0.69497600000000004</v>
      </c>
      <c r="BE24" s="13">
        <v>0.67479999999999996</v>
      </c>
      <c r="BF24" s="13">
        <v>0.66235900000000003</v>
      </c>
      <c r="BG24" s="13">
        <v>0.667852</v>
      </c>
      <c r="BH24" s="13">
        <v>0.66278300000000001</v>
      </c>
      <c r="BI24" s="13">
        <v>0.65757100000000002</v>
      </c>
    </row>
    <row r="25" spans="1:61" ht="13.5" x14ac:dyDescent="0.25">
      <c r="A25" s="12" t="s">
        <v>24</v>
      </c>
      <c r="B25" s="11" t="s">
        <v>23</v>
      </c>
      <c r="C25" s="10" t="s">
        <v>19</v>
      </c>
      <c r="D25" s="9">
        <v>0.22842599999999999</v>
      </c>
      <c r="E25" s="9">
        <v>0.23386499999999999</v>
      </c>
      <c r="F25" s="9">
        <v>0.23712900000000001</v>
      </c>
      <c r="G25" s="9">
        <v>0.238316</v>
      </c>
      <c r="H25" s="9">
        <v>0.24360999999999999</v>
      </c>
      <c r="I25" s="9">
        <v>0.24835599999999999</v>
      </c>
      <c r="J25" s="9">
        <v>0.25034699999999999</v>
      </c>
      <c r="K25" s="9">
        <v>0.25038700000000003</v>
      </c>
      <c r="L25" s="9">
        <v>0.24882199999999999</v>
      </c>
      <c r="M25" s="9">
        <v>0.24948200000000001</v>
      </c>
      <c r="N25" s="9">
        <v>0.27083200000000002</v>
      </c>
      <c r="O25" s="9">
        <v>0.27838200000000002</v>
      </c>
      <c r="P25" s="9">
        <v>0.28606500000000001</v>
      </c>
      <c r="Q25" s="9">
        <v>0.29417199999999999</v>
      </c>
      <c r="R25" s="9">
        <v>0.310506</v>
      </c>
      <c r="S25" s="9">
        <v>0.35744300000000001</v>
      </c>
      <c r="T25" s="9">
        <v>0.39005600000000001</v>
      </c>
      <c r="U25" s="9">
        <v>0.41768899999999998</v>
      </c>
      <c r="V25" s="9">
        <v>0.43501299999999998</v>
      </c>
      <c r="W25" s="9">
        <v>0.45839600000000003</v>
      </c>
      <c r="X25" s="9">
        <v>0.50330699999999995</v>
      </c>
      <c r="Y25" s="9">
        <v>0.51349900000000004</v>
      </c>
      <c r="Z25" s="9">
        <v>0.51929400000000003</v>
      </c>
      <c r="AA25" s="9">
        <v>0.52516099999999999</v>
      </c>
      <c r="AB25" s="9">
        <v>0.53263899999999997</v>
      </c>
      <c r="AC25" s="9">
        <v>0.54432199999999997</v>
      </c>
      <c r="AD25" s="9">
        <v>0.55682900000000002</v>
      </c>
      <c r="AE25" s="9">
        <v>0.57298499999999997</v>
      </c>
      <c r="AF25" s="9">
        <v>0.58747300000000002</v>
      </c>
      <c r="AG25" s="9">
        <v>0.61041199999999995</v>
      </c>
      <c r="AH25" s="9">
        <v>0.63507100000000005</v>
      </c>
      <c r="AI25" s="9">
        <v>0.65395599999999998</v>
      </c>
      <c r="AJ25" s="9">
        <v>0.66079399999999999</v>
      </c>
      <c r="AK25" s="9">
        <v>0.66283700000000001</v>
      </c>
      <c r="AL25" s="9">
        <v>0.65785400000000005</v>
      </c>
      <c r="AM25" s="9">
        <v>0.71406000000000003</v>
      </c>
      <c r="AN25" s="9">
        <v>0.71392699999999998</v>
      </c>
      <c r="AO25" s="9">
        <v>0.70907299999999995</v>
      </c>
      <c r="AP25" s="9">
        <v>0.72131400000000001</v>
      </c>
      <c r="AQ25" s="9">
        <v>0.72581899999999999</v>
      </c>
      <c r="AR25" s="9">
        <v>0.704627</v>
      </c>
      <c r="AS25" s="9">
        <v>0.69381400000000004</v>
      </c>
      <c r="AT25" s="9">
        <v>0.68987699999999996</v>
      </c>
      <c r="AU25" s="9">
        <v>0.69669700000000001</v>
      </c>
      <c r="AV25" s="9">
        <v>0.68822000000000005</v>
      </c>
      <c r="AW25" s="9">
        <v>0.707619</v>
      </c>
      <c r="AX25" s="9">
        <v>0.69711999999999996</v>
      </c>
      <c r="AY25" s="9">
        <v>0.71004699999999998</v>
      </c>
      <c r="AZ25" s="9">
        <v>0.70169099999999995</v>
      </c>
      <c r="BA25" s="9">
        <v>0.71005499999999999</v>
      </c>
      <c r="BB25" s="9">
        <v>0.70161499999999999</v>
      </c>
      <c r="BC25" s="9">
        <v>0.70605200000000001</v>
      </c>
      <c r="BD25" s="9">
        <v>0.70163399999999998</v>
      </c>
      <c r="BE25" s="9">
        <v>0.69524799999999998</v>
      </c>
      <c r="BF25" s="9">
        <v>0.69844399999999995</v>
      </c>
      <c r="BG25" s="9">
        <v>0.69745299999999999</v>
      </c>
      <c r="BH25" s="9">
        <v>0.70166899999999999</v>
      </c>
      <c r="BI25" s="9">
        <v>0.713283</v>
      </c>
    </row>
    <row r="26" spans="1:61" ht="13.5" x14ac:dyDescent="0.25">
      <c r="A26" s="12" t="s">
        <v>22</v>
      </c>
      <c r="B26" s="11" t="s">
        <v>20</v>
      </c>
      <c r="C26" s="10" t="s">
        <v>19</v>
      </c>
      <c r="D26" s="13" t="s">
        <v>18</v>
      </c>
      <c r="E26" s="13" t="s">
        <v>18</v>
      </c>
      <c r="F26" s="13" t="s">
        <v>18</v>
      </c>
      <c r="G26" s="13" t="s">
        <v>18</v>
      </c>
      <c r="H26" s="13" t="s">
        <v>18</v>
      </c>
      <c r="I26" s="13" t="s">
        <v>18</v>
      </c>
      <c r="J26" s="13" t="s">
        <v>18</v>
      </c>
      <c r="K26" s="13" t="s">
        <v>18</v>
      </c>
      <c r="L26" s="13" t="s">
        <v>18</v>
      </c>
      <c r="M26" s="13" t="s">
        <v>18</v>
      </c>
      <c r="N26" s="13" t="s">
        <v>18</v>
      </c>
      <c r="O26" s="13" t="s">
        <v>18</v>
      </c>
      <c r="P26" s="13" t="s">
        <v>18</v>
      </c>
      <c r="Q26" s="13" t="s">
        <v>18</v>
      </c>
      <c r="R26" s="13" t="s">
        <v>18</v>
      </c>
      <c r="S26" s="13" t="s">
        <v>18</v>
      </c>
      <c r="T26" s="13" t="s">
        <v>18</v>
      </c>
      <c r="U26" s="13" t="s">
        <v>18</v>
      </c>
      <c r="V26" s="13" t="s">
        <v>18</v>
      </c>
      <c r="W26" s="13" t="s">
        <v>18</v>
      </c>
      <c r="X26" s="13" t="s">
        <v>18</v>
      </c>
      <c r="Y26" s="13" t="s">
        <v>18</v>
      </c>
      <c r="Z26" s="13" t="s">
        <v>18</v>
      </c>
      <c r="AA26" s="13" t="s">
        <v>18</v>
      </c>
      <c r="AB26" s="13" t="s">
        <v>18</v>
      </c>
      <c r="AC26" s="13" t="s">
        <v>18</v>
      </c>
      <c r="AD26" s="13" t="s">
        <v>18</v>
      </c>
      <c r="AE26" s="13" t="s">
        <v>18</v>
      </c>
      <c r="AF26" s="13" t="s">
        <v>18</v>
      </c>
      <c r="AG26" s="13" t="s">
        <v>18</v>
      </c>
      <c r="AH26" s="13" t="s">
        <v>18</v>
      </c>
      <c r="AI26" s="13" t="s">
        <v>18</v>
      </c>
      <c r="AJ26" s="13" t="s">
        <v>18</v>
      </c>
      <c r="AK26" s="13" t="s">
        <v>18</v>
      </c>
      <c r="AL26" s="13" t="s">
        <v>18</v>
      </c>
      <c r="AM26" s="13">
        <v>0.88717999999999997</v>
      </c>
      <c r="AN26" s="13">
        <v>0.89483000000000001</v>
      </c>
      <c r="AO26" s="13">
        <v>0.87842399999999998</v>
      </c>
      <c r="AP26" s="13">
        <v>0.87104800000000004</v>
      </c>
      <c r="AQ26" s="13">
        <v>0.87432699999999997</v>
      </c>
      <c r="AR26" s="13">
        <v>0.86389499999999997</v>
      </c>
      <c r="AS26" s="13">
        <v>0.85967899999999997</v>
      </c>
      <c r="AT26" s="13">
        <v>0.85212200000000005</v>
      </c>
      <c r="AU26" s="13">
        <v>0.858935</v>
      </c>
      <c r="AV26" s="13">
        <v>0.85653199999999996</v>
      </c>
      <c r="AW26" s="13">
        <v>0.85274099999999997</v>
      </c>
      <c r="AX26" s="13">
        <v>0.82709699999999997</v>
      </c>
      <c r="AY26" s="13">
        <v>0.82112200000000002</v>
      </c>
      <c r="AZ26" s="13">
        <v>0.80615000000000003</v>
      </c>
      <c r="BA26" s="13">
        <v>0.79493100000000005</v>
      </c>
      <c r="BB26" s="13">
        <v>0.79218200000000005</v>
      </c>
      <c r="BC26" s="13">
        <v>0.780389</v>
      </c>
      <c r="BD26" s="13">
        <v>0.77405999999999997</v>
      </c>
      <c r="BE26" s="13">
        <v>0.75546000000000002</v>
      </c>
      <c r="BF26" s="13">
        <v>0.75186799999999998</v>
      </c>
      <c r="BG26" s="13">
        <v>0.75817900000000005</v>
      </c>
      <c r="BH26" s="13">
        <v>0.75275700000000001</v>
      </c>
      <c r="BI26" s="13">
        <v>0.74976100000000001</v>
      </c>
    </row>
    <row r="27" spans="1:61" ht="13.5" x14ac:dyDescent="0.25">
      <c r="A27" s="12" t="s">
        <v>21</v>
      </c>
      <c r="B27" s="11" t="s">
        <v>20</v>
      </c>
      <c r="C27" s="10" t="s">
        <v>19</v>
      </c>
      <c r="D27" s="9" t="s">
        <v>18</v>
      </c>
      <c r="E27" s="9" t="s">
        <v>18</v>
      </c>
      <c r="F27" s="9" t="s">
        <v>18</v>
      </c>
      <c r="G27" s="9" t="s">
        <v>18</v>
      </c>
      <c r="H27" s="9" t="s">
        <v>18</v>
      </c>
      <c r="I27" s="9" t="s">
        <v>18</v>
      </c>
      <c r="J27" s="9" t="s">
        <v>18</v>
      </c>
      <c r="K27" s="9" t="s">
        <v>18</v>
      </c>
      <c r="L27" s="9" t="s">
        <v>18</v>
      </c>
      <c r="M27" s="9" t="s">
        <v>18</v>
      </c>
      <c r="N27" s="9" t="s">
        <v>18</v>
      </c>
      <c r="O27" s="9" t="s">
        <v>18</v>
      </c>
      <c r="P27" s="9" t="s">
        <v>18</v>
      </c>
      <c r="Q27" s="9" t="s">
        <v>18</v>
      </c>
      <c r="R27" s="9" t="s">
        <v>18</v>
      </c>
      <c r="S27" s="9" t="s">
        <v>18</v>
      </c>
      <c r="T27" s="9" t="s">
        <v>18</v>
      </c>
      <c r="U27" s="9" t="s">
        <v>18</v>
      </c>
      <c r="V27" s="9" t="s">
        <v>18</v>
      </c>
      <c r="W27" s="9" t="s">
        <v>18</v>
      </c>
      <c r="X27" s="9" t="s">
        <v>18</v>
      </c>
      <c r="Y27" s="9" t="s">
        <v>18</v>
      </c>
      <c r="Z27" s="9" t="s">
        <v>18</v>
      </c>
      <c r="AA27" s="9" t="s">
        <v>18</v>
      </c>
      <c r="AB27" s="9" t="s">
        <v>18</v>
      </c>
      <c r="AC27" s="9" t="s">
        <v>18</v>
      </c>
      <c r="AD27" s="9" t="s">
        <v>18</v>
      </c>
      <c r="AE27" s="9" t="s">
        <v>18</v>
      </c>
      <c r="AF27" s="9" t="s">
        <v>18</v>
      </c>
      <c r="AG27" s="9" t="s">
        <v>18</v>
      </c>
      <c r="AH27" s="9" t="s">
        <v>18</v>
      </c>
      <c r="AI27" s="9" t="s">
        <v>18</v>
      </c>
      <c r="AJ27" s="9" t="s">
        <v>18</v>
      </c>
      <c r="AK27" s="9" t="s">
        <v>18</v>
      </c>
      <c r="AL27" s="9" t="s">
        <v>18</v>
      </c>
      <c r="AM27" s="9">
        <v>0.84335899999999997</v>
      </c>
      <c r="AN27" s="9">
        <v>0.85359300000000005</v>
      </c>
      <c r="AO27" s="9">
        <v>0.863707</v>
      </c>
      <c r="AP27" s="9">
        <v>0.86526000000000003</v>
      </c>
      <c r="AQ27" s="9">
        <v>0.87232900000000002</v>
      </c>
      <c r="AR27" s="9">
        <v>0.87640499999999999</v>
      </c>
      <c r="AS27" s="9">
        <v>0.86730499999999999</v>
      </c>
      <c r="AT27" s="9">
        <v>0.85881700000000005</v>
      </c>
      <c r="AU27" s="9">
        <v>0.84833899999999995</v>
      </c>
      <c r="AV27" s="9">
        <v>0.84588200000000002</v>
      </c>
      <c r="AW27" s="9">
        <v>0.84985999999999995</v>
      </c>
      <c r="AX27" s="9">
        <v>0.82766099999999998</v>
      </c>
      <c r="AY27" s="9">
        <v>0.82449700000000004</v>
      </c>
      <c r="AZ27" s="9">
        <v>0.79039700000000002</v>
      </c>
      <c r="BA27" s="9">
        <v>0.76092499999999996</v>
      </c>
      <c r="BB27" s="9">
        <v>0.76438200000000001</v>
      </c>
      <c r="BC27" s="9">
        <v>0.75426899999999997</v>
      </c>
      <c r="BD27" s="9">
        <v>0.75560099999999997</v>
      </c>
      <c r="BE27" s="9">
        <v>0.734483</v>
      </c>
      <c r="BF27" s="9">
        <v>0.73700900000000003</v>
      </c>
      <c r="BG27" s="9">
        <v>0.75511399999999995</v>
      </c>
      <c r="BH27" s="9">
        <v>0.73597000000000001</v>
      </c>
      <c r="BI27" s="9">
        <v>0.72736500000000004</v>
      </c>
    </row>
    <row r="28" spans="1:61" x14ac:dyDescent="0.2">
      <c r="A28" s="8" t="s">
        <v>17</v>
      </c>
    </row>
  </sheetData>
  <mergeCells count="5">
    <mergeCell ref="A3:C3"/>
    <mergeCell ref="D3:BI3"/>
    <mergeCell ref="A4:C4"/>
    <mergeCell ref="D4:BI4"/>
    <mergeCell ref="A5:C5"/>
  </mergeCells>
  <hyperlinks>
    <hyperlink ref="A2" r:id="rId1" display="http://localhost/OECDStat_Metadata/ShowMetadata.ashx?Dataset=SNA_TABLE4&amp;ShowOnWeb=true&amp;Lang=en"/>
    <hyperlink ref="A7" r:id="rId2" display="http://localhost/OECDStat_Metadata/ShowMetadata.ashx?Dataset=SNA_TABLE4&amp;Coords=[LOCATION].[AUT]&amp;ShowOnWeb=true&amp;Lang=en"/>
    <hyperlink ref="C7" r:id="rId3" display="http://localhost/OECDStat_Metadata/ShowMetadata.ashx?Dataset=SNA_TABLE4&amp;Coords=[%5bTRANSACT%5d.%5bPPPGDP%5d%2c%5bMEASURE%5d.%5bCD%5d%2c%5bLOCATION%5d.%5bAUT%5d]&amp;ShowOnWeb=true&amp;Lang=en"/>
    <hyperlink ref="A8" r:id="rId4" display="http://localhost/OECDStat_Metadata/ShowMetadata.ashx?Dataset=SNA_TABLE4&amp;Coords=[LOCATION].[BEL]&amp;ShowOnWeb=true&amp;Lang=en"/>
    <hyperlink ref="C8" r:id="rId5" display="http://localhost/OECDStat_Metadata/ShowMetadata.ashx?Dataset=SNA_TABLE4&amp;Coords=[%5bTRANSACT%5d.%5bPPPGDP%5d%2c%5bMEASURE%5d.%5bCD%5d%2c%5bLOCATION%5d.%5bBEL%5d]&amp;ShowOnWeb=true&amp;Lang=en"/>
    <hyperlink ref="A9" r:id="rId6" display="http://localhost/OECDStat_Metadata/ShowMetadata.ashx?Dataset=SNA_TABLE4&amp;Coords=[LOCATION].[DNK]&amp;ShowOnWeb=true&amp;Lang=en"/>
    <hyperlink ref="C9" r:id="rId7" display="http://localhost/OECDStat_Metadata/ShowMetadata.ashx?Dataset=SNA_TABLE4&amp;Coords=[%5bTRANSACT%5d.%5bPPPGDP%5d%2c%5bMEASURE%5d.%5bCD%5d%2c%5bLOCATION%5d.%5bDNK%5d]&amp;ShowOnWeb=true&amp;Lang=en"/>
    <hyperlink ref="A10" r:id="rId8" display="http://localhost/OECDStat_Metadata/ShowMetadata.ashx?Dataset=SNA_TABLE4&amp;Coords=[LOCATION].[EST]&amp;ShowOnWeb=true&amp;Lang=en"/>
    <hyperlink ref="C10" r:id="rId9" display="http://localhost/OECDStat_Metadata/ShowMetadata.ashx?Dataset=SNA_TABLE4&amp;Coords=[%5bTRANSACT%5d.%5bPPPGDP%5d%2c%5bMEASURE%5d.%5bCD%5d%2c%5bLOCATION%5d.%5bEST%5d]&amp;ShowOnWeb=true&amp;Lang=en"/>
    <hyperlink ref="A11" r:id="rId10" display="http://localhost/OECDStat_Metadata/ShowMetadata.ashx?Dataset=SNA_TABLE4&amp;Coords=[LOCATION].[FIN]&amp;ShowOnWeb=true&amp;Lang=en"/>
    <hyperlink ref="C11" r:id="rId11" display="http://localhost/OECDStat_Metadata/ShowMetadata.ashx?Dataset=SNA_TABLE4&amp;Coords=[%5bTRANSACT%5d.%5bPPPGDP%5d%2c%5bMEASURE%5d.%5bCD%5d%2c%5bLOCATION%5d.%5bFIN%5d]&amp;ShowOnWeb=true&amp;Lang=en"/>
    <hyperlink ref="A12" r:id="rId12" display="http://localhost/OECDStat_Metadata/ShowMetadata.ashx?Dataset=SNA_TABLE4&amp;Coords=[LOCATION].[FRA]&amp;ShowOnWeb=true&amp;Lang=en"/>
    <hyperlink ref="C12" r:id="rId13" display="http://localhost/OECDStat_Metadata/ShowMetadata.ashx?Dataset=SNA_TABLE4&amp;Coords=[%5bTRANSACT%5d.%5bPPPGDP%5d%2c%5bMEASURE%5d.%5bCD%5d%2c%5bLOCATION%5d.%5bFRA%5d]&amp;ShowOnWeb=true&amp;Lang=en"/>
    <hyperlink ref="A13" r:id="rId14" display="http://localhost/OECDStat_Metadata/ShowMetadata.ashx?Dataset=SNA_TABLE4&amp;Coords=[LOCATION].[DEU]&amp;ShowOnWeb=true&amp;Lang=en"/>
    <hyperlink ref="C13" r:id="rId15" display="http://localhost/OECDStat_Metadata/ShowMetadata.ashx?Dataset=SNA_TABLE4&amp;Coords=[%5bTRANSACT%5d.%5bPPPGDP%5d%2c%5bMEASURE%5d.%5bCD%5d%2c%5bLOCATION%5d.%5bDEU%5d]&amp;ShowOnWeb=true&amp;Lang=en"/>
    <hyperlink ref="A14" r:id="rId16" display="http://localhost/OECDStat_Metadata/ShowMetadata.ashx?Dataset=SNA_TABLE4&amp;Coords=[LOCATION].[GRC]&amp;ShowOnWeb=true&amp;Lang=en"/>
    <hyperlink ref="C14" r:id="rId17" display="http://localhost/OECDStat_Metadata/ShowMetadata.ashx?Dataset=SNA_TABLE4&amp;Coords=[%5bTRANSACT%5d.%5bPPPGDP%5d%2c%5bMEASURE%5d.%5bCD%5d%2c%5bLOCATION%5d.%5bGRC%5d]&amp;ShowOnWeb=true&amp;Lang=en"/>
    <hyperlink ref="A15" r:id="rId18" display="http://localhost/OECDStat_Metadata/ShowMetadata.ashx?Dataset=SNA_TABLE4&amp;Coords=[LOCATION].[IRL]&amp;ShowOnWeb=true&amp;Lang=en"/>
    <hyperlink ref="C15" r:id="rId19" display="http://localhost/OECDStat_Metadata/ShowMetadata.ashx?Dataset=SNA_TABLE4&amp;Coords=[%5bTRANSACT%5d.%5bPPPGDP%5d%2c%5bMEASURE%5d.%5bCD%5d%2c%5bLOCATION%5d.%5bIRL%5d]&amp;ShowOnWeb=true&amp;Lang=en"/>
    <hyperlink ref="A16" r:id="rId20" display="http://localhost/OECDStat_Metadata/ShowMetadata.ashx?Dataset=SNA_TABLE4&amp;Coords=[LOCATION].[ITA]&amp;ShowOnWeb=true&amp;Lang=en"/>
    <hyperlink ref="C16" r:id="rId21" display="http://localhost/OECDStat_Metadata/ShowMetadata.ashx?Dataset=SNA_TABLE4&amp;Coords=[%5bTRANSACT%5d.%5bPPPGDP%5d%2c%5bMEASURE%5d.%5bCD%5d%2c%5bLOCATION%5d.%5bITA%5d]&amp;ShowOnWeb=true&amp;Lang=en"/>
    <hyperlink ref="A17" r:id="rId22" display="http://localhost/OECDStat_Metadata/ShowMetadata.ashx?Dataset=SNA_TABLE4&amp;Coords=[LOCATION].[LVA]&amp;ShowOnWeb=true&amp;Lang=en"/>
    <hyperlink ref="C17" r:id="rId23" display="http://localhost/OECDStat_Metadata/ShowMetadata.ashx?Dataset=SNA_TABLE4&amp;Coords=[%5bTRANSACT%5d.%5bPPPGDP%5d%2c%5bMEASURE%5d.%5bCD%5d%2c%5bLOCATION%5d.%5bLVA%5d]&amp;ShowOnWeb=true&amp;Lang=en"/>
    <hyperlink ref="A18" r:id="rId24" display="http://localhost/OECDStat_Metadata/ShowMetadata.ashx?Dataset=SNA_TABLE4&amp;Coords=[LOCATION].[LTU]&amp;ShowOnWeb=true&amp;Lang=en"/>
    <hyperlink ref="C18" r:id="rId25" display="http://localhost/OECDStat_Metadata/ShowMetadata.ashx?Dataset=SNA_TABLE4&amp;Coords=[%5bTRANSACT%5d.%5bPPPGDP%5d%2c%5bMEASURE%5d.%5bCD%5d%2c%5bLOCATION%5d.%5bLTU%5d]&amp;ShowOnWeb=true&amp;Lang=en"/>
    <hyperlink ref="A19" r:id="rId26" display="http://localhost/OECDStat_Metadata/ShowMetadata.ashx?Dataset=SNA_TABLE4&amp;Coords=[LOCATION].[LUX]&amp;ShowOnWeb=true&amp;Lang=en"/>
    <hyperlink ref="C19" r:id="rId27" display="http://localhost/OECDStat_Metadata/ShowMetadata.ashx?Dataset=SNA_TABLE4&amp;Coords=[%5bTRANSACT%5d.%5bPPPGDP%5d%2c%5bMEASURE%5d.%5bCD%5d%2c%5bLOCATION%5d.%5bLUX%5d]&amp;ShowOnWeb=true&amp;Lang=en"/>
    <hyperlink ref="A20" r:id="rId28" display="http://localhost/OECDStat_Metadata/ShowMetadata.ashx?Dataset=SNA_TABLE4&amp;Coords=[LOCATION].[NLD]&amp;ShowOnWeb=true&amp;Lang=en"/>
    <hyperlink ref="C20" r:id="rId29" display="http://localhost/OECDStat_Metadata/ShowMetadata.ashx?Dataset=SNA_TABLE4&amp;Coords=[%5bTRANSACT%5d.%5bPPPGDP%5d%2c%5bMEASURE%5d.%5bCD%5d%2c%5bLOCATION%5d.%5bNLD%5d]&amp;ShowOnWeb=true&amp;Lang=en"/>
    <hyperlink ref="A21" r:id="rId30" display="http://localhost/OECDStat_Metadata/ShowMetadata.ashx?Dataset=SNA_TABLE4&amp;Coords=[LOCATION].[PRT]&amp;ShowOnWeb=true&amp;Lang=en"/>
    <hyperlink ref="C21" r:id="rId31" display="http://localhost/OECDStat_Metadata/ShowMetadata.ashx?Dataset=SNA_TABLE4&amp;Coords=[%5bTRANSACT%5d.%5bPPPGDP%5d%2c%5bMEASURE%5d.%5bCD%5d%2c%5bLOCATION%5d.%5bPRT%5d]&amp;ShowOnWeb=true&amp;Lang=en"/>
    <hyperlink ref="A22" r:id="rId32" display="http://localhost/OECDStat_Metadata/ShowMetadata.ashx?Dataset=SNA_TABLE4&amp;Coords=[LOCATION].[SVK]&amp;ShowOnWeb=true&amp;Lang=en"/>
    <hyperlink ref="C22" r:id="rId33" display="http://localhost/OECDStat_Metadata/ShowMetadata.ashx?Dataset=SNA_TABLE4&amp;Coords=[%5bTRANSACT%5d.%5bPPPGDP%5d%2c%5bMEASURE%5d.%5bCD%5d%2c%5bLOCATION%5d.%5bSVK%5d]&amp;ShowOnWeb=true&amp;Lang=en"/>
    <hyperlink ref="A23" r:id="rId34" display="http://localhost/OECDStat_Metadata/ShowMetadata.ashx?Dataset=SNA_TABLE4&amp;Coords=[LOCATION].[SVN]&amp;ShowOnWeb=true&amp;Lang=en"/>
    <hyperlink ref="C23" r:id="rId35" display="http://localhost/OECDStat_Metadata/ShowMetadata.ashx?Dataset=SNA_TABLE4&amp;Coords=[%5bTRANSACT%5d.%5bPPPGDP%5d%2c%5bMEASURE%5d.%5bCD%5d%2c%5bLOCATION%5d.%5bSVN%5d]&amp;ShowOnWeb=true&amp;Lang=en"/>
    <hyperlink ref="A24" r:id="rId36" display="http://localhost/OECDStat_Metadata/ShowMetadata.ashx?Dataset=SNA_TABLE4&amp;Coords=[LOCATION].[ESP]&amp;ShowOnWeb=true&amp;Lang=en"/>
    <hyperlink ref="C24" r:id="rId37" display="http://localhost/OECDStat_Metadata/ShowMetadata.ashx?Dataset=SNA_TABLE4&amp;Coords=[%5bTRANSACT%5d.%5bPPPGDP%5d%2c%5bMEASURE%5d.%5bCD%5d%2c%5bLOCATION%5d.%5bESP%5d]&amp;ShowOnWeb=true&amp;Lang=en"/>
    <hyperlink ref="A25" r:id="rId38" display="http://localhost/OECDStat_Metadata/ShowMetadata.ashx?Dataset=SNA_TABLE4&amp;Coords=[LOCATION].[GBR]&amp;ShowOnWeb=true&amp;Lang=en"/>
    <hyperlink ref="C25" r:id="rId39" display="http://localhost/OECDStat_Metadata/ShowMetadata.ashx?Dataset=SNA_TABLE4&amp;Coords=[%5bTRANSACT%5d.%5bPPPGDP%5d%2c%5bMEASURE%5d.%5bCD%5d%2c%5bLOCATION%5d.%5bGBR%5d]&amp;ShowOnWeb=true&amp;Lang=en"/>
    <hyperlink ref="A26" r:id="rId40" display="http://localhost/OECDStat_Metadata/ShowMetadata.ashx?Dataset=SNA_TABLE4&amp;Coords=[LOCATION].[EA19]&amp;ShowOnWeb=true&amp;Lang=en"/>
    <hyperlink ref="C26" r:id="rId41" display="http://localhost/OECDStat_Metadata/ShowMetadata.ashx?Dataset=SNA_TABLE4&amp;Coords=[%5bTRANSACT%5d.%5bPPPGDP%5d%2c%5bMEASURE%5d.%5bCD%5d%2c%5bLOCATION%5d.%5bEA19%5d]&amp;ShowOnWeb=true&amp;Lang=en"/>
    <hyperlink ref="A27" r:id="rId42" display="http://localhost/OECDStat_Metadata/ShowMetadata.ashx?Dataset=SNA_TABLE4&amp;Coords=[LOCATION].[EU28]&amp;ShowOnWeb=true&amp;Lang=en"/>
    <hyperlink ref="C27" r:id="rId43" display="http://localhost/OECDStat_Metadata/ShowMetadata.ashx?Dataset=SNA_TABLE4&amp;Coords=[%5bTRANSACT%5d.%5bPPPGDP%5d%2c%5bMEASURE%5d.%5bCD%5d%2c%5bLOCATION%5d.%5bEU28%5d]&amp;ShowOnWeb=true&amp;Lang=en"/>
    <hyperlink ref="A28" r:id="rId44" display="https://stats-3.oecd.org/index.aspx?DatasetCode=SNA_TABLE4"/>
  </hyperlinks>
  <pageMargins left="0.75" right="0.75" top="1" bottom="1" header="0.5" footer="0.5"/>
  <pageSetup orientation="portrait" horizontalDpi="1200" verticalDpi="1200" r:id="rId45"/>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S32"/>
  <sheetViews>
    <sheetView showGridLines="0" topLeftCell="A2" workbookViewId="0">
      <pane xSplit="4" ySplit="5" topLeftCell="BE7" activePane="bottomRight" state="frozen"/>
      <selection activeCell="A2" sqref="A2"/>
      <selection pane="topRight" activeCell="E2" sqref="E2"/>
      <selection pane="bottomLeft" activeCell="A7" sqref="A7"/>
      <selection pane="bottomRight" activeCell="B42" sqref="B42"/>
    </sheetView>
  </sheetViews>
  <sheetFormatPr baseColWidth="10" defaultColWidth="9" defaultRowHeight="12.75" x14ac:dyDescent="0.2"/>
  <cols>
    <col min="1" max="3" width="24" style="7" customWidth="1"/>
    <col min="4" max="4" width="2.125" style="7" customWidth="1"/>
    <col min="5" max="16384" width="9" style="7"/>
  </cols>
  <sheetData>
    <row r="1" spans="1:71" hidden="1" x14ac:dyDescent="0.2">
      <c r="A1" s="17" t="e">
        <f ca="1">DotStatQuery(B1)</f>
        <v>#NAME?</v>
      </c>
      <c r="B1" s="17" t="s">
        <v>133</v>
      </c>
    </row>
    <row r="2" spans="1:71" ht="23.25" x14ac:dyDescent="0.2">
      <c r="A2" s="16" t="s">
        <v>132</v>
      </c>
    </row>
    <row r="3" spans="1:71" x14ac:dyDescent="0.2">
      <c r="A3" s="217" t="s">
        <v>108</v>
      </c>
      <c r="B3" s="218"/>
      <c r="C3" s="218"/>
      <c r="D3" s="219"/>
      <c r="E3" s="220" t="s">
        <v>131</v>
      </c>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2"/>
    </row>
    <row r="4" spans="1:71" x14ac:dyDescent="0.2">
      <c r="A4" s="217" t="s">
        <v>106</v>
      </c>
      <c r="B4" s="218"/>
      <c r="C4" s="218"/>
      <c r="D4" s="219"/>
      <c r="E4" s="220" t="s">
        <v>130</v>
      </c>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2"/>
    </row>
    <row r="5" spans="1:71" x14ac:dyDescent="0.2">
      <c r="A5" s="223" t="s">
        <v>104</v>
      </c>
      <c r="B5" s="224"/>
      <c r="C5" s="224"/>
      <c r="D5" s="225"/>
      <c r="E5" s="15" t="s">
        <v>129</v>
      </c>
      <c r="F5" s="15" t="s">
        <v>128</v>
      </c>
      <c r="G5" s="15" t="s">
        <v>127</v>
      </c>
      <c r="H5" s="15" t="s">
        <v>126</v>
      </c>
      <c r="I5" s="15" t="s">
        <v>125</v>
      </c>
      <c r="J5" s="15" t="s">
        <v>124</v>
      </c>
      <c r="K5" s="15" t="s">
        <v>123</v>
      </c>
      <c r="L5" s="15" t="s">
        <v>122</v>
      </c>
      <c r="M5" s="15" t="s">
        <v>121</v>
      </c>
      <c r="N5" s="15" t="s">
        <v>103</v>
      </c>
      <c r="O5" s="15" t="s">
        <v>102</v>
      </c>
      <c r="P5" s="15" t="s">
        <v>101</v>
      </c>
      <c r="Q5" s="15" t="s">
        <v>100</v>
      </c>
      <c r="R5" s="15" t="s">
        <v>99</v>
      </c>
      <c r="S5" s="15" t="s">
        <v>98</v>
      </c>
      <c r="T5" s="15" t="s">
        <v>97</v>
      </c>
      <c r="U5" s="15" t="s">
        <v>96</v>
      </c>
      <c r="V5" s="15" t="s">
        <v>95</v>
      </c>
      <c r="W5" s="15" t="s">
        <v>94</v>
      </c>
      <c r="X5" s="15" t="s">
        <v>93</v>
      </c>
      <c r="Y5" s="15" t="s">
        <v>92</v>
      </c>
      <c r="Z5" s="15" t="s">
        <v>91</v>
      </c>
      <c r="AA5" s="15" t="s">
        <v>90</v>
      </c>
      <c r="AB5" s="15" t="s">
        <v>89</v>
      </c>
      <c r="AC5" s="15" t="s">
        <v>88</v>
      </c>
      <c r="AD5" s="15" t="s">
        <v>87</v>
      </c>
      <c r="AE5" s="15" t="s">
        <v>86</v>
      </c>
      <c r="AF5" s="15" t="s">
        <v>85</v>
      </c>
      <c r="AG5" s="15" t="s">
        <v>84</v>
      </c>
      <c r="AH5" s="15" t="s">
        <v>83</v>
      </c>
      <c r="AI5" s="15" t="s">
        <v>82</v>
      </c>
      <c r="AJ5" s="15" t="s">
        <v>81</v>
      </c>
      <c r="AK5" s="15" t="s">
        <v>80</v>
      </c>
      <c r="AL5" s="15" t="s">
        <v>79</v>
      </c>
      <c r="AM5" s="15" t="s">
        <v>78</v>
      </c>
      <c r="AN5" s="15" t="s">
        <v>77</v>
      </c>
      <c r="AO5" s="15" t="s">
        <v>76</v>
      </c>
      <c r="AP5" s="15" t="s">
        <v>75</v>
      </c>
      <c r="AQ5" s="15" t="s">
        <v>74</v>
      </c>
      <c r="AR5" s="15" t="s">
        <v>73</v>
      </c>
      <c r="AS5" s="15" t="s">
        <v>72</v>
      </c>
      <c r="AT5" s="15" t="s">
        <v>71</v>
      </c>
      <c r="AU5" s="15" t="s">
        <v>70</v>
      </c>
      <c r="AV5" s="15" t="s">
        <v>69</v>
      </c>
      <c r="AW5" s="15" t="s">
        <v>68</v>
      </c>
      <c r="AX5" s="15" t="s">
        <v>67</v>
      </c>
      <c r="AY5" s="15" t="s">
        <v>66</v>
      </c>
      <c r="AZ5" s="15" t="s">
        <v>65</v>
      </c>
      <c r="BA5" s="15" t="s">
        <v>64</v>
      </c>
      <c r="BB5" s="15" t="s">
        <v>63</v>
      </c>
      <c r="BC5" s="15" t="s">
        <v>62</v>
      </c>
      <c r="BD5" s="15" t="s">
        <v>61</v>
      </c>
      <c r="BE5" s="15" t="s">
        <v>60</v>
      </c>
      <c r="BF5" s="15" t="s">
        <v>59</v>
      </c>
      <c r="BG5" s="15" t="s">
        <v>58</v>
      </c>
      <c r="BH5" s="15" t="s">
        <v>57</v>
      </c>
      <c r="BI5" s="15" t="s">
        <v>56</v>
      </c>
      <c r="BJ5" s="15" t="s">
        <v>55</v>
      </c>
      <c r="BK5" s="15" t="s">
        <v>54</v>
      </c>
      <c r="BL5" s="15" t="s">
        <v>53</v>
      </c>
      <c r="BM5" s="15" t="s">
        <v>52</v>
      </c>
      <c r="BN5" s="15" t="s">
        <v>51</v>
      </c>
      <c r="BO5" s="15" t="s">
        <v>50</v>
      </c>
      <c r="BP5" s="15" t="s">
        <v>49</v>
      </c>
      <c r="BQ5" s="15" t="s">
        <v>48</v>
      </c>
      <c r="BR5" s="15" t="s">
        <v>47</v>
      </c>
      <c r="BS5" s="15" t="s">
        <v>46</v>
      </c>
    </row>
    <row r="6" spans="1:71" ht="13.5" x14ac:dyDescent="0.25">
      <c r="A6" s="228" t="s">
        <v>45</v>
      </c>
      <c r="B6" s="229"/>
      <c r="C6" s="14" t="s">
        <v>44</v>
      </c>
      <c r="D6" s="10" t="s">
        <v>43</v>
      </c>
      <c r="E6" s="10" t="s">
        <v>43</v>
      </c>
      <c r="F6" s="10" t="s">
        <v>43</v>
      </c>
      <c r="G6" s="10" t="s">
        <v>43</v>
      </c>
      <c r="H6" s="10" t="s">
        <v>43</v>
      </c>
      <c r="I6" s="10" t="s">
        <v>43</v>
      </c>
      <c r="J6" s="10" t="s">
        <v>43</v>
      </c>
      <c r="K6" s="10" t="s">
        <v>43</v>
      </c>
      <c r="L6" s="10" t="s">
        <v>43</v>
      </c>
      <c r="M6" s="10" t="s">
        <v>43</v>
      </c>
      <c r="N6" s="10" t="s">
        <v>43</v>
      </c>
      <c r="O6" s="10" t="s">
        <v>43</v>
      </c>
      <c r="P6" s="10" t="s">
        <v>43</v>
      </c>
      <c r="Q6" s="10" t="s">
        <v>43</v>
      </c>
      <c r="R6" s="10" t="s">
        <v>43</v>
      </c>
      <c r="S6" s="10" t="s">
        <v>43</v>
      </c>
      <c r="T6" s="10" t="s">
        <v>43</v>
      </c>
      <c r="U6" s="10" t="s">
        <v>43</v>
      </c>
      <c r="V6" s="10" t="s">
        <v>43</v>
      </c>
      <c r="W6" s="10" t="s">
        <v>43</v>
      </c>
      <c r="X6" s="10" t="s">
        <v>43</v>
      </c>
      <c r="Y6" s="10" t="s">
        <v>43</v>
      </c>
      <c r="Z6" s="10" t="s">
        <v>43</v>
      </c>
      <c r="AA6" s="10" t="s">
        <v>43</v>
      </c>
      <c r="AB6" s="10" t="s">
        <v>43</v>
      </c>
      <c r="AC6" s="10" t="s">
        <v>43</v>
      </c>
      <c r="AD6" s="10" t="s">
        <v>43</v>
      </c>
      <c r="AE6" s="10" t="s">
        <v>43</v>
      </c>
      <c r="AF6" s="10" t="s">
        <v>43</v>
      </c>
      <c r="AG6" s="10" t="s">
        <v>43</v>
      </c>
      <c r="AH6" s="10" t="s">
        <v>43</v>
      </c>
      <c r="AI6" s="10" t="s">
        <v>43</v>
      </c>
      <c r="AJ6" s="10" t="s">
        <v>43</v>
      </c>
      <c r="AK6" s="10" t="s">
        <v>43</v>
      </c>
      <c r="AL6" s="10" t="s">
        <v>43</v>
      </c>
      <c r="AM6" s="10" t="s">
        <v>43</v>
      </c>
      <c r="AN6" s="10" t="s">
        <v>43</v>
      </c>
      <c r="AO6" s="10" t="s">
        <v>43</v>
      </c>
      <c r="AP6" s="10" t="s">
        <v>43</v>
      </c>
      <c r="AQ6" s="10" t="s">
        <v>43</v>
      </c>
      <c r="AR6" s="10" t="s">
        <v>43</v>
      </c>
      <c r="AS6" s="10" t="s">
        <v>43</v>
      </c>
      <c r="AT6" s="10" t="s">
        <v>43</v>
      </c>
      <c r="AU6" s="10" t="s">
        <v>43</v>
      </c>
      <c r="AV6" s="10" t="s">
        <v>43</v>
      </c>
      <c r="AW6" s="10" t="s">
        <v>43</v>
      </c>
      <c r="AX6" s="10" t="s">
        <v>43</v>
      </c>
      <c r="AY6" s="10" t="s">
        <v>43</v>
      </c>
      <c r="AZ6" s="10" t="s">
        <v>43</v>
      </c>
      <c r="BA6" s="10" t="s">
        <v>43</v>
      </c>
      <c r="BB6" s="10" t="s">
        <v>43</v>
      </c>
      <c r="BC6" s="10" t="s">
        <v>43</v>
      </c>
      <c r="BD6" s="10" t="s">
        <v>43</v>
      </c>
      <c r="BE6" s="10" t="s">
        <v>43</v>
      </c>
      <c r="BF6" s="10" t="s">
        <v>43</v>
      </c>
      <c r="BG6" s="10" t="s">
        <v>43</v>
      </c>
      <c r="BH6" s="10" t="s">
        <v>43</v>
      </c>
      <c r="BI6" s="10" t="s">
        <v>43</v>
      </c>
      <c r="BJ6" s="10" t="s">
        <v>43</v>
      </c>
      <c r="BK6" s="10" t="s">
        <v>43</v>
      </c>
      <c r="BL6" s="10" t="s">
        <v>43</v>
      </c>
      <c r="BM6" s="10" t="s">
        <v>43</v>
      </c>
      <c r="BN6" s="10" t="s">
        <v>43</v>
      </c>
      <c r="BO6" s="10" t="s">
        <v>43</v>
      </c>
      <c r="BP6" s="10" t="s">
        <v>43</v>
      </c>
      <c r="BQ6" s="10" t="s">
        <v>43</v>
      </c>
      <c r="BR6" s="10" t="s">
        <v>43</v>
      </c>
      <c r="BS6" s="10" t="s">
        <v>43</v>
      </c>
    </row>
    <row r="7" spans="1:71" ht="13.5" x14ac:dyDescent="0.25">
      <c r="A7" s="226" t="s">
        <v>42</v>
      </c>
      <c r="B7" s="227"/>
      <c r="C7" s="11" t="s">
        <v>117</v>
      </c>
      <c r="D7" s="10" t="s">
        <v>19</v>
      </c>
      <c r="E7" s="21" t="s">
        <v>18</v>
      </c>
      <c r="F7" s="21" t="s">
        <v>18</v>
      </c>
      <c r="G7" s="21" t="s">
        <v>18</v>
      </c>
      <c r="H7" s="21" t="s">
        <v>18</v>
      </c>
      <c r="I7" s="21" t="s">
        <v>18</v>
      </c>
      <c r="J7" s="21" t="s">
        <v>18</v>
      </c>
      <c r="K7" s="21" t="s">
        <v>18</v>
      </c>
      <c r="L7" s="21" t="s">
        <v>18</v>
      </c>
      <c r="M7" s="21" t="s">
        <v>18</v>
      </c>
      <c r="N7" s="21" t="s">
        <v>18</v>
      </c>
      <c r="O7" s="21" t="s">
        <v>18</v>
      </c>
      <c r="P7" s="21" t="s">
        <v>18</v>
      </c>
      <c r="Q7" s="21" t="s">
        <v>18</v>
      </c>
      <c r="R7" s="21" t="s">
        <v>18</v>
      </c>
      <c r="S7" s="21" t="s">
        <v>18</v>
      </c>
      <c r="T7" s="21" t="s">
        <v>18</v>
      </c>
      <c r="U7" s="21" t="s">
        <v>18</v>
      </c>
      <c r="V7" s="21" t="s">
        <v>18</v>
      </c>
      <c r="W7" s="21" t="s">
        <v>18</v>
      </c>
      <c r="X7" s="21" t="s">
        <v>18</v>
      </c>
      <c r="Y7" s="21">
        <v>5.1131289999999998</v>
      </c>
      <c r="Z7" s="21">
        <v>6.2078610000000003</v>
      </c>
      <c r="AA7" s="21">
        <v>4.8873009999999999</v>
      </c>
      <c r="AB7" s="21">
        <v>3.9437500000000001</v>
      </c>
      <c r="AC7" s="21">
        <v>-0.36230299999999999</v>
      </c>
      <c r="AD7" s="21">
        <v>4.5770020000000002</v>
      </c>
      <c r="AE7" s="21">
        <v>5.0799810000000001</v>
      </c>
      <c r="AF7" s="21">
        <v>-0.21065300000000001</v>
      </c>
      <c r="AG7" s="21">
        <v>5.3567</v>
      </c>
      <c r="AH7" s="21">
        <v>1.7314849999999999</v>
      </c>
      <c r="AI7" s="21">
        <v>-0.14429500000000001</v>
      </c>
      <c r="AJ7" s="21">
        <v>2.0112540000000001</v>
      </c>
      <c r="AK7" s="21">
        <v>2.9730880000000002</v>
      </c>
      <c r="AL7" s="21">
        <v>5.1275000000000001E-2</v>
      </c>
      <c r="AM7" s="21">
        <v>2.4986790000000001</v>
      </c>
      <c r="AN7" s="21">
        <v>2.301393</v>
      </c>
      <c r="AO7" s="21">
        <v>1.3571679999999999</v>
      </c>
      <c r="AP7" s="21">
        <v>3.2958799999999999</v>
      </c>
      <c r="AQ7" s="21">
        <v>3.8870749999999998</v>
      </c>
      <c r="AR7" s="21">
        <v>4.3456419999999998</v>
      </c>
      <c r="AS7" s="21">
        <v>3.441627</v>
      </c>
      <c r="AT7" s="21">
        <v>2.0935250000000001</v>
      </c>
      <c r="AU7" s="21">
        <v>0.52680899999999997</v>
      </c>
      <c r="AV7" s="21">
        <v>2.4021189999999999</v>
      </c>
      <c r="AW7" s="21">
        <v>2.6679840000000001</v>
      </c>
      <c r="AX7" s="21">
        <v>2.3495349999999999</v>
      </c>
      <c r="AY7" s="21">
        <v>2.0935959999999998</v>
      </c>
      <c r="AZ7" s="21">
        <v>3.5814309999999998</v>
      </c>
      <c r="BA7" s="102">
        <v>3.55633</v>
      </c>
      <c r="BB7" s="21">
        <v>3.3757220000000001</v>
      </c>
      <c r="BC7" s="21">
        <v>1.2671699999999999</v>
      </c>
      <c r="BD7" s="21">
        <v>1.6515489999999999</v>
      </c>
      <c r="BE7" s="21">
        <v>0.941473</v>
      </c>
      <c r="BF7" s="21">
        <v>2.7351190000000001</v>
      </c>
      <c r="BG7" s="21">
        <v>2.2440669999999998</v>
      </c>
      <c r="BH7" s="21">
        <v>3.4540410000000001</v>
      </c>
      <c r="BI7" s="21">
        <v>3.7274150000000001</v>
      </c>
      <c r="BJ7" s="21">
        <v>1.4604250000000001</v>
      </c>
      <c r="BK7" s="21">
        <v>-3.76458</v>
      </c>
      <c r="BL7" s="21">
        <v>1.8370949999999999</v>
      </c>
      <c r="BM7" s="21">
        <v>2.9227979999999998</v>
      </c>
      <c r="BN7" s="21">
        <v>0.68044400000000005</v>
      </c>
      <c r="BO7" s="21">
        <v>2.5503999999999999E-2</v>
      </c>
      <c r="BP7" s="21">
        <v>0.82873399999999997</v>
      </c>
      <c r="BQ7" s="21">
        <v>1.0918540000000001</v>
      </c>
      <c r="BR7" s="21">
        <v>1.450915</v>
      </c>
      <c r="BS7" s="21">
        <v>3.0352730000000001</v>
      </c>
    </row>
    <row r="8" spans="1:71" ht="13.5" x14ac:dyDescent="0.25">
      <c r="A8" s="226" t="s">
        <v>41</v>
      </c>
      <c r="B8" s="227"/>
      <c r="C8" s="11" t="s">
        <v>117</v>
      </c>
      <c r="D8" s="10" t="s">
        <v>19</v>
      </c>
      <c r="E8" s="20" t="s">
        <v>18</v>
      </c>
      <c r="F8" s="20" t="s">
        <v>18</v>
      </c>
      <c r="G8" s="20" t="s">
        <v>18</v>
      </c>
      <c r="H8" s="20" t="s">
        <v>18</v>
      </c>
      <c r="I8" s="20" t="s">
        <v>18</v>
      </c>
      <c r="J8" s="20" t="s">
        <v>18</v>
      </c>
      <c r="K8" s="20" t="s">
        <v>18</v>
      </c>
      <c r="L8" s="20" t="s">
        <v>18</v>
      </c>
      <c r="M8" s="20" t="s">
        <v>18</v>
      </c>
      <c r="N8" s="20" t="s">
        <v>18</v>
      </c>
      <c r="O8" s="20" t="s">
        <v>18</v>
      </c>
      <c r="P8" s="20" t="s">
        <v>18</v>
      </c>
      <c r="Q8" s="20" t="s">
        <v>18</v>
      </c>
      <c r="R8" s="20" t="s">
        <v>18</v>
      </c>
      <c r="S8" s="20" t="s">
        <v>18</v>
      </c>
      <c r="T8" s="20" t="s">
        <v>18</v>
      </c>
      <c r="U8" s="20" t="s">
        <v>18</v>
      </c>
      <c r="V8" s="20" t="s">
        <v>18</v>
      </c>
      <c r="W8" s="20" t="s">
        <v>18</v>
      </c>
      <c r="X8" s="20" t="s">
        <v>18</v>
      </c>
      <c r="Y8" s="20">
        <v>3.7530209999999999</v>
      </c>
      <c r="Z8" s="20">
        <v>5.2556469999999997</v>
      </c>
      <c r="AA8" s="20">
        <v>6.1223280000000004</v>
      </c>
      <c r="AB8" s="20">
        <v>4.1996339999999996</v>
      </c>
      <c r="AC8" s="20">
        <v>-1.327</v>
      </c>
      <c r="AD8" s="20">
        <v>5.6527510000000003</v>
      </c>
      <c r="AE8" s="20">
        <v>0.626135</v>
      </c>
      <c r="AF8" s="20">
        <v>2.8419129999999999</v>
      </c>
      <c r="AG8" s="20">
        <v>2.3410579999999999</v>
      </c>
      <c r="AH8" s="20">
        <v>4.479501</v>
      </c>
      <c r="AI8" s="20">
        <v>-0.27928399999999998</v>
      </c>
      <c r="AJ8" s="20">
        <v>0.59498700000000004</v>
      </c>
      <c r="AK8" s="20">
        <v>0.31184299999999998</v>
      </c>
      <c r="AL8" s="20">
        <v>2.466383</v>
      </c>
      <c r="AM8" s="20">
        <v>1.6517930000000001</v>
      </c>
      <c r="AN8" s="20">
        <v>1.822762</v>
      </c>
      <c r="AO8" s="20">
        <v>2.3066589999999998</v>
      </c>
      <c r="AP8" s="20">
        <v>4.7232089999999998</v>
      </c>
      <c r="AQ8" s="20">
        <v>3.4691670000000001</v>
      </c>
      <c r="AR8" s="20">
        <v>3.1374019999999998</v>
      </c>
      <c r="AS8" s="20">
        <v>1.8330740000000001</v>
      </c>
      <c r="AT8" s="20">
        <v>1.5306550000000001</v>
      </c>
      <c r="AU8" s="20">
        <v>-0.96187299999999998</v>
      </c>
      <c r="AV8" s="20">
        <v>3.2269709999999998</v>
      </c>
      <c r="AW8" s="20">
        <v>2.384757</v>
      </c>
      <c r="AX8" s="20">
        <v>1.5934060000000001</v>
      </c>
      <c r="AY8" s="20">
        <v>3.710445</v>
      </c>
      <c r="AZ8" s="20">
        <v>1.975274</v>
      </c>
      <c r="BA8" s="20">
        <v>3.5633119999999998</v>
      </c>
      <c r="BB8" s="20">
        <v>3.6336520000000001</v>
      </c>
      <c r="BC8" s="20">
        <v>0.81154400000000004</v>
      </c>
      <c r="BD8" s="20">
        <v>1.7805059999999999</v>
      </c>
      <c r="BE8" s="20">
        <v>0.77440299999999995</v>
      </c>
      <c r="BF8" s="20">
        <v>3.634849</v>
      </c>
      <c r="BG8" s="20">
        <v>2.0942729999999998</v>
      </c>
      <c r="BH8" s="20">
        <v>2.5061399999999998</v>
      </c>
      <c r="BI8" s="20">
        <v>3.4489740000000002</v>
      </c>
      <c r="BJ8" s="20">
        <v>0.78317300000000001</v>
      </c>
      <c r="BK8" s="20">
        <v>-2.2531750000000001</v>
      </c>
      <c r="BL8" s="20">
        <v>2.7442129999999998</v>
      </c>
      <c r="BM8" s="20">
        <v>1.798303</v>
      </c>
      <c r="BN8" s="20">
        <v>0.23479700000000001</v>
      </c>
      <c r="BO8" s="20">
        <v>0.20065</v>
      </c>
      <c r="BP8" s="20">
        <v>1.2932650000000001</v>
      </c>
      <c r="BQ8" s="20">
        <v>1.426957</v>
      </c>
      <c r="BR8" s="20">
        <v>1.4122920000000001</v>
      </c>
      <c r="BS8" s="20">
        <v>1.7297670000000001</v>
      </c>
    </row>
    <row r="9" spans="1:71" ht="13.5" x14ac:dyDescent="0.25">
      <c r="A9" s="226" t="s">
        <v>40</v>
      </c>
      <c r="B9" s="227"/>
      <c r="C9" s="11" t="s">
        <v>117</v>
      </c>
      <c r="D9" s="10" t="s">
        <v>19</v>
      </c>
      <c r="E9" s="21" t="s">
        <v>18</v>
      </c>
      <c r="F9" s="21" t="s">
        <v>18</v>
      </c>
      <c r="G9" s="21" t="s">
        <v>18</v>
      </c>
      <c r="H9" s="21" t="s">
        <v>18</v>
      </c>
      <c r="I9" s="21" t="s">
        <v>18</v>
      </c>
      <c r="J9" s="21" t="s">
        <v>18</v>
      </c>
      <c r="K9" s="21" t="s">
        <v>18</v>
      </c>
      <c r="L9" s="21" t="s">
        <v>18</v>
      </c>
      <c r="M9" s="21" t="s">
        <v>18</v>
      </c>
      <c r="N9" s="21" t="s">
        <v>18</v>
      </c>
      <c r="O9" s="21" t="s">
        <v>18</v>
      </c>
      <c r="P9" s="21" t="s">
        <v>18</v>
      </c>
      <c r="Q9" s="21" t="s">
        <v>18</v>
      </c>
      <c r="R9" s="21" t="s">
        <v>18</v>
      </c>
      <c r="S9" s="21" t="s">
        <v>18</v>
      </c>
      <c r="T9" s="21" t="s">
        <v>18</v>
      </c>
      <c r="U9" s="21">
        <v>5.5303789999999999</v>
      </c>
      <c r="V9" s="21">
        <v>5.5530150000000003</v>
      </c>
      <c r="W9" s="21">
        <v>6.5093769999999997</v>
      </c>
      <c r="X9" s="21">
        <v>1.59677</v>
      </c>
      <c r="Y9" s="21">
        <v>3.0050330000000001</v>
      </c>
      <c r="Z9" s="21">
        <v>3.9293439999999999</v>
      </c>
      <c r="AA9" s="21">
        <v>4.0929250000000001</v>
      </c>
      <c r="AB9" s="21">
        <v>-1.122412</v>
      </c>
      <c r="AC9" s="21">
        <v>-1.456542</v>
      </c>
      <c r="AD9" s="21">
        <v>5.9245749999999999</v>
      </c>
      <c r="AE9" s="21">
        <v>1.8702890000000001</v>
      </c>
      <c r="AF9" s="21">
        <v>2.2263090000000001</v>
      </c>
      <c r="AG9" s="21">
        <v>3.8690560000000001</v>
      </c>
      <c r="AH9" s="21">
        <v>-0.48299199999999998</v>
      </c>
      <c r="AI9" s="21">
        <v>-0.66613299999999998</v>
      </c>
      <c r="AJ9" s="21">
        <v>3.6846510000000001</v>
      </c>
      <c r="AK9" s="21">
        <v>2.5960610000000002</v>
      </c>
      <c r="AL9" s="21">
        <v>4.1661510000000002</v>
      </c>
      <c r="AM9" s="21">
        <v>4.0036860000000001</v>
      </c>
      <c r="AN9" s="21">
        <v>4.9042529999999998</v>
      </c>
      <c r="AO9" s="21">
        <v>0.25422600000000001</v>
      </c>
      <c r="AP9" s="21">
        <v>-1.363E-2</v>
      </c>
      <c r="AQ9" s="21">
        <v>0.64521499999999998</v>
      </c>
      <c r="AR9" s="21">
        <v>1.4752449999999999</v>
      </c>
      <c r="AS9" s="21">
        <v>1.393656</v>
      </c>
      <c r="AT9" s="21">
        <v>1.957012</v>
      </c>
      <c r="AU9" s="21">
        <v>1.0659E-2</v>
      </c>
      <c r="AV9" s="21">
        <v>5.3324490000000004</v>
      </c>
      <c r="AW9" s="21">
        <v>3.0276339999999999</v>
      </c>
      <c r="AX9" s="21">
        <v>2.9000680000000001</v>
      </c>
      <c r="AY9" s="21">
        <v>3.2608799999999998</v>
      </c>
      <c r="AZ9" s="21">
        <v>2.218162</v>
      </c>
      <c r="BA9" s="21">
        <v>2.948007</v>
      </c>
      <c r="BB9" s="21">
        <v>3.7469000000000001</v>
      </c>
      <c r="BC9" s="21">
        <v>0.82314900000000002</v>
      </c>
      <c r="BD9" s="21">
        <v>0.46634500000000001</v>
      </c>
      <c r="BE9" s="21">
        <v>0.39007399999999998</v>
      </c>
      <c r="BF9" s="21">
        <v>2.668193</v>
      </c>
      <c r="BG9" s="21">
        <v>2.3366639999999999</v>
      </c>
      <c r="BH9" s="21">
        <v>3.9129800000000001</v>
      </c>
      <c r="BI9" s="21">
        <v>0.90925299999999998</v>
      </c>
      <c r="BJ9" s="21">
        <v>-0.51202499999999995</v>
      </c>
      <c r="BK9" s="21">
        <v>-4.9065260000000004</v>
      </c>
      <c r="BL9" s="21">
        <v>1.8709929999999999</v>
      </c>
      <c r="BM9" s="21">
        <v>1.336775</v>
      </c>
      <c r="BN9" s="21">
        <v>0.226468</v>
      </c>
      <c r="BO9" s="21">
        <v>0.93334899999999998</v>
      </c>
      <c r="BP9" s="21">
        <v>1.619375</v>
      </c>
      <c r="BQ9" s="21">
        <v>1.606609</v>
      </c>
      <c r="BR9" s="21">
        <v>1.9640770000000001</v>
      </c>
      <c r="BS9" s="21">
        <v>2.2767729999999999</v>
      </c>
    </row>
    <row r="10" spans="1:71" ht="13.5" x14ac:dyDescent="0.25">
      <c r="A10" s="226" t="s">
        <v>38</v>
      </c>
      <c r="B10" s="227"/>
      <c r="C10" s="11" t="s">
        <v>117</v>
      </c>
      <c r="D10" s="10" t="s">
        <v>19</v>
      </c>
      <c r="E10" s="20" t="s">
        <v>18</v>
      </c>
      <c r="F10" s="20" t="s">
        <v>18</v>
      </c>
      <c r="G10" s="20" t="s">
        <v>18</v>
      </c>
      <c r="H10" s="20" t="s">
        <v>18</v>
      </c>
      <c r="I10" s="20" t="s">
        <v>18</v>
      </c>
      <c r="J10" s="20" t="s">
        <v>18</v>
      </c>
      <c r="K10" s="20" t="s">
        <v>18</v>
      </c>
      <c r="L10" s="20" t="s">
        <v>18</v>
      </c>
      <c r="M10" s="20" t="s">
        <v>18</v>
      </c>
      <c r="N10" s="20" t="s">
        <v>18</v>
      </c>
      <c r="O10" s="20" t="s">
        <v>18</v>
      </c>
      <c r="P10" s="20" t="s">
        <v>18</v>
      </c>
      <c r="Q10" s="20" t="s">
        <v>18</v>
      </c>
      <c r="R10" s="20" t="s">
        <v>18</v>
      </c>
      <c r="S10" s="20" t="s">
        <v>18</v>
      </c>
      <c r="T10" s="20" t="s">
        <v>18</v>
      </c>
      <c r="U10" s="20" t="s">
        <v>18</v>
      </c>
      <c r="V10" s="20" t="s">
        <v>18</v>
      </c>
      <c r="W10" s="20" t="s">
        <v>18</v>
      </c>
      <c r="X10" s="20" t="s">
        <v>18</v>
      </c>
      <c r="Y10" s="20" t="s">
        <v>18</v>
      </c>
      <c r="Z10" s="20" t="s">
        <v>18</v>
      </c>
      <c r="AA10" s="20" t="s">
        <v>18</v>
      </c>
      <c r="AB10" s="20" t="s">
        <v>18</v>
      </c>
      <c r="AC10" s="20" t="s">
        <v>18</v>
      </c>
      <c r="AD10" s="20" t="s">
        <v>18</v>
      </c>
      <c r="AE10" s="20" t="s">
        <v>18</v>
      </c>
      <c r="AF10" s="20" t="s">
        <v>18</v>
      </c>
      <c r="AG10" s="20" t="s">
        <v>18</v>
      </c>
      <c r="AH10" s="20" t="s">
        <v>18</v>
      </c>
      <c r="AI10" s="20" t="s">
        <v>18</v>
      </c>
      <c r="AJ10" s="20" t="s">
        <v>18</v>
      </c>
      <c r="AK10" s="20" t="s">
        <v>18</v>
      </c>
      <c r="AL10" s="20" t="s">
        <v>18</v>
      </c>
      <c r="AM10" s="20" t="s">
        <v>18</v>
      </c>
      <c r="AN10" s="20" t="s">
        <v>18</v>
      </c>
      <c r="AO10" s="20" t="s">
        <v>18</v>
      </c>
      <c r="AP10" s="20" t="s">
        <v>18</v>
      </c>
      <c r="AQ10" s="20" t="s">
        <v>18</v>
      </c>
      <c r="AR10" s="20" t="s">
        <v>18</v>
      </c>
      <c r="AS10" s="20" t="s">
        <v>18</v>
      </c>
      <c r="AT10" s="20" t="s">
        <v>18</v>
      </c>
      <c r="AU10" s="20" t="s">
        <v>18</v>
      </c>
      <c r="AV10" s="20">
        <v>-1.6424240000000001</v>
      </c>
      <c r="AW10" s="20">
        <v>4.5266820000000001</v>
      </c>
      <c r="AX10" s="20">
        <v>5.3238450000000004</v>
      </c>
      <c r="AY10" s="20">
        <v>11.798619</v>
      </c>
      <c r="AZ10" s="20">
        <v>4.1172579999999996</v>
      </c>
      <c r="BA10" s="20">
        <v>-0.85644799999999999</v>
      </c>
      <c r="BB10" s="20">
        <v>10.568075</v>
      </c>
      <c r="BC10" s="20">
        <v>6.3287110000000002</v>
      </c>
      <c r="BD10" s="20">
        <v>6.0763949999999998</v>
      </c>
      <c r="BE10" s="20">
        <v>7.4161630000000001</v>
      </c>
      <c r="BF10" s="20">
        <v>6.294746</v>
      </c>
      <c r="BG10" s="20">
        <v>9.3737110000000001</v>
      </c>
      <c r="BH10" s="20">
        <v>10.271884</v>
      </c>
      <c r="BI10" s="20">
        <v>7.7481920000000004</v>
      </c>
      <c r="BJ10" s="20">
        <v>-5.4194560000000003</v>
      </c>
      <c r="BK10" s="20">
        <v>-14.724404</v>
      </c>
      <c r="BL10" s="20">
        <v>2.2590759999999999</v>
      </c>
      <c r="BM10" s="20">
        <v>7.5972999999999997</v>
      </c>
      <c r="BN10" s="20">
        <v>4.3072590000000002</v>
      </c>
      <c r="BO10" s="20">
        <v>1.9365429999999999</v>
      </c>
      <c r="BP10" s="20">
        <v>2.890711</v>
      </c>
      <c r="BQ10" s="20">
        <v>1.6742870000000001</v>
      </c>
      <c r="BR10" s="20">
        <v>2.0632630000000001</v>
      </c>
      <c r="BS10" s="20">
        <v>4.8541369999999997</v>
      </c>
    </row>
    <row r="11" spans="1:71" ht="13.5" x14ac:dyDescent="0.25">
      <c r="A11" s="226" t="s">
        <v>37</v>
      </c>
      <c r="B11" s="227"/>
      <c r="C11" s="11" t="s">
        <v>117</v>
      </c>
      <c r="D11" s="10" t="s">
        <v>19</v>
      </c>
      <c r="E11" s="21" t="s">
        <v>18</v>
      </c>
      <c r="F11" s="21" t="s">
        <v>18</v>
      </c>
      <c r="G11" s="21" t="s">
        <v>18</v>
      </c>
      <c r="H11" s="21" t="s">
        <v>18</v>
      </c>
      <c r="I11" s="21" t="s">
        <v>18</v>
      </c>
      <c r="J11" s="21" t="s">
        <v>18</v>
      </c>
      <c r="K11" s="21" t="s">
        <v>18</v>
      </c>
      <c r="L11" s="21" t="s">
        <v>18</v>
      </c>
      <c r="M11" s="21" t="s">
        <v>18</v>
      </c>
      <c r="N11" s="21" t="s">
        <v>18</v>
      </c>
      <c r="O11" s="21" t="s">
        <v>18</v>
      </c>
      <c r="P11" s="21" t="s">
        <v>18</v>
      </c>
      <c r="Q11" s="21" t="s">
        <v>18</v>
      </c>
      <c r="R11" s="21" t="s">
        <v>18</v>
      </c>
      <c r="S11" s="21" t="s">
        <v>18</v>
      </c>
      <c r="T11" s="21" t="s">
        <v>18</v>
      </c>
      <c r="U11" s="21" t="s">
        <v>18</v>
      </c>
      <c r="V11" s="21" t="s">
        <v>18</v>
      </c>
      <c r="W11" s="21" t="s">
        <v>18</v>
      </c>
      <c r="X11" s="21" t="s">
        <v>18</v>
      </c>
      <c r="Y11" s="21">
        <v>2.3569200000000001</v>
      </c>
      <c r="Z11" s="21">
        <v>7.7354859999999999</v>
      </c>
      <c r="AA11" s="21">
        <v>6.9838279999999999</v>
      </c>
      <c r="AB11" s="21">
        <v>3.2365339999999998</v>
      </c>
      <c r="AC11" s="21">
        <v>1.8048979999999999</v>
      </c>
      <c r="AD11" s="21">
        <v>0.34438299999999999</v>
      </c>
      <c r="AE11" s="21">
        <v>0.23951</v>
      </c>
      <c r="AF11" s="21">
        <v>2.919708</v>
      </c>
      <c r="AG11" s="21">
        <v>7.1219260000000002</v>
      </c>
      <c r="AH11" s="21">
        <v>5.3890469999999997</v>
      </c>
      <c r="AI11" s="21">
        <v>1.2947740000000001</v>
      </c>
      <c r="AJ11" s="21">
        <v>3.0873539999999999</v>
      </c>
      <c r="AK11" s="21">
        <v>3.121057</v>
      </c>
      <c r="AL11" s="21">
        <v>3.2141280000000001</v>
      </c>
      <c r="AM11" s="21">
        <v>3.5366930000000001</v>
      </c>
      <c r="AN11" s="21">
        <v>2.7261380000000002</v>
      </c>
      <c r="AO11" s="21">
        <v>3.5590959999999998</v>
      </c>
      <c r="AP11" s="21">
        <v>5.2098589999999998</v>
      </c>
      <c r="AQ11" s="21">
        <v>5.0877020000000002</v>
      </c>
      <c r="AR11" s="21">
        <v>0.67578300000000002</v>
      </c>
      <c r="AS11" s="21">
        <v>-5.9144259999999997</v>
      </c>
      <c r="AT11" s="21">
        <v>-3.3246289999999998</v>
      </c>
      <c r="AU11" s="21">
        <v>-0.73449299999999995</v>
      </c>
      <c r="AV11" s="21">
        <v>3.9392610000000001</v>
      </c>
      <c r="AW11" s="21">
        <v>4.2071310000000004</v>
      </c>
      <c r="AX11" s="21">
        <v>3.658833</v>
      </c>
      <c r="AY11" s="21">
        <v>6.2518079999999996</v>
      </c>
      <c r="AZ11" s="21">
        <v>5.4285129999999997</v>
      </c>
      <c r="BA11" s="21">
        <v>4.444134</v>
      </c>
      <c r="BB11" s="21">
        <v>5.6348469999999997</v>
      </c>
      <c r="BC11" s="21">
        <v>2.5807920000000002</v>
      </c>
      <c r="BD11" s="21">
        <v>1.6803250000000001</v>
      </c>
      <c r="BE11" s="21">
        <v>1.993984</v>
      </c>
      <c r="BF11" s="21">
        <v>3.9260570000000001</v>
      </c>
      <c r="BG11" s="21">
        <v>2.7799550000000002</v>
      </c>
      <c r="BH11" s="21">
        <v>4.0551969999999997</v>
      </c>
      <c r="BI11" s="21">
        <v>5.1848010000000002</v>
      </c>
      <c r="BJ11" s="21">
        <v>0.72066799999999998</v>
      </c>
      <c r="BK11" s="21">
        <v>-8.2690370000000009</v>
      </c>
      <c r="BL11" s="21">
        <v>2.9923380000000002</v>
      </c>
      <c r="BM11" s="21">
        <v>2.570818</v>
      </c>
      <c r="BN11" s="21">
        <v>-1.4261889999999999</v>
      </c>
      <c r="BO11" s="21">
        <v>-0.75803600000000004</v>
      </c>
      <c r="BP11" s="21">
        <v>-0.63172799999999996</v>
      </c>
      <c r="BQ11" s="21">
        <v>0.13508200000000001</v>
      </c>
      <c r="BR11" s="21">
        <v>2.4774500000000002</v>
      </c>
      <c r="BS11" s="21">
        <v>2.797323</v>
      </c>
    </row>
    <row r="12" spans="1:71" ht="13.5" x14ac:dyDescent="0.25">
      <c r="A12" s="226" t="s">
        <v>36</v>
      </c>
      <c r="B12" s="227"/>
      <c r="C12" s="11" t="s">
        <v>117</v>
      </c>
      <c r="D12" s="10" t="s">
        <v>19</v>
      </c>
      <c r="E12" s="20">
        <v>5.7830550000000001</v>
      </c>
      <c r="F12" s="20">
        <v>3.1114600000000001</v>
      </c>
      <c r="G12" s="20">
        <v>3.4589690000000002</v>
      </c>
      <c r="H12" s="20">
        <v>5.5739660000000004</v>
      </c>
      <c r="I12" s="20">
        <v>5.3140650000000003</v>
      </c>
      <c r="J12" s="20">
        <v>4.9926190000000004</v>
      </c>
      <c r="K12" s="20">
        <v>5.5204550000000001</v>
      </c>
      <c r="L12" s="20">
        <v>2.6824490000000001</v>
      </c>
      <c r="M12" s="20">
        <v>2.6648710000000002</v>
      </c>
      <c r="N12" s="20">
        <v>7.9866190000000001</v>
      </c>
      <c r="O12" s="20">
        <v>4.9709690000000002</v>
      </c>
      <c r="P12" s="20">
        <v>6.8380590000000003</v>
      </c>
      <c r="Q12" s="20">
        <v>6.2169020000000002</v>
      </c>
      <c r="R12" s="20">
        <v>6.6475090000000003</v>
      </c>
      <c r="S12" s="20">
        <v>4.8372909999999996</v>
      </c>
      <c r="T12" s="20">
        <v>5.2367939999999997</v>
      </c>
      <c r="U12" s="20">
        <v>4.9179449999999996</v>
      </c>
      <c r="V12" s="20">
        <v>4.4854839999999996</v>
      </c>
      <c r="W12" s="20">
        <v>7.1186319999999998</v>
      </c>
      <c r="X12" s="20">
        <v>6.1223039999999997</v>
      </c>
      <c r="Y12" s="20">
        <v>5.3457119999999998</v>
      </c>
      <c r="Z12" s="20">
        <v>4.5415789999999996</v>
      </c>
      <c r="AA12" s="20">
        <v>6.3104509999999996</v>
      </c>
      <c r="AB12" s="20">
        <v>4.2913519999999998</v>
      </c>
      <c r="AC12" s="20">
        <v>-0.98016199999999998</v>
      </c>
      <c r="AD12" s="20">
        <v>4.3142459999999998</v>
      </c>
      <c r="AE12" s="20">
        <v>3.4513690000000001</v>
      </c>
      <c r="AF12" s="20">
        <v>3.9788060000000001</v>
      </c>
      <c r="AG12" s="20">
        <v>3.5591119999999998</v>
      </c>
      <c r="AH12" s="20">
        <v>1.5881890000000001</v>
      </c>
      <c r="AI12" s="20">
        <v>1.077745</v>
      </c>
      <c r="AJ12" s="20">
        <v>2.5085310000000001</v>
      </c>
      <c r="AK12" s="20">
        <v>1.2562960000000001</v>
      </c>
      <c r="AL12" s="20">
        <v>1.5244690000000001</v>
      </c>
      <c r="AM12" s="20">
        <v>1.623245</v>
      </c>
      <c r="AN12" s="20">
        <v>2.3512420000000001</v>
      </c>
      <c r="AO12" s="20">
        <v>2.5773220000000001</v>
      </c>
      <c r="AP12" s="20">
        <v>4.7339539999999998</v>
      </c>
      <c r="AQ12" s="20">
        <v>4.3532310000000001</v>
      </c>
      <c r="AR12" s="20">
        <v>2.9140100000000002</v>
      </c>
      <c r="AS12" s="20">
        <v>1.0391049999999999</v>
      </c>
      <c r="AT12" s="20">
        <v>1.5996710000000001</v>
      </c>
      <c r="AU12" s="20">
        <v>-0.612653</v>
      </c>
      <c r="AV12" s="20">
        <v>2.345386</v>
      </c>
      <c r="AW12" s="20">
        <v>2.0850849999999999</v>
      </c>
      <c r="AX12" s="20">
        <v>1.388004</v>
      </c>
      <c r="AY12" s="20">
        <v>2.3373330000000001</v>
      </c>
      <c r="AZ12" s="20">
        <v>3.5562010000000002</v>
      </c>
      <c r="BA12" s="20">
        <v>3.4070990000000001</v>
      </c>
      <c r="BB12" s="20">
        <v>3.875162</v>
      </c>
      <c r="BC12" s="20">
        <v>1.9544490000000001</v>
      </c>
      <c r="BD12" s="20">
        <v>1.118457</v>
      </c>
      <c r="BE12" s="20">
        <v>0.81953200000000004</v>
      </c>
      <c r="BF12" s="20">
        <v>2.7864239999999998</v>
      </c>
      <c r="BG12" s="20">
        <v>1.6077140000000001</v>
      </c>
      <c r="BH12" s="20">
        <v>2.3749470000000001</v>
      </c>
      <c r="BI12" s="20">
        <v>2.3614989999999998</v>
      </c>
      <c r="BJ12" s="20">
        <v>0.195295</v>
      </c>
      <c r="BK12" s="20">
        <v>-2.941341</v>
      </c>
      <c r="BL12" s="20">
        <v>1.965657</v>
      </c>
      <c r="BM12" s="20">
        <v>2.0792290000000002</v>
      </c>
      <c r="BN12" s="20">
        <v>0.18269299999999999</v>
      </c>
      <c r="BO12" s="20">
        <v>0.57624200000000003</v>
      </c>
      <c r="BP12" s="20">
        <v>0.94758600000000004</v>
      </c>
      <c r="BQ12" s="20">
        <v>1.0674619999999999</v>
      </c>
      <c r="BR12" s="20">
        <v>1.1876500000000001</v>
      </c>
      <c r="BS12" s="20">
        <v>1.8193999999999999</v>
      </c>
    </row>
    <row r="13" spans="1:71" ht="13.5" x14ac:dyDescent="0.25">
      <c r="A13" s="226" t="s">
        <v>6</v>
      </c>
      <c r="B13" s="227"/>
      <c r="C13" s="11" t="s">
        <v>117</v>
      </c>
      <c r="D13" s="10" t="s">
        <v>19</v>
      </c>
      <c r="E13" s="21" t="s">
        <v>18</v>
      </c>
      <c r="F13" s="21" t="s">
        <v>18</v>
      </c>
      <c r="G13" s="21" t="s">
        <v>18</v>
      </c>
      <c r="H13" s="21" t="s">
        <v>18</v>
      </c>
      <c r="I13" s="21" t="s">
        <v>18</v>
      </c>
      <c r="J13" s="21" t="s">
        <v>18</v>
      </c>
      <c r="K13" s="21" t="s">
        <v>18</v>
      </c>
      <c r="L13" s="21" t="s">
        <v>18</v>
      </c>
      <c r="M13" s="21" t="s">
        <v>18</v>
      </c>
      <c r="N13" s="21" t="s">
        <v>18</v>
      </c>
      <c r="O13" s="21" t="s">
        <v>18</v>
      </c>
      <c r="P13" s="21" t="s">
        <v>18</v>
      </c>
      <c r="Q13" s="21" t="s">
        <v>18</v>
      </c>
      <c r="R13" s="21" t="s">
        <v>18</v>
      </c>
      <c r="S13" s="21" t="s">
        <v>18</v>
      </c>
      <c r="T13" s="21" t="s">
        <v>18</v>
      </c>
      <c r="U13" s="21" t="s">
        <v>18</v>
      </c>
      <c r="V13" s="21" t="s">
        <v>18</v>
      </c>
      <c r="W13" s="21" t="s">
        <v>18</v>
      </c>
      <c r="X13" s="21" t="s">
        <v>18</v>
      </c>
      <c r="Y13" s="21">
        <v>3.1326999999999998</v>
      </c>
      <c r="Z13" s="21">
        <v>4.3003410000000004</v>
      </c>
      <c r="AA13" s="21">
        <v>4.7774869999999998</v>
      </c>
      <c r="AB13" s="21">
        <v>0.890069</v>
      </c>
      <c r="AC13" s="21">
        <v>-0.86673900000000004</v>
      </c>
      <c r="AD13" s="21">
        <v>4.9492580000000004</v>
      </c>
      <c r="AE13" s="21">
        <v>3.3472179999999998</v>
      </c>
      <c r="AF13" s="21">
        <v>3.0084930000000001</v>
      </c>
      <c r="AG13" s="21">
        <v>4.1503629999999996</v>
      </c>
      <c r="AH13" s="21">
        <v>1.4088290000000001</v>
      </c>
      <c r="AI13" s="21">
        <v>0.52924099999999996</v>
      </c>
      <c r="AJ13" s="21">
        <v>-0.394841</v>
      </c>
      <c r="AK13" s="21">
        <v>1.5724100000000001</v>
      </c>
      <c r="AL13" s="21">
        <v>2.8229479999999998</v>
      </c>
      <c r="AM13" s="21">
        <v>2.3279350000000001</v>
      </c>
      <c r="AN13" s="21">
        <v>2.2873389999999998</v>
      </c>
      <c r="AO13" s="21">
        <v>1.4021520000000001</v>
      </c>
      <c r="AP13" s="21">
        <v>3.707236</v>
      </c>
      <c r="AQ13" s="21">
        <v>3.8965519999999998</v>
      </c>
      <c r="AR13" s="21">
        <v>5.2550059999999998</v>
      </c>
      <c r="AS13" s="21">
        <v>5.1082619999999999</v>
      </c>
      <c r="AT13" s="21">
        <v>1.923807</v>
      </c>
      <c r="AU13" s="21">
        <v>-0.95616500000000004</v>
      </c>
      <c r="AV13" s="21">
        <v>2.4573719999999999</v>
      </c>
      <c r="AW13" s="21">
        <v>1.737641</v>
      </c>
      <c r="AX13" s="21">
        <v>0.81789800000000001</v>
      </c>
      <c r="AY13" s="21">
        <v>1.8492010000000001</v>
      </c>
      <c r="AZ13" s="21">
        <v>1.9796180000000001</v>
      </c>
      <c r="BA13" s="21">
        <v>1.9871350000000001</v>
      </c>
      <c r="BB13" s="21">
        <v>2.9620449999999998</v>
      </c>
      <c r="BC13" s="21">
        <v>1.695471</v>
      </c>
      <c r="BD13" s="21">
        <v>0</v>
      </c>
      <c r="BE13" s="21">
        <v>-0.70990600000000004</v>
      </c>
      <c r="BF13" s="21">
        <v>1.16997</v>
      </c>
      <c r="BG13" s="21">
        <v>0.70671399999999995</v>
      </c>
      <c r="BH13" s="21">
        <v>3.7001599999999999</v>
      </c>
      <c r="BI13" s="21">
        <v>3.260535</v>
      </c>
      <c r="BJ13" s="21">
        <v>1.0823149999999999</v>
      </c>
      <c r="BK13" s="21">
        <v>-5.6188599999999997</v>
      </c>
      <c r="BL13" s="21">
        <v>4.0799329999999996</v>
      </c>
      <c r="BM13" s="21">
        <v>3.66</v>
      </c>
      <c r="BN13" s="21">
        <v>0.49199300000000001</v>
      </c>
      <c r="BO13" s="21">
        <v>0.48958400000000002</v>
      </c>
      <c r="BP13" s="21">
        <v>2.178067</v>
      </c>
      <c r="BQ13" s="21">
        <v>1.7389680000000001</v>
      </c>
      <c r="BR13" s="21">
        <v>2.242235</v>
      </c>
      <c r="BS13" s="21">
        <v>2.1571090000000002</v>
      </c>
    </row>
    <row r="14" spans="1:71" ht="13.5" x14ac:dyDescent="0.25">
      <c r="A14" s="226" t="s">
        <v>35</v>
      </c>
      <c r="B14" s="227"/>
      <c r="C14" s="11" t="s">
        <v>117</v>
      </c>
      <c r="D14" s="10" t="s">
        <v>19</v>
      </c>
      <c r="E14" s="20" t="s">
        <v>18</v>
      </c>
      <c r="F14" s="20" t="s">
        <v>18</v>
      </c>
      <c r="G14" s="20" t="s">
        <v>18</v>
      </c>
      <c r="H14" s="20" t="s">
        <v>18</v>
      </c>
      <c r="I14" s="20" t="s">
        <v>18</v>
      </c>
      <c r="J14" s="20" t="s">
        <v>18</v>
      </c>
      <c r="K14" s="20" t="s">
        <v>18</v>
      </c>
      <c r="L14" s="20" t="s">
        <v>18</v>
      </c>
      <c r="M14" s="20" t="s">
        <v>18</v>
      </c>
      <c r="N14" s="20" t="s">
        <v>18</v>
      </c>
      <c r="O14" s="20">
        <v>13.203841000000001</v>
      </c>
      <c r="P14" s="20">
        <v>0.364811</v>
      </c>
      <c r="Q14" s="20">
        <v>11.844868</v>
      </c>
      <c r="R14" s="20">
        <v>9.4096770000000003</v>
      </c>
      <c r="S14" s="20">
        <v>10.76801</v>
      </c>
      <c r="T14" s="20">
        <v>6.4945019999999998</v>
      </c>
      <c r="U14" s="20">
        <v>5.6694849999999999</v>
      </c>
      <c r="V14" s="20">
        <v>7.2037190000000004</v>
      </c>
      <c r="W14" s="20">
        <v>11.563667000000001</v>
      </c>
      <c r="X14" s="20">
        <v>8.9305810000000001</v>
      </c>
      <c r="Y14" s="20">
        <v>7.8411770000000001</v>
      </c>
      <c r="Z14" s="20">
        <v>10.160151000000001</v>
      </c>
      <c r="AA14" s="20">
        <v>8.0923789999999993</v>
      </c>
      <c r="AB14" s="20">
        <v>-6.4382409999999997</v>
      </c>
      <c r="AC14" s="20">
        <v>6.3668089999999999</v>
      </c>
      <c r="AD14" s="20">
        <v>6.8518980000000003</v>
      </c>
      <c r="AE14" s="20">
        <v>2.9410020000000001</v>
      </c>
      <c r="AF14" s="20">
        <v>7.2468630000000003</v>
      </c>
      <c r="AG14" s="20">
        <v>3.2820800000000001</v>
      </c>
      <c r="AH14" s="20">
        <v>0.67713100000000004</v>
      </c>
      <c r="AI14" s="20">
        <v>-1.5537209999999999</v>
      </c>
      <c r="AJ14" s="20">
        <v>-1.1326480000000001</v>
      </c>
      <c r="AK14" s="20">
        <v>-1.078622</v>
      </c>
      <c r="AL14" s="20">
        <v>2.01058</v>
      </c>
      <c r="AM14" s="20">
        <v>2.509557</v>
      </c>
      <c r="AN14" s="20">
        <v>0.51766000000000001</v>
      </c>
      <c r="AO14" s="20">
        <v>-2.2588629999999998</v>
      </c>
      <c r="AP14" s="20">
        <v>4.2878619999999996</v>
      </c>
      <c r="AQ14" s="20">
        <v>3.8</v>
      </c>
      <c r="AR14" s="20">
        <v>0</v>
      </c>
      <c r="AS14" s="20">
        <v>3.1</v>
      </c>
      <c r="AT14" s="20">
        <v>0.7</v>
      </c>
      <c r="AU14" s="20">
        <v>-1.6</v>
      </c>
      <c r="AV14" s="20">
        <v>2</v>
      </c>
      <c r="AW14" s="20">
        <v>2.09972</v>
      </c>
      <c r="AX14" s="20">
        <v>2.8621289999999999</v>
      </c>
      <c r="AY14" s="20">
        <v>4.4841990000000003</v>
      </c>
      <c r="AZ14" s="20">
        <v>3.8949050000000001</v>
      </c>
      <c r="BA14" s="20">
        <v>3.072597</v>
      </c>
      <c r="BB14" s="20">
        <v>3.9197709999999999</v>
      </c>
      <c r="BC14" s="20">
        <v>4.1316119999999996</v>
      </c>
      <c r="BD14" s="20">
        <v>3.9228719999999999</v>
      </c>
      <c r="BE14" s="20">
        <v>5.7945310000000001</v>
      </c>
      <c r="BF14" s="20">
        <v>5.0610790000000003</v>
      </c>
      <c r="BG14" s="20">
        <v>0.59914199999999995</v>
      </c>
      <c r="BH14" s="20">
        <v>5.6524340000000004</v>
      </c>
      <c r="BI14" s="20">
        <v>3.2737470000000002</v>
      </c>
      <c r="BJ14" s="20">
        <v>-0.335173</v>
      </c>
      <c r="BK14" s="20">
        <v>-4.3007340000000003</v>
      </c>
      <c r="BL14" s="20">
        <v>-5.4786339999999996</v>
      </c>
      <c r="BM14" s="20">
        <v>-9.1324939999999994</v>
      </c>
      <c r="BN14" s="20">
        <v>-7.3004949999999997</v>
      </c>
      <c r="BO14" s="20">
        <v>-3.241425</v>
      </c>
      <c r="BP14" s="20">
        <v>0.73977700000000002</v>
      </c>
      <c r="BQ14" s="20">
        <v>-0.29090199999999999</v>
      </c>
      <c r="BR14" s="20">
        <v>-0.244315</v>
      </c>
      <c r="BS14" s="20">
        <v>1.3513299999999999</v>
      </c>
    </row>
    <row r="15" spans="1:71" ht="13.5" x14ac:dyDescent="0.25">
      <c r="A15" s="226" t="s">
        <v>34</v>
      </c>
      <c r="B15" s="227"/>
      <c r="C15" s="11" t="s">
        <v>117</v>
      </c>
      <c r="D15" s="10" t="s">
        <v>19</v>
      </c>
      <c r="E15" s="21" t="s">
        <v>18</v>
      </c>
      <c r="F15" s="21" t="s">
        <v>18</v>
      </c>
      <c r="G15" s="21" t="s">
        <v>18</v>
      </c>
      <c r="H15" s="21" t="s">
        <v>18</v>
      </c>
      <c r="I15" s="21" t="s">
        <v>18</v>
      </c>
      <c r="J15" s="21" t="s">
        <v>18</v>
      </c>
      <c r="K15" s="21" t="s">
        <v>18</v>
      </c>
      <c r="L15" s="21" t="s">
        <v>18</v>
      </c>
      <c r="M15" s="21" t="s">
        <v>18</v>
      </c>
      <c r="N15" s="21" t="s">
        <v>18</v>
      </c>
      <c r="O15" s="21" t="s">
        <v>18</v>
      </c>
      <c r="P15" s="21" t="s">
        <v>18</v>
      </c>
      <c r="Q15" s="21" t="s">
        <v>18</v>
      </c>
      <c r="R15" s="21" t="s">
        <v>18</v>
      </c>
      <c r="S15" s="21" t="s">
        <v>18</v>
      </c>
      <c r="T15" s="21" t="s">
        <v>18</v>
      </c>
      <c r="U15" s="21" t="s">
        <v>18</v>
      </c>
      <c r="V15" s="21" t="s">
        <v>18</v>
      </c>
      <c r="W15" s="21" t="s">
        <v>18</v>
      </c>
      <c r="X15" s="21" t="s">
        <v>18</v>
      </c>
      <c r="Y15" s="21">
        <v>3.4698880000000001</v>
      </c>
      <c r="Z15" s="21">
        <v>6.489808</v>
      </c>
      <c r="AA15" s="21">
        <v>4.7214280000000004</v>
      </c>
      <c r="AB15" s="21">
        <v>4.2602289999999998</v>
      </c>
      <c r="AC15" s="21">
        <v>5.6566460000000003</v>
      </c>
      <c r="AD15" s="21">
        <v>1.394808</v>
      </c>
      <c r="AE15" s="21">
        <v>8.2112999999999996</v>
      </c>
      <c r="AF15" s="21">
        <v>7.1867289999999997</v>
      </c>
      <c r="AG15" s="21">
        <v>3.0730360000000001</v>
      </c>
      <c r="AH15" s="21">
        <v>3.079329</v>
      </c>
      <c r="AI15" s="21">
        <v>3.3252160000000002</v>
      </c>
      <c r="AJ15" s="21">
        <v>2.2834680000000001</v>
      </c>
      <c r="AK15" s="21">
        <v>-0.24430099999999999</v>
      </c>
      <c r="AL15" s="21">
        <v>4.3543729999999998</v>
      </c>
      <c r="AM15" s="21">
        <v>3.0856150000000002</v>
      </c>
      <c r="AN15" s="21">
        <v>-0.42833100000000002</v>
      </c>
      <c r="AO15" s="21">
        <v>4.6630909999999997</v>
      </c>
      <c r="AP15" s="21">
        <v>5.2174139999999998</v>
      </c>
      <c r="AQ15" s="21">
        <v>5.8139200000000004</v>
      </c>
      <c r="AR15" s="21">
        <v>8.4665280000000003</v>
      </c>
      <c r="AS15" s="21">
        <v>1.92964</v>
      </c>
      <c r="AT15" s="21">
        <v>3.3432740000000001</v>
      </c>
      <c r="AU15" s="21">
        <v>2.692609</v>
      </c>
      <c r="AV15" s="21">
        <v>5.755827</v>
      </c>
      <c r="AW15" s="21">
        <v>9.6344220000000007</v>
      </c>
      <c r="AX15" s="21">
        <v>7.8092750000000004</v>
      </c>
      <c r="AY15" s="21">
        <v>10.289949999999999</v>
      </c>
      <c r="AZ15" s="21">
        <v>8.5001999999999995</v>
      </c>
      <c r="BA15" s="21">
        <v>10.617941999999999</v>
      </c>
      <c r="BB15" s="21">
        <v>9.5597930000000009</v>
      </c>
      <c r="BC15" s="21">
        <v>5.8036079999999997</v>
      </c>
      <c r="BD15" s="21">
        <v>6.3092689999999996</v>
      </c>
      <c r="BE15" s="21">
        <v>3.11951</v>
      </c>
      <c r="BF15" s="21">
        <v>6.6812170000000002</v>
      </c>
      <c r="BG15" s="21">
        <v>6.0063560000000003</v>
      </c>
      <c r="BH15" s="21">
        <v>5.5216539999999998</v>
      </c>
      <c r="BI15" s="21">
        <v>5.2087690000000002</v>
      </c>
      <c r="BJ15" s="21">
        <v>-3.9359299999999999</v>
      </c>
      <c r="BK15" s="21">
        <v>-4.6267889999999996</v>
      </c>
      <c r="BL15" s="21">
        <v>1.801658</v>
      </c>
      <c r="BM15" s="21">
        <v>2.9849920000000001</v>
      </c>
      <c r="BN15" s="21">
        <v>3.7155000000000001E-2</v>
      </c>
      <c r="BO15" s="21">
        <v>1.638819</v>
      </c>
      <c r="BP15" s="21">
        <v>8.3283860000000001</v>
      </c>
      <c r="BQ15" s="21">
        <v>25.557286999999999</v>
      </c>
      <c r="BR15" s="21">
        <v>5.1413989999999998</v>
      </c>
      <c r="BS15" s="21">
        <v>7.8024509999999996</v>
      </c>
    </row>
    <row r="16" spans="1:71" ht="13.5" x14ac:dyDescent="0.25">
      <c r="A16" s="226" t="s">
        <v>33</v>
      </c>
      <c r="B16" s="227"/>
      <c r="C16" s="11" t="s">
        <v>117</v>
      </c>
      <c r="D16" s="10" t="s">
        <v>19</v>
      </c>
      <c r="E16" s="20" t="s">
        <v>18</v>
      </c>
      <c r="F16" s="20" t="s">
        <v>18</v>
      </c>
      <c r="G16" s="20" t="s">
        <v>18</v>
      </c>
      <c r="H16" s="20" t="s">
        <v>18</v>
      </c>
      <c r="I16" s="20" t="s">
        <v>18</v>
      </c>
      <c r="J16" s="20" t="s">
        <v>18</v>
      </c>
      <c r="K16" s="20" t="s">
        <v>18</v>
      </c>
      <c r="L16" s="20" t="s">
        <v>18</v>
      </c>
      <c r="M16" s="20" t="s">
        <v>18</v>
      </c>
      <c r="N16" s="20" t="s">
        <v>18</v>
      </c>
      <c r="O16" s="20" t="s">
        <v>18</v>
      </c>
      <c r="P16" s="20" t="s">
        <v>18</v>
      </c>
      <c r="Q16" s="20" t="s">
        <v>18</v>
      </c>
      <c r="R16" s="20" t="s">
        <v>18</v>
      </c>
      <c r="S16" s="20" t="s">
        <v>18</v>
      </c>
      <c r="T16" s="20" t="s">
        <v>18</v>
      </c>
      <c r="U16" s="20" t="s">
        <v>18</v>
      </c>
      <c r="V16" s="20" t="s">
        <v>18</v>
      </c>
      <c r="W16" s="20" t="s">
        <v>18</v>
      </c>
      <c r="X16" s="20" t="s">
        <v>18</v>
      </c>
      <c r="Y16" s="20">
        <v>1.8181080000000001</v>
      </c>
      <c r="Z16" s="20">
        <v>3.6904859999999999</v>
      </c>
      <c r="AA16" s="20">
        <v>7.1258619999999997</v>
      </c>
      <c r="AB16" s="20">
        <v>5.5001410000000002</v>
      </c>
      <c r="AC16" s="20">
        <v>-2.090163</v>
      </c>
      <c r="AD16" s="20">
        <v>7.1253849999999996</v>
      </c>
      <c r="AE16" s="20">
        <v>2.5605009999999999</v>
      </c>
      <c r="AF16" s="20">
        <v>3.2401399999999998</v>
      </c>
      <c r="AG16" s="20">
        <v>5.9591589999999997</v>
      </c>
      <c r="AH16" s="20">
        <v>3.4300160000000002</v>
      </c>
      <c r="AI16" s="20">
        <v>0.84422799999999998</v>
      </c>
      <c r="AJ16" s="20">
        <v>0.41358600000000001</v>
      </c>
      <c r="AK16" s="20">
        <v>1.169203</v>
      </c>
      <c r="AL16" s="20">
        <v>3.2258520000000002</v>
      </c>
      <c r="AM16" s="20">
        <v>2.7980860000000001</v>
      </c>
      <c r="AN16" s="20">
        <v>2.859972</v>
      </c>
      <c r="AO16" s="20">
        <v>3.191961</v>
      </c>
      <c r="AP16" s="20">
        <v>4.1943770000000002</v>
      </c>
      <c r="AQ16" s="20">
        <v>3.3883839999999998</v>
      </c>
      <c r="AR16" s="20">
        <v>1.9857750000000001</v>
      </c>
      <c r="AS16" s="20">
        <v>1.538448</v>
      </c>
      <c r="AT16" s="20">
        <v>0.83427499999999999</v>
      </c>
      <c r="AU16" s="20">
        <v>-0.85280599999999995</v>
      </c>
      <c r="AV16" s="20">
        <v>2.151024</v>
      </c>
      <c r="AW16" s="20">
        <v>2.8868369999999999</v>
      </c>
      <c r="AX16" s="20">
        <v>1.2863690000000001</v>
      </c>
      <c r="AY16" s="20">
        <v>1.8353619999999999</v>
      </c>
      <c r="AZ16" s="20">
        <v>1.6160760000000001</v>
      </c>
      <c r="BA16" s="20">
        <v>1.55985</v>
      </c>
      <c r="BB16" s="20">
        <v>3.7101069999999998</v>
      </c>
      <c r="BC16" s="20">
        <v>1.772189</v>
      </c>
      <c r="BD16" s="20">
        <v>0.24854699999999999</v>
      </c>
      <c r="BE16" s="20">
        <v>0.15131800000000001</v>
      </c>
      <c r="BF16" s="20">
        <v>1.581939</v>
      </c>
      <c r="BG16" s="20">
        <v>0.94966600000000001</v>
      </c>
      <c r="BH16" s="20">
        <v>2.0065870000000001</v>
      </c>
      <c r="BI16" s="20">
        <v>1.4738690000000001</v>
      </c>
      <c r="BJ16" s="20">
        <v>-1.050403</v>
      </c>
      <c r="BK16" s="20">
        <v>-5.4820549999999999</v>
      </c>
      <c r="BL16" s="20">
        <v>1.686523</v>
      </c>
      <c r="BM16" s="20">
        <v>0.576623</v>
      </c>
      <c r="BN16" s="20">
        <v>-2.8190140000000001</v>
      </c>
      <c r="BO16" s="20">
        <v>-1.7281610000000001</v>
      </c>
      <c r="BP16" s="20">
        <v>0.113673</v>
      </c>
      <c r="BQ16" s="20">
        <v>0.951959</v>
      </c>
      <c r="BR16" s="20">
        <v>0.858263</v>
      </c>
      <c r="BS16" s="20">
        <v>1.502291</v>
      </c>
    </row>
    <row r="17" spans="1:71" ht="13.5" x14ac:dyDescent="0.25">
      <c r="A17" s="226" t="s">
        <v>32</v>
      </c>
      <c r="B17" s="227"/>
      <c r="C17" s="11" t="s">
        <v>117</v>
      </c>
      <c r="D17" s="10" t="s">
        <v>19</v>
      </c>
      <c r="E17" s="21" t="s">
        <v>18</v>
      </c>
      <c r="F17" s="21" t="s">
        <v>18</v>
      </c>
      <c r="G17" s="21" t="s">
        <v>18</v>
      </c>
      <c r="H17" s="21" t="s">
        <v>18</v>
      </c>
      <c r="I17" s="21" t="s">
        <v>18</v>
      </c>
      <c r="J17" s="21" t="s">
        <v>18</v>
      </c>
      <c r="K17" s="21" t="s">
        <v>18</v>
      </c>
      <c r="L17" s="21" t="s">
        <v>18</v>
      </c>
      <c r="M17" s="21" t="s">
        <v>18</v>
      </c>
      <c r="N17" s="21" t="s">
        <v>18</v>
      </c>
      <c r="O17" s="21" t="s">
        <v>18</v>
      </c>
      <c r="P17" s="21" t="s">
        <v>18</v>
      </c>
      <c r="Q17" s="21" t="s">
        <v>18</v>
      </c>
      <c r="R17" s="21" t="s">
        <v>18</v>
      </c>
      <c r="S17" s="21" t="s">
        <v>18</v>
      </c>
      <c r="T17" s="21" t="s">
        <v>18</v>
      </c>
      <c r="U17" s="21" t="s">
        <v>18</v>
      </c>
      <c r="V17" s="21" t="s">
        <v>18</v>
      </c>
      <c r="W17" s="21" t="s">
        <v>18</v>
      </c>
      <c r="X17" s="21" t="s">
        <v>18</v>
      </c>
      <c r="Y17" s="21" t="s">
        <v>18</v>
      </c>
      <c r="Z17" s="21" t="s">
        <v>18</v>
      </c>
      <c r="AA17" s="21" t="s">
        <v>18</v>
      </c>
      <c r="AB17" s="21" t="s">
        <v>18</v>
      </c>
      <c r="AC17" s="21" t="s">
        <v>18</v>
      </c>
      <c r="AD17" s="21" t="s">
        <v>18</v>
      </c>
      <c r="AE17" s="21" t="s">
        <v>18</v>
      </c>
      <c r="AF17" s="21" t="s">
        <v>18</v>
      </c>
      <c r="AG17" s="21" t="s">
        <v>18</v>
      </c>
      <c r="AH17" s="21" t="s">
        <v>18</v>
      </c>
      <c r="AI17" s="21" t="s">
        <v>18</v>
      </c>
      <c r="AJ17" s="21" t="s">
        <v>18</v>
      </c>
      <c r="AK17" s="21" t="s">
        <v>18</v>
      </c>
      <c r="AL17" s="21" t="s">
        <v>18</v>
      </c>
      <c r="AM17" s="21" t="s">
        <v>18</v>
      </c>
      <c r="AN17" s="21" t="s">
        <v>18</v>
      </c>
      <c r="AO17" s="21" t="s">
        <v>18</v>
      </c>
      <c r="AP17" s="21" t="s">
        <v>18</v>
      </c>
      <c r="AQ17" s="21" t="s">
        <v>18</v>
      </c>
      <c r="AR17" s="21" t="s">
        <v>18</v>
      </c>
      <c r="AS17" s="21" t="s">
        <v>18</v>
      </c>
      <c r="AT17" s="21" t="s">
        <v>18</v>
      </c>
      <c r="AU17" s="21" t="s">
        <v>18</v>
      </c>
      <c r="AV17" s="21" t="s">
        <v>18</v>
      </c>
      <c r="AW17" s="21">
        <v>-1.7987880000000001</v>
      </c>
      <c r="AX17" s="21">
        <v>2.359019</v>
      </c>
      <c r="AY17" s="21">
        <v>8.9741289999999996</v>
      </c>
      <c r="AZ17" s="21">
        <v>6.5217679999999998</v>
      </c>
      <c r="BA17" s="21">
        <v>2.618954</v>
      </c>
      <c r="BB17" s="21">
        <v>5.4068579999999997</v>
      </c>
      <c r="BC17" s="21">
        <v>6.4613100000000001</v>
      </c>
      <c r="BD17" s="21">
        <v>7.1030290000000003</v>
      </c>
      <c r="BE17" s="21">
        <v>8.4306979999999996</v>
      </c>
      <c r="BF17" s="21">
        <v>8.3355390000000007</v>
      </c>
      <c r="BG17" s="21">
        <v>10.697036000000001</v>
      </c>
      <c r="BH17" s="21">
        <v>11.889390000000001</v>
      </c>
      <c r="BI17" s="21">
        <v>9.9792629999999996</v>
      </c>
      <c r="BJ17" s="21">
        <v>-3.547644</v>
      </c>
      <c r="BK17" s="21">
        <v>-14.401695999999999</v>
      </c>
      <c r="BL17" s="21">
        <v>-3.9406699999999999</v>
      </c>
      <c r="BM17" s="21">
        <v>6.3810269999999996</v>
      </c>
      <c r="BN17" s="21">
        <v>4.0346229999999998</v>
      </c>
      <c r="BO17" s="21">
        <v>2.4298510000000002</v>
      </c>
      <c r="BP17" s="21">
        <v>1.858244</v>
      </c>
      <c r="BQ17" s="21">
        <v>2.9717090000000002</v>
      </c>
      <c r="BR17" s="21">
        <v>2.208815</v>
      </c>
      <c r="BS17" s="21">
        <v>4.5493379999999997</v>
      </c>
    </row>
    <row r="18" spans="1:71" ht="13.5" x14ac:dyDescent="0.25">
      <c r="A18" s="226" t="s">
        <v>31</v>
      </c>
      <c r="B18" s="227"/>
      <c r="C18" s="11" t="s">
        <v>117</v>
      </c>
      <c r="D18" s="10" t="s">
        <v>19</v>
      </c>
      <c r="E18" s="20" t="s">
        <v>18</v>
      </c>
      <c r="F18" s="20" t="s">
        <v>18</v>
      </c>
      <c r="G18" s="20" t="s">
        <v>18</v>
      </c>
      <c r="H18" s="20" t="s">
        <v>18</v>
      </c>
      <c r="I18" s="20" t="s">
        <v>18</v>
      </c>
      <c r="J18" s="20" t="s">
        <v>18</v>
      </c>
      <c r="K18" s="20" t="s">
        <v>18</v>
      </c>
      <c r="L18" s="20" t="s">
        <v>18</v>
      </c>
      <c r="M18" s="20" t="s">
        <v>18</v>
      </c>
      <c r="N18" s="20" t="s">
        <v>18</v>
      </c>
      <c r="O18" s="20" t="s">
        <v>18</v>
      </c>
      <c r="P18" s="20" t="s">
        <v>18</v>
      </c>
      <c r="Q18" s="20" t="s">
        <v>18</v>
      </c>
      <c r="R18" s="20" t="s">
        <v>18</v>
      </c>
      <c r="S18" s="20" t="s">
        <v>18</v>
      </c>
      <c r="T18" s="20" t="s">
        <v>18</v>
      </c>
      <c r="U18" s="20" t="s">
        <v>18</v>
      </c>
      <c r="V18" s="20" t="s">
        <v>18</v>
      </c>
      <c r="W18" s="20" t="s">
        <v>18</v>
      </c>
      <c r="X18" s="20" t="s">
        <v>18</v>
      </c>
      <c r="Y18" s="20" t="s">
        <v>18</v>
      </c>
      <c r="Z18" s="20" t="s">
        <v>18</v>
      </c>
      <c r="AA18" s="20" t="s">
        <v>18</v>
      </c>
      <c r="AB18" s="20" t="s">
        <v>18</v>
      </c>
      <c r="AC18" s="20" t="s">
        <v>18</v>
      </c>
      <c r="AD18" s="20" t="s">
        <v>18</v>
      </c>
      <c r="AE18" s="20" t="s">
        <v>18</v>
      </c>
      <c r="AF18" s="20" t="s">
        <v>18</v>
      </c>
      <c r="AG18" s="20" t="s">
        <v>18</v>
      </c>
      <c r="AH18" s="20" t="s">
        <v>18</v>
      </c>
      <c r="AI18" s="20" t="s">
        <v>18</v>
      </c>
      <c r="AJ18" s="20" t="s">
        <v>18</v>
      </c>
      <c r="AK18" s="20" t="s">
        <v>18</v>
      </c>
      <c r="AL18" s="20" t="s">
        <v>18</v>
      </c>
      <c r="AM18" s="20" t="s">
        <v>18</v>
      </c>
      <c r="AN18" s="20" t="s">
        <v>18</v>
      </c>
      <c r="AO18" s="20" t="s">
        <v>18</v>
      </c>
      <c r="AP18" s="20" t="s">
        <v>18</v>
      </c>
      <c r="AQ18" s="20" t="s">
        <v>18</v>
      </c>
      <c r="AR18" s="20" t="s">
        <v>18</v>
      </c>
      <c r="AS18" s="20" t="s">
        <v>18</v>
      </c>
      <c r="AT18" s="20" t="s">
        <v>18</v>
      </c>
      <c r="AU18" s="20" t="s">
        <v>18</v>
      </c>
      <c r="AV18" s="20" t="s">
        <v>18</v>
      </c>
      <c r="AW18" s="20" t="s">
        <v>18</v>
      </c>
      <c r="AX18" s="20">
        <v>5.149959</v>
      </c>
      <c r="AY18" s="20">
        <v>8.2932290000000002</v>
      </c>
      <c r="AZ18" s="20">
        <v>7.4671760000000003</v>
      </c>
      <c r="BA18" s="20">
        <v>-1.1346430000000001</v>
      </c>
      <c r="BB18" s="20">
        <v>3.8316669999999999</v>
      </c>
      <c r="BC18" s="20">
        <v>6.5244309999999999</v>
      </c>
      <c r="BD18" s="20">
        <v>6.7607499999999998</v>
      </c>
      <c r="BE18" s="20">
        <v>10.538565</v>
      </c>
      <c r="BF18" s="20">
        <v>6.5500829999999999</v>
      </c>
      <c r="BG18" s="20">
        <v>7.7274079999999996</v>
      </c>
      <c r="BH18" s="20">
        <v>7.4064439999999996</v>
      </c>
      <c r="BI18" s="20">
        <v>11.086954</v>
      </c>
      <c r="BJ18" s="20">
        <v>2.6280779999999999</v>
      </c>
      <c r="BK18" s="20">
        <v>-14.814163000000001</v>
      </c>
      <c r="BL18" s="20">
        <v>1.6398189999999999</v>
      </c>
      <c r="BM18" s="20">
        <v>6.0431309999999998</v>
      </c>
      <c r="BN18" s="20">
        <v>3.8269540000000002</v>
      </c>
      <c r="BO18" s="20">
        <v>3.4985810000000002</v>
      </c>
      <c r="BP18" s="20">
        <v>3.5375860000000001</v>
      </c>
      <c r="BQ18" s="20">
        <v>2.0346489999999999</v>
      </c>
      <c r="BR18" s="20">
        <v>2.344881</v>
      </c>
      <c r="BS18" s="20">
        <v>3.8289360000000001</v>
      </c>
    </row>
    <row r="19" spans="1:71" ht="13.5" x14ac:dyDescent="0.25">
      <c r="A19" s="226" t="s">
        <v>30</v>
      </c>
      <c r="B19" s="227"/>
      <c r="C19" s="11" t="s">
        <v>117</v>
      </c>
      <c r="D19" s="10" t="s">
        <v>19</v>
      </c>
      <c r="E19" s="21" t="s">
        <v>18</v>
      </c>
      <c r="F19" s="21" t="s">
        <v>18</v>
      </c>
      <c r="G19" s="21" t="s">
        <v>18</v>
      </c>
      <c r="H19" s="21" t="s">
        <v>18</v>
      </c>
      <c r="I19" s="21" t="s">
        <v>18</v>
      </c>
      <c r="J19" s="21" t="s">
        <v>18</v>
      </c>
      <c r="K19" s="21" t="s">
        <v>18</v>
      </c>
      <c r="L19" s="21" t="s">
        <v>18</v>
      </c>
      <c r="M19" s="21" t="s">
        <v>18</v>
      </c>
      <c r="N19" s="21" t="s">
        <v>18</v>
      </c>
      <c r="O19" s="21" t="s">
        <v>18</v>
      </c>
      <c r="P19" s="21" t="s">
        <v>18</v>
      </c>
      <c r="Q19" s="21" t="s">
        <v>18</v>
      </c>
      <c r="R19" s="21" t="s">
        <v>18</v>
      </c>
      <c r="S19" s="21" t="s">
        <v>18</v>
      </c>
      <c r="T19" s="21" t="s">
        <v>18</v>
      </c>
      <c r="U19" s="21" t="s">
        <v>18</v>
      </c>
      <c r="V19" s="21" t="s">
        <v>18</v>
      </c>
      <c r="W19" s="21" t="s">
        <v>18</v>
      </c>
      <c r="X19" s="21" t="s">
        <v>18</v>
      </c>
      <c r="Y19" s="21">
        <v>2.6672359999999999</v>
      </c>
      <c r="Z19" s="21">
        <v>6.5981930000000002</v>
      </c>
      <c r="AA19" s="21">
        <v>8.3126770000000008</v>
      </c>
      <c r="AB19" s="21">
        <v>4.2124670000000002</v>
      </c>
      <c r="AC19" s="21">
        <v>-6.5713710000000001</v>
      </c>
      <c r="AD19" s="21">
        <v>2.534332</v>
      </c>
      <c r="AE19" s="21">
        <v>1.569777</v>
      </c>
      <c r="AF19" s="21">
        <v>4.0749709999999997</v>
      </c>
      <c r="AG19" s="21">
        <v>2.3456090000000001</v>
      </c>
      <c r="AH19" s="21">
        <v>0.84088300000000005</v>
      </c>
      <c r="AI19" s="21">
        <v>-0.55095099999999997</v>
      </c>
      <c r="AJ19" s="21">
        <v>1.131297</v>
      </c>
      <c r="AK19" s="21">
        <v>2.989077</v>
      </c>
      <c r="AL19" s="21">
        <v>6.1869389999999997</v>
      </c>
      <c r="AM19" s="21">
        <v>2.791706</v>
      </c>
      <c r="AN19" s="21">
        <v>9.9839350000000007</v>
      </c>
      <c r="AO19" s="21">
        <v>3.9509780000000001</v>
      </c>
      <c r="AP19" s="21">
        <v>8.4632830000000006</v>
      </c>
      <c r="AQ19" s="21">
        <v>9.7980610000000006</v>
      </c>
      <c r="AR19" s="21">
        <v>5.3199319999999997</v>
      </c>
      <c r="AS19" s="21">
        <v>8.6441909999999993</v>
      </c>
      <c r="AT19" s="21">
        <v>1.819653</v>
      </c>
      <c r="AU19" s="21">
        <v>4.2006480000000002</v>
      </c>
      <c r="AV19" s="21">
        <v>3.8209209999999998</v>
      </c>
      <c r="AW19" s="21">
        <v>5.8512430000000002</v>
      </c>
      <c r="AX19" s="21">
        <v>1.388428</v>
      </c>
      <c r="AY19" s="21">
        <v>5.7097170000000004</v>
      </c>
      <c r="AZ19" s="21">
        <v>6.044651</v>
      </c>
      <c r="BA19" s="21">
        <v>8.4810029999999994</v>
      </c>
      <c r="BB19" s="21">
        <v>8.2397989999999997</v>
      </c>
      <c r="BC19" s="21">
        <v>2.5319750000000001</v>
      </c>
      <c r="BD19" s="21">
        <v>3.8194699999999999</v>
      </c>
      <c r="BE19" s="21">
        <v>1.6292869999999999</v>
      </c>
      <c r="BF19" s="21">
        <v>3.612177</v>
      </c>
      <c r="BG19" s="21">
        <v>3.1724429999999999</v>
      </c>
      <c r="BH19" s="21">
        <v>5.1784860000000004</v>
      </c>
      <c r="BI19" s="21">
        <v>8.3545529999999992</v>
      </c>
      <c r="BJ19" s="21">
        <v>-1.2795859999999999</v>
      </c>
      <c r="BK19" s="21">
        <v>-4.3586070000000001</v>
      </c>
      <c r="BL19" s="21">
        <v>4.8649690000000003</v>
      </c>
      <c r="BM19" s="21">
        <v>2.5392350000000001</v>
      </c>
      <c r="BN19" s="21">
        <v>-0.35251900000000003</v>
      </c>
      <c r="BO19" s="21">
        <v>3.6543700000000001</v>
      </c>
      <c r="BP19" s="21">
        <v>5.771916</v>
      </c>
      <c r="BQ19" s="21">
        <v>2.861675</v>
      </c>
      <c r="BR19" s="21">
        <v>3.082643</v>
      </c>
      <c r="BS19" s="21">
        <v>2.2964929999999999</v>
      </c>
    </row>
    <row r="20" spans="1:71" ht="13.5" x14ac:dyDescent="0.25">
      <c r="A20" s="226" t="s">
        <v>29</v>
      </c>
      <c r="B20" s="227"/>
      <c r="C20" s="11" t="s">
        <v>117</v>
      </c>
      <c r="D20" s="10" t="s">
        <v>19</v>
      </c>
      <c r="E20" s="20" t="s">
        <v>18</v>
      </c>
      <c r="F20" s="20" t="s">
        <v>18</v>
      </c>
      <c r="G20" s="20" t="s">
        <v>18</v>
      </c>
      <c r="H20" s="20" t="s">
        <v>18</v>
      </c>
      <c r="I20" s="20" t="s">
        <v>18</v>
      </c>
      <c r="J20" s="20" t="s">
        <v>18</v>
      </c>
      <c r="K20" s="20" t="s">
        <v>18</v>
      </c>
      <c r="L20" s="20" t="s">
        <v>18</v>
      </c>
      <c r="M20" s="20" t="s">
        <v>18</v>
      </c>
      <c r="N20" s="20" t="s">
        <v>18</v>
      </c>
      <c r="O20" s="20" t="s">
        <v>18</v>
      </c>
      <c r="P20" s="20" t="s">
        <v>18</v>
      </c>
      <c r="Q20" s="20" t="s">
        <v>18</v>
      </c>
      <c r="R20" s="20" t="s">
        <v>18</v>
      </c>
      <c r="S20" s="20" t="s">
        <v>18</v>
      </c>
      <c r="T20" s="20" t="s">
        <v>18</v>
      </c>
      <c r="U20" s="20" t="s">
        <v>18</v>
      </c>
      <c r="V20" s="20" t="s">
        <v>18</v>
      </c>
      <c r="W20" s="20" t="s">
        <v>18</v>
      </c>
      <c r="X20" s="20">
        <v>6.1827420000000002</v>
      </c>
      <c r="Y20" s="20">
        <v>4.3307779999999996</v>
      </c>
      <c r="Z20" s="20">
        <v>2.506529</v>
      </c>
      <c r="AA20" s="20">
        <v>5.784268</v>
      </c>
      <c r="AB20" s="20">
        <v>4.2559230000000001</v>
      </c>
      <c r="AC20" s="20">
        <v>0.12302</v>
      </c>
      <c r="AD20" s="20">
        <v>4.7876529999999997</v>
      </c>
      <c r="AE20" s="20">
        <v>1.921278</v>
      </c>
      <c r="AF20" s="20">
        <v>2.3307479999999998</v>
      </c>
      <c r="AG20" s="20">
        <v>2.0219179999999999</v>
      </c>
      <c r="AH20" s="20">
        <v>3.251004</v>
      </c>
      <c r="AI20" s="20">
        <v>-0.78361199999999998</v>
      </c>
      <c r="AJ20" s="20">
        <v>-1.2407570000000001</v>
      </c>
      <c r="AK20" s="20">
        <v>2.0699580000000002</v>
      </c>
      <c r="AL20" s="20">
        <v>3.0616789999999998</v>
      </c>
      <c r="AM20" s="20">
        <v>2.5801799999999999</v>
      </c>
      <c r="AN20" s="20">
        <v>2.7869760000000001</v>
      </c>
      <c r="AO20" s="20">
        <v>1.931249</v>
      </c>
      <c r="AP20" s="20">
        <v>3.4412189999999998</v>
      </c>
      <c r="AQ20" s="20">
        <v>4.4201180000000004</v>
      </c>
      <c r="AR20" s="20">
        <v>4.1832229999999999</v>
      </c>
      <c r="AS20" s="20">
        <v>2.4391349999999998</v>
      </c>
      <c r="AT20" s="20">
        <v>1.7060709999999999</v>
      </c>
      <c r="AU20" s="20">
        <v>1.257552</v>
      </c>
      <c r="AV20" s="20">
        <v>2.9610919999999998</v>
      </c>
      <c r="AW20" s="20">
        <v>3.1160359999999998</v>
      </c>
      <c r="AX20" s="20">
        <v>3.566719</v>
      </c>
      <c r="AY20" s="20">
        <v>4.2998669999999999</v>
      </c>
      <c r="AZ20" s="20">
        <v>4.5254149999999997</v>
      </c>
      <c r="BA20" s="20">
        <v>5.0516930000000002</v>
      </c>
      <c r="BB20" s="20">
        <v>4.2387629999999996</v>
      </c>
      <c r="BC20" s="20">
        <v>2.1242640000000002</v>
      </c>
      <c r="BD20" s="20">
        <v>0.10363</v>
      </c>
      <c r="BE20" s="20">
        <v>0.28392299999999998</v>
      </c>
      <c r="BF20" s="20">
        <v>2.0307059999999999</v>
      </c>
      <c r="BG20" s="20">
        <v>2.1603659999999998</v>
      </c>
      <c r="BH20" s="20">
        <v>3.518637</v>
      </c>
      <c r="BI20" s="20">
        <v>3.6984729999999999</v>
      </c>
      <c r="BJ20" s="20">
        <v>1.6990609999999999</v>
      </c>
      <c r="BK20" s="20">
        <v>-3.7675839999999998</v>
      </c>
      <c r="BL20" s="20">
        <v>1.4026620000000001</v>
      </c>
      <c r="BM20" s="20">
        <v>1.663626</v>
      </c>
      <c r="BN20" s="20">
        <v>-1.057037</v>
      </c>
      <c r="BO20" s="20">
        <v>-0.19033900000000001</v>
      </c>
      <c r="BP20" s="20">
        <v>1.4196899999999999</v>
      </c>
      <c r="BQ20" s="20">
        <v>2.2607569999999999</v>
      </c>
      <c r="BR20" s="20">
        <v>2.2099419999999999</v>
      </c>
      <c r="BS20" s="20">
        <v>3.1622119999999998</v>
      </c>
    </row>
    <row r="21" spans="1:71" ht="13.5" x14ac:dyDescent="0.25">
      <c r="A21" s="226" t="s">
        <v>28</v>
      </c>
      <c r="B21" s="227"/>
      <c r="C21" s="11" t="s">
        <v>117</v>
      </c>
      <c r="D21" s="10" t="s">
        <v>19</v>
      </c>
      <c r="E21" s="21" t="s">
        <v>18</v>
      </c>
      <c r="F21" s="21" t="s">
        <v>18</v>
      </c>
      <c r="G21" s="21" t="s">
        <v>18</v>
      </c>
      <c r="H21" s="21" t="s">
        <v>18</v>
      </c>
      <c r="I21" s="21" t="s">
        <v>18</v>
      </c>
      <c r="J21" s="21" t="s">
        <v>18</v>
      </c>
      <c r="K21" s="21" t="s">
        <v>18</v>
      </c>
      <c r="L21" s="21" t="s">
        <v>18</v>
      </c>
      <c r="M21" s="21" t="s">
        <v>18</v>
      </c>
      <c r="N21" s="21" t="s">
        <v>18</v>
      </c>
      <c r="O21" s="21" t="s">
        <v>18</v>
      </c>
      <c r="P21" s="21" t="s">
        <v>18</v>
      </c>
      <c r="Q21" s="21" t="s">
        <v>18</v>
      </c>
      <c r="R21" s="21" t="s">
        <v>18</v>
      </c>
      <c r="S21" s="21" t="s">
        <v>18</v>
      </c>
      <c r="T21" s="21" t="s">
        <v>18</v>
      </c>
      <c r="U21" s="21" t="s">
        <v>18</v>
      </c>
      <c r="V21" s="21" t="s">
        <v>18</v>
      </c>
      <c r="W21" s="21" t="s">
        <v>18</v>
      </c>
      <c r="X21" s="21" t="s">
        <v>18</v>
      </c>
      <c r="Y21" s="21">
        <v>6.6316519999999999</v>
      </c>
      <c r="Z21" s="21">
        <v>8.0156960000000002</v>
      </c>
      <c r="AA21" s="21">
        <v>11.200671</v>
      </c>
      <c r="AB21" s="21">
        <v>1.14286</v>
      </c>
      <c r="AC21" s="21">
        <v>-4.3476309999999998</v>
      </c>
      <c r="AD21" s="21">
        <v>6.9002309999999998</v>
      </c>
      <c r="AE21" s="21">
        <v>5.6025970000000003</v>
      </c>
      <c r="AF21" s="21">
        <v>2.815966</v>
      </c>
      <c r="AG21" s="21">
        <v>5.6389370000000003</v>
      </c>
      <c r="AH21" s="21">
        <v>4.58934</v>
      </c>
      <c r="AI21" s="21">
        <v>1.6181030000000001</v>
      </c>
      <c r="AJ21" s="21">
        <v>2.1353749999999998</v>
      </c>
      <c r="AK21" s="21">
        <v>-0.17311299999999999</v>
      </c>
      <c r="AL21" s="21">
        <v>-1.87998</v>
      </c>
      <c r="AM21" s="21">
        <v>2.8074400000000002</v>
      </c>
      <c r="AN21" s="21">
        <v>4.1409560000000001</v>
      </c>
      <c r="AO21" s="21">
        <v>6.3813940000000002</v>
      </c>
      <c r="AP21" s="21">
        <v>7.4891079999999999</v>
      </c>
      <c r="AQ21" s="21">
        <v>6.440639</v>
      </c>
      <c r="AR21" s="21">
        <v>3.950523</v>
      </c>
      <c r="AS21" s="21">
        <v>4.3682059999999998</v>
      </c>
      <c r="AT21" s="21">
        <v>1.0894760000000001</v>
      </c>
      <c r="AU21" s="21">
        <v>-2.0432769999999998</v>
      </c>
      <c r="AV21" s="21">
        <v>0.96483799999999997</v>
      </c>
      <c r="AW21" s="21">
        <v>4.2827799999999998</v>
      </c>
      <c r="AX21" s="21">
        <v>3.496683</v>
      </c>
      <c r="AY21" s="21">
        <v>4.4262100000000002</v>
      </c>
      <c r="AZ21" s="21">
        <v>4.7917719999999999</v>
      </c>
      <c r="BA21" s="21">
        <v>3.8882129999999999</v>
      </c>
      <c r="BB21" s="21">
        <v>3.7874940000000001</v>
      </c>
      <c r="BC21" s="21">
        <v>1.9433050000000001</v>
      </c>
      <c r="BD21" s="21">
        <v>0.76879600000000003</v>
      </c>
      <c r="BE21" s="21">
        <v>-0.93420499999999995</v>
      </c>
      <c r="BF21" s="21">
        <v>1.8115829999999999</v>
      </c>
      <c r="BG21" s="21">
        <v>0.76678400000000002</v>
      </c>
      <c r="BH21" s="21">
        <v>1.5530539999999999</v>
      </c>
      <c r="BI21" s="21">
        <v>2.4920019999999998</v>
      </c>
      <c r="BJ21" s="21">
        <v>0.199272</v>
      </c>
      <c r="BK21" s="21">
        <v>-2.9781049999999998</v>
      </c>
      <c r="BL21" s="21">
        <v>1.8986909999999999</v>
      </c>
      <c r="BM21" s="21">
        <v>-1.8268519999999999</v>
      </c>
      <c r="BN21" s="21">
        <v>-4.028257</v>
      </c>
      <c r="BO21" s="21">
        <v>-1.1301559999999999</v>
      </c>
      <c r="BP21" s="21">
        <v>0.89318799999999998</v>
      </c>
      <c r="BQ21" s="21">
        <v>1.8220670000000001</v>
      </c>
      <c r="BR21" s="21">
        <v>1.6194139999999999</v>
      </c>
      <c r="BS21" s="21">
        <v>2.679827</v>
      </c>
    </row>
    <row r="22" spans="1:71" ht="13.5" x14ac:dyDescent="0.25">
      <c r="A22" s="226" t="s">
        <v>27</v>
      </c>
      <c r="B22" s="227"/>
      <c r="C22" s="11" t="s">
        <v>117</v>
      </c>
      <c r="D22" s="10" t="s">
        <v>19</v>
      </c>
      <c r="E22" s="20" t="s">
        <v>18</v>
      </c>
      <c r="F22" s="20" t="s">
        <v>18</v>
      </c>
      <c r="G22" s="20" t="s">
        <v>18</v>
      </c>
      <c r="H22" s="20" t="s">
        <v>18</v>
      </c>
      <c r="I22" s="20" t="s">
        <v>18</v>
      </c>
      <c r="J22" s="20" t="s">
        <v>18</v>
      </c>
      <c r="K22" s="20" t="s">
        <v>18</v>
      </c>
      <c r="L22" s="20" t="s">
        <v>18</v>
      </c>
      <c r="M22" s="20" t="s">
        <v>18</v>
      </c>
      <c r="N22" s="20" t="s">
        <v>18</v>
      </c>
      <c r="O22" s="20" t="s">
        <v>18</v>
      </c>
      <c r="P22" s="20" t="s">
        <v>18</v>
      </c>
      <c r="Q22" s="20" t="s">
        <v>18</v>
      </c>
      <c r="R22" s="20" t="s">
        <v>18</v>
      </c>
      <c r="S22" s="20" t="s">
        <v>18</v>
      </c>
      <c r="T22" s="20" t="s">
        <v>18</v>
      </c>
      <c r="U22" s="20" t="s">
        <v>18</v>
      </c>
      <c r="V22" s="20" t="s">
        <v>18</v>
      </c>
      <c r="W22" s="20" t="s">
        <v>18</v>
      </c>
      <c r="X22" s="20" t="s">
        <v>18</v>
      </c>
      <c r="Y22" s="20" t="s">
        <v>18</v>
      </c>
      <c r="Z22" s="20" t="s">
        <v>18</v>
      </c>
      <c r="AA22" s="20" t="s">
        <v>18</v>
      </c>
      <c r="AB22" s="20" t="s">
        <v>18</v>
      </c>
      <c r="AC22" s="20" t="s">
        <v>18</v>
      </c>
      <c r="AD22" s="20" t="s">
        <v>18</v>
      </c>
      <c r="AE22" s="20" t="s">
        <v>18</v>
      </c>
      <c r="AF22" s="20" t="s">
        <v>18</v>
      </c>
      <c r="AG22" s="20" t="s">
        <v>18</v>
      </c>
      <c r="AH22" s="20" t="s">
        <v>18</v>
      </c>
      <c r="AI22" s="20" t="s">
        <v>18</v>
      </c>
      <c r="AJ22" s="20" t="s">
        <v>18</v>
      </c>
      <c r="AK22" s="20" t="s">
        <v>18</v>
      </c>
      <c r="AL22" s="20" t="s">
        <v>18</v>
      </c>
      <c r="AM22" s="20" t="s">
        <v>18</v>
      </c>
      <c r="AN22" s="20" t="s">
        <v>18</v>
      </c>
      <c r="AO22" s="20" t="s">
        <v>18</v>
      </c>
      <c r="AP22" s="20" t="s">
        <v>18</v>
      </c>
      <c r="AQ22" s="20" t="s">
        <v>18</v>
      </c>
      <c r="AR22" s="20" t="s">
        <v>18</v>
      </c>
      <c r="AS22" s="20" t="s">
        <v>18</v>
      </c>
      <c r="AT22" s="20" t="s">
        <v>18</v>
      </c>
      <c r="AU22" s="20">
        <v>1.901327</v>
      </c>
      <c r="AV22" s="20">
        <v>6.2055300000000004</v>
      </c>
      <c r="AW22" s="20">
        <v>5.8434949999999999</v>
      </c>
      <c r="AX22" s="20">
        <v>6.7571469999999998</v>
      </c>
      <c r="AY22" s="20">
        <v>6.0675429999999997</v>
      </c>
      <c r="AZ22" s="20">
        <v>4.0118140000000002</v>
      </c>
      <c r="BA22" s="20">
        <v>-0.205069</v>
      </c>
      <c r="BB22" s="20">
        <v>1.2101729999999999</v>
      </c>
      <c r="BC22" s="20">
        <v>3.316468</v>
      </c>
      <c r="BD22" s="20">
        <v>4.5227919999999999</v>
      </c>
      <c r="BE22" s="20">
        <v>5.4187159999999999</v>
      </c>
      <c r="BF22" s="20">
        <v>5.2588359999999996</v>
      </c>
      <c r="BG22" s="20">
        <v>6.7509610000000002</v>
      </c>
      <c r="BH22" s="20">
        <v>8.4528879999999997</v>
      </c>
      <c r="BI22" s="20">
        <v>10.799576999999999</v>
      </c>
      <c r="BJ22" s="20">
        <v>5.6297790000000001</v>
      </c>
      <c r="BK22" s="20">
        <v>-5.422542</v>
      </c>
      <c r="BL22" s="20">
        <v>5.0417170000000002</v>
      </c>
      <c r="BM22" s="20">
        <v>2.8191000000000002</v>
      </c>
      <c r="BN22" s="20">
        <v>1.657149</v>
      </c>
      <c r="BO22" s="20">
        <v>1.4906459999999999</v>
      </c>
      <c r="BP22" s="20">
        <v>2.7503350000000002</v>
      </c>
      <c r="BQ22" s="20">
        <v>3.850101</v>
      </c>
      <c r="BR22" s="20">
        <v>3.3246950000000002</v>
      </c>
      <c r="BS22" s="20">
        <v>3.400166</v>
      </c>
    </row>
    <row r="23" spans="1:71" ht="13.5" x14ac:dyDescent="0.25">
      <c r="A23" s="226" t="s">
        <v>26</v>
      </c>
      <c r="B23" s="227"/>
      <c r="C23" s="11" t="s">
        <v>117</v>
      </c>
      <c r="D23" s="10" t="s">
        <v>19</v>
      </c>
      <c r="E23" s="21" t="s">
        <v>18</v>
      </c>
      <c r="F23" s="21" t="s">
        <v>18</v>
      </c>
      <c r="G23" s="21" t="s">
        <v>18</v>
      </c>
      <c r="H23" s="21" t="s">
        <v>18</v>
      </c>
      <c r="I23" s="21" t="s">
        <v>18</v>
      </c>
      <c r="J23" s="21" t="s">
        <v>18</v>
      </c>
      <c r="K23" s="21" t="s">
        <v>18</v>
      </c>
      <c r="L23" s="21" t="s">
        <v>18</v>
      </c>
      <c r="M23" s="21" t="s">
        <v>18</v>
      </c>
      <c r="N23" s="21" t="s">
        <v>18</v>
      </c>
      <c r="O23" s="21" t="s">
        <v>18</v>
      </c>
      <c r="P23" s="21" t="s">
        <v>18</v>
      </c>
      <c r="Q23" s="21" t="s">
        <v>18</v>
      </c>
      <c r="R23" s="21" t="s">
        <v>18</v>
      </c>
      <c r="S23" s="21" t="s">
        <v>18</v>
      </c>
      <c r="T23" s="21" t="s">
        <v>18</v>
      </c>
      <c r="U23" s="21" t="s">
        <v>18</v>
      </c>
      <c r="V23" s="21" t="s">
        <v>18</v>
      </c>
      <c r="W23" s="21" t="s">
        <v>18</v>
      </c>
      <c r="X23" s="21" t="s">
        <v>18</v>
      </c>
      <c r="Y23" s="21" t="s">
        <v>18</v>
      </c>
      <c r="Z23" s="21" t="s">
        <v>18</v>
      </c>
      <c r="AA23" s="21" t="s">
        <v>18</v>
      </c>
      <c r="AB23" s="21" t="s">
        <v>18</v>
      </c>
      <c r="AC23" s="21" t="s">
        <v>18</v>
      </c>
      <c r="AD23" s="21" t="s">
        <v>18</v>
      </c>
      <c r="AE23" s="21" t="s">
        <v>18</v>
      </c>
      <c r="AF23" s="21" t="s">
        <v>18</v>
      </c>
      <c r="AG23" s="21" t="s">
        <v>18</v>
      </c>
      <c r="AH23" s="21" t="s">
        <v>18</v>
      </c>
      <c r="AI23" s="21" t="s">
        <v>18</v>
      </c>
      <c r="AJ23" s="21" t="s">
        <v>18</v>
      </c>
      <c r="AK23" s="21" t="s">
        <v>18</v>
      </c>
      <c r="AL23" s="21" t="s">
        <v>18</v>
      </c>
      <c r="AM23" s="21" t="s">
        <v>18</v>
      </c>
      <c r="AN23" s="21" t="s">
        <v>18</v>
      </c>
      <c r="AO23" s="21" t="s">
        <v>18</v>
      </c>
      <c r="AP23" s="21" t="s">
        <v>18</v>
      </c>
      <c r="AQ23" s="21" t="s">
        <v>18</v>
      </c>
      <c r="AR23" s="21" t="s">
        <v>18</v>
      </c>
      <c r="AS23" s="21">
        <v>-8.9001070000000002</v>
      </c>
      <c r="AT23" s="21">
        <v>-5.4636990000000001</v>
      </c>
      <c r="AU23" s="21">
        <v>2.8434179999999998</v>
      </c>
      <c r="AV23" s="21">
        <v>5.3274879999999998</v>
      </c>
      <c r="AW23" s="21">
        <v>4.1071600000000004</v>
      </c>
      <c r="AX23" s="21">
        <v>3.5162810000000002</v>
      </c>
      <c r="AY23" s="21">
        <v>5.1143799999999997</v>
      </c>
      <c r="AZ23" s="21">
        <v>3.2856320000000001</v>
      </c>
      <c r="BA23" s="21">
        <v>5.2743539999999998</v>
      </c>
      <c r="BB23" s="21">
        <v>4.1554339999999996</v>
      </c>
      <c r="BC23" s="21">
        <v>2.9493649999999998</v>
      </c>
      <c r="BD23" s="21">
        <v>3.8363049999999999</v>
      </c>
      <c r="BE23" s="21">
        <v>2.8420830000000001</v>
      </c>
      <c r="BF23" s="21">
        <v>4.3517950000000001</v>
      </c>
      <c r="BG23" s="21">
        <v>4.0030070000000002</v>
      </c>
      <c r="BH23" s="21">
        <v>5.6559990000000004</v>
      </c>
      <c r="BI23" s="21">
        <v>6.9416460000000004</v>
      </c>
      <c r="BJ23" s="21">
        <v>3.3001299999999998</v>
      </c>
      <c r="BK23" s="21">
        <v>-7.7972770000000002</v>
      </c>
      <c r="BL23" s="21">
        <v>1.2377560000000001</v>
      </c>
      <c r="BM23" s="21">
        <v>0.64936700000000003</v>
      </c>
      <c r="BN23" s="21">
        <v>-2.6695820000000001</v>
      </c>
      <c r="BO23" s="21">
        <v>-1.132055</v>
      </c>
      <c r="BP23" s="21">
        <v>2.979196</v>
      </c>
      <c r="BQ23" s="21">
        <v>2.258902</v>
      </c>
      <c r="BR23" s="21">
        <v>3.148355</v>
      </c>
      <c r="BS23" s="21">
        <v>5.0008080000000001</v>
      </c>
    </row>
    <row r="24" spans="1:71" ht="13.5" x14ac:dyDescent="0.25">
      <c r="A24" s="226" t="s">
        <v>25</v>
      </c>
      <c r="B24" s="227"/>
      <c r="C24" s="11" t="s">
        <v>117</v>
      </c>
      <c r="D24" s="10" t="s">
        <v>19</v>
      </c>
      <c r="E24" s="20" t="s">
        <v>18</v>
      </c>
      <c r="F24" s="20" t="s">
        <v>18</v>
      </c>
      <c r="G24" s="20" t="s">
        <v>18</v>
      </c>
      <c r="H24" s="20" t="s">
        <v>18</v>
      </c>
      <c r="I24" s="20" t="s">
        <v>18</v>
      </c>
      <c r="J24" s="20" t="s">
        <v>18</v>
      </c>
      <c r="K24" s="20" t="s">
        <v>18</v>
      </c>
      <c r="L24" s="20" t="s">
        <v>18</v>
      </c>
      <c r="M24" s="20" t="s">
        <v>18</v>
      </c>
      <c r="N24" s="20" t="s">
        <v>18</v>
      </c>
      <c r="O24" s="20" t="s">
        <v>18</v>
      </c>
      <c r="P24" s="20" t="s">
        <v>18</v>
      </c>
      <c r="Q24" s="20" t="s">
        <v>18</v>
      </c>
      <c r="R24" s="20" t="s">
        <v>18</v>
      </c>
      <c r="S24" s="20" t="s">
        <v>18</v>
      </c>
      <c r="T24" s="20" t="s">
        <v>18</v>
      </c>
      <c r="U24" s="20" t="s">
        <v>18</v>
      </c>
      <c r="V24" s="20" t="s">
        <v>18</v>
      </c>
      <c r="W24" s="20" t="s">
        <v>18</v>
      </c>
      <c r="X24" s="20" t="s">
        <v>18</v>
      </c>
      <c r="Y24" s="20">
        <v>4.6494730000000004</v>
      </c>
      <c r="Z24" s="20">
        <v>8.1497460000000004</v>
      </c>
      <c r="AA24" s="20">
        <v>7.7884650000000004</v>
      </c>
      <c r="AB24" s="20">
        <v>5.6187860000000001</v>
      </c>
      <c r="AC24" s="20">
        <v>0.54220299999999999</v>
      </c>
      <c r="AD24" s="20">
        <v>3.3037920000000001</v>
      </c>
      <c r="AE24" s="20">
        <v>2.8385739999999999</v>
      </c>
      <c r="AF24" s="20">
        <v>1.4630030000000001</v>
      </c>
      <c r="AG24" s="20">
        <v>4.1547000000000001E-2</v>
      </c>
      <c r="AH24" s="20">
        <v>2.2087279999999998</v>
      </c>
      <c r="AI24" s="20">
        <v>-0.132469</v>
      </c>
      <c r="AJ24" s="20">
        <v>1.246462</v>
      </c>
      <c r="AK24" s="20">
        <v>1.770116</v>
      </c>
      <c r="AL24" s="20">
        <v>1.7846880000000001</v>
      </c>
      <c r="AM24" s="20">
        <v>2.3214359999999998</v>
      </c>
      <c r="AN24" s="20">
        <v>3.2533219999999998</v>
      </c>
      <c r="AO24" s="20">
        <v>5.547123</v>
      </c>
      <c r="AP24" s="20">
        <v>5.0943240000000003</v>
      </c>
      <c r="AQ24" s="20">
        <v>4.8270299999999997</v>
      </c>
      <c r="AR24" s="20">
        <v>3.781393</v>
      </c>
      <c r="AS24" s="20">
        <v>2.546001</v>
      </c>
      <c r="AT24" s="20">
        <v>0.92921500000000001</v>
      </c>
      <c r="AU24" s="20">
        <v>-1.0314920000000001</v>
      </c>
      <c r="AV24" s="20">
        <v>2.3831950000000002</v>
      </c>
      <c r="AW24" s="20">
        <v>2.7574939999999999</v>
      </c>
      <c r="AX24" s="20">
        <v>2.6747839999999998</v>
      </c>
      <c r="AY24" s="20">
        <v>3.6896140000000002</v>
      </c>
      <c r="AZ24" s="20">
        <v>4.3059779999999996</v>
      </c>
      <c r="BA24" s="20">
        <v>4.4847739999999998</v>
      </c>
      <c r="BB24" s="20">
        <v>5.2891000000000004</v>
      </c>
      <c r="BC24" s="20">
        <v>4.001074</v>
      </c>
      <c r="BD24" s="20">
        <v>2.8798759999999999</v>
      </c>
      <c r="BE24" s="20">
        <v>3.1875710000000002</v>
      </c>
      <c r="BF24" s="20">
        <v>3.166747</v>
      </c>
      <c r="BG24" s="20">
        <v>3.7230020000000001</v>
      </c>
      <c r="BH24" s="20">
        <v>4.1741229999999998</v>
      </c>
      <c r="BI24" s="20">
        <v>3.7689919999999999</v>
      </c>
      <c r="BJ24" s="20">
        <v>1.1176870000000001</v>
      </c>
      <c r="BK24" s="20">
        <v>-3.5737510000000001</v>
      </c>
      <c r="BL24" s="20">
        <v>1.4064E-2</v>
      </c>
      <c r="BM24" s="20">
        <v>-0.99876500000000001</v>
      </c>
      <c r="BN24" s="20">
        <v>-2.9277510000000002</v>
      </c>
      <c r="BO24" s="20">
        <v>-1.705705</v>
      </c>
      <c r="BP24" s="20">
        <v>1.3799969999999999</v>
      </c>
      <c r="BQ24" s="20">
        <v>3.4322530000000002</v>
      </c>
      <c r="BR24" s="20">
        <v>3.2744629999999999</v>
      </c>
      <c r="BS24" s="20">
        <v>3.05172</v>
      </c>
    </row>
    <row r="25" spans="1:71" ht="13.5" x14ac:dyDescent="0.25">
      <c r="A25" s="226" t="s">
        <v>24</v>
      </c>
      <c r="B25" s="227"/>
      <c r="C25" s="11" t="s">
        <v>117</v>
      </c>
      <c r="D25" s="10" t="s">
        <v>19</v>
      </c>
      <c r="E25" s="21">
        <v>3.7369849999999998</v>
      </c>
      <c r="F25" s="21">
        <v>1.5980890000000001</v>
      </c>
      <c r="G25" s="21">
        <v>5.5145920000000004</v>
      </c>
      <c r="H25" s="21">
        <v>4.3037470000000004</v>
      </c>
      <c r="I25" s="21">
        <v>3.8187679999999999</v>
      </c>
      <c r="J25" s="21">
        <v>1.626144</v>
      </c>
      <c r="K25" s="21">
        <v>1.910755</v>
      </c>
      <c r="L25" s="21">
        <v>1.272708</v>
      </c>
      <c r="M25" s="21">
        <v>4.113194</v>
      </c>
      <c r="N25" s="21">
        <v>6.2675010000000002</v>
      </c>
      <c r="O25" s="21">
        <v>2.6733980000000002</v>
      </c>
      <c r="P25" s="21">
        <v>1.102897</v>
      </c>
      <c r="Q25" s="21">
        <v>4.8741279999999998</v>
      </c>
      <c r="R25" s="21">
        <v>5.5368019999999998</v>
      </c>
      <c r="S25" s="21">
        <v>2.1390609999999999</v>
      </c>
      <c r="T25" s="21">
        <v>1.573591</v>
      </c>
      <c r="U25" s="21">
        <v>2.7863690000000001</v>
      </c>
      <c r="V25" s="21">
        <v>5.4408329999999996</v>
      </c>
      <c r="W25" s="21">
        <v>1.9240470000000001</v>
      </c>
      <c r="X25" s="21">
        <v>2.7079520000000001</v>
      </c>
      <c r="Y25" s="21">
        <v>3.4843679999999999</v>
      </c>
      <c r="Z25" s="21">
        <v>4.301946</v>
      </c>
      <c r="AA25" s="21">
        <v>6.5087210000000004</v>
      </c>
      <c r="AB25" s="21">
        <v>-2.4634100000000001</v>
      </c>
      <c r="AC25" s="21">
        <v>-1.4790620000000001</v>
      </c>
      <c r="AD25" s="21">
        <v>2.910059</v>
      </c>
      <c r="AE25" s="21">
        <v>2.4430939999999999</v>
      </c>
      <c r="AF25" s="21">
        <v>4.2018490000000002</v>
      </c>
      <c r="AG25" s="21">
        <v>3.7414540000000001</v>
      </c>
      <c r="AH25" s="21">
        <v>-2.0277690000000002</v>
      </c>
      <c r="AI25" s="21">
        <v>-0.77098999999999995</v>
      </c>
      <c r="AJ25" s="21">
        <v>2.0105599999999999</v>
      </c>
      <c r="AK25" s="21">
        <v>4.2219179999999996</v>
      </c>
      <c r="AL25" s="21">
        <v>2.2762359999999999</v>
      </c>
      <c r="AM25" s="21">
        <v>4.1953250000000004</v>
      </c>
      <c r="AN25" s="21">
        <v>3.124279</v>
      </c>
      <c r="AO25" s="21">
        <v>5.306559</v>
      </c>
      <c r="AP25" s="21">
        <v>5.7476269999999996</v>
      </c>
      <c r="AQ25" s="21">
        <v>2.569404</v>
      </c>
      <c r="AR25" s="21">
        <v>0.73180100000000003</v>
      </c>
      <c r="AS25" s="21">
        <v>-1.086543</v>
      </c>
      <c r="AT25" s="21">
        <v>0.37397599999999998</v>
      </c>
      <c r="AU25" s="21">
        <v>2.5269249999999999</v>
      </c>
      <c r="AV25" s="21">
        <v>3.880039</v>
      </c>
      <c r="AW25" s="21">
        <v>3.9143159999999999</v>
      </c>
      <c r="AX25" s="21">
        <v>2.5351870000000001</v>
      </c>
      <c r="AY25" s="21">
        <v>4.2931559999999998</v>
      </c>
      <c r="AZ25" s="21">
        <v>3.3412790000000001</v>
      </c>
      <c r="BA25" s="21">
        <v>3.2138580000000001</v>
      </c>
      <c r="BB25" s="21">
        <v>3.4534609999999999</v>
      </c>
      <c r="BC25" s="21">
        <v>2.8406959999999999</v>
      </c>
      <c r="BD25" s="21">
        <v>2.499727</v>
      </c>
      <c r="BE25" s="21">
        <v>3.3394560000000002</v>
      </c>
      <c r="BF25" s="21">
        <v>2.3477920000000001</v>
      </c>
      <c r="BG25" s="21">
        <v>3.1487240000000001</v>
      </c>
      <c r="BH25" s="21">
        <v>2.5480779999999998</v>
      </c>
      <c r="BI25" s="21">
        <v>2.5455009999999998</v>
      </c>
      <c r="BJ25" s="21">
        <v>-0.34586099999999997</v>
      </c>
      <c r="BK25" s="21">
        <v>-4.2466049999999997</v>
      </c>
      <c r="BL25" s="21">
        <v>1.711206</v>
      </c>
      <c r="BM25" s="21">
        <v>1.6447700000000001</v>
      </c>
      <c r="BN25" s="21">
        <v>1.44706</v>
      </c>
      <c r="BO25" s="21">
        <v>2.0463550000000001</v>
      </c>
      <c r="BP25" s="21">
        <v>2.9475609999999999</v>
      </c>
      <c r="BQ25" s="21">
        <v>2.3491209999999998</v>
      </c>
      <c r="BR25" s="21">
        <v>1.789236</v>
      </c>
      <c r="BS25" s="21">
        <v>1.6560349999999999</v>
      </c>
    </row>
    <row r="26" spans="1:71" ht="13.5" x14ac:dyDescent="0.25">
      <c r="A26" s="226" t="s">
        <v>21</v>
      </c>
      <c r="B26" s="227"/>
      <c r="C26" s="11" t="s">
        <v>117</v>
      </c>
      <c r="D26" s="10" t="s">
        <v>19</v>
      </c>
      <c r="E26" s="20" t="s">
        <v>18</v>
      </c>
      <c r="F26" s="20" t="s">
        <v>18</v>
      </c>
      <c r="G26" s="20" t="s">
        <v>18</v>
      </c>
      <c r="H26" s="20" t="s">
        <v>18</v>
      </c>
      <c r="I26" s="20" t="s">
        <v>18</v>
      </c>
      <c r="J26" s="20" t="s">
        <v>18</v>
      </c>
      <c r="K26" s="20" t="s">
        <v>18</v>
      </c>
      <c r="L26" s="20" t="s">
        <v>18</v>
      </c>
      <c r="M26" s="20" t="s">
        <v>18</v>
      </c>
      <c r="N26" s="20" t="s">
        <v>18</v>
      </c>
      <c r="O26" s="20" t="s">
        <v>18</v>
      </c>
      <c r="P26" s="20" t="s">
        <v>18</v>
      </c>
      <c r="Q26" s="20" t="s">
        <v>18</v>
      </c>
      <c r="R26" s="20" t="s">
        <v>18</v>
      </c>
      <c r="S26" s="20" t="s">
        <v>18</v>
      </c>
      <c r="T26" s="20" t="s">
        <v>18</v>
      </c>
      <c r="U26" s="20" t="s">
        <v>18</v>
      </c>
      <c r="V26" s="20" t="s">
        <v>18</v>
      </c>
      <c r="W26" s="20" t="s">
        <v>18</v>
      </c>
      <c r="X26" s="20" t="s">
        <v>18</v>
      </c>
      <c r="Y26" s="20" t="s">
        <v>18</v>
      </c>
      <c r="Z26" s="20" t="s">
        <v>18</v>
      </c>
      <c r="AA26" s="20" t="s">
        <v>18</v>
      </c>
      <c r="AB26" s="20" t="s">
        <v>18</v>
      </c>
      <c r="AC26" s="20" t="s">
        <v>18</v>
      </c>
      <c r="AD26" s="20" t="s">
        <v>18</v>
      </c>
      <c r="AE26" s="20" t="s">
        <v>18</v>
      </c>
      <c r="AF26" s="20" t="s">
        <v>18</v>
      </c>
      <c r="AG26" s="20" t="s">
        <v>18</v>
      </c>
      <c r="AH26" s="20" t="s">
        <v>18</v>
      </c>
      <c r="AI26" s="20" t="s">
        <v>18</v>
      </c>
      <c r="AJ26" s="20" t="s">
        <v>18</v>
      </c>
      <c r="AK26" s="20" t="s">
        <v>18</v>
      </c>
      <c r="AL26" s="20" t="s">
        <v>18</v>
      </c>
      <c r="AM26" s="20" t="s">
        <v>18</v>
      </c>
      <c r="AN26" s="20" t="s">
        <v>18</v>
      </c>
      <c r="AO26" s="20" t="s">
        <v>18</v>
      </c>
      <c r="AP26" s="20" t="s">
        <v>18</v>
      </c>
      <c r="AQ26" s="20" t="s">
        <v>18</v>
      </c>
      <c r="AR26" s="20" t="s">
        <v>18</v>
      </c>
      <c r="AS26" s="20" t="s">
        <v>18</v>
      </c>
      <c r="AT26" s="20" t="s">
        <v>18</v>
      </c>
      <c r="AU26" s="20" t="s">
        <v>18</v>
      </c>
      <c r="AV26" s="20" t="s">
        <v>18</v>
      </c>
      <c r="AW26" s="20" t="s">
        <v>18</v>
      </c>
      <c r="AX26" s="20">
        <v>1.862641</v>
      </c>
      <c r="AY26" s="20">
        <v>2.918199</v>
      </c>
      <c r="AZ26" s="20">
        <v>3.0134850000000002</v>
      </c>
      <c r="BA26" s="20">
        <v>3.0218479999999999</v>
      </c>
      <c r="BB26" s="20">
        <v>3.7978900000000002</v>
      </c>
      <c r="BC26" s="20">
        <v>2.2432059999999998</v>
      </c>
      <c r="BD26" s="20">
        <v>1.363227</v>
      </c>
      <c r="BE26" s="20">
        <v>1.3262499999999999</v>
      </c>
      <c r="BF26" s="20">
        <v>2.508229</v>
      </c>
      <c r="BG26" s="20">
        <v>2.1047410000000002</v>
      </c>
      <c r="BH26" s="20">
        <v>3.311229</v>
      </c>
      <c r="BI26" s="20">
        <v>3.0889760000000002</v>
      </c>
      <c r="BJ26" s="20">
        <v>0.492537</v>
      </c>
      <c r="BK26" s="20">
        <v>-4.3283019999999999</v>
      </c>
      <c r="BL26" s="20">
        <v>2.0862669999999999</v>
      </c>
      <c r="BM26" s="20">
        <v>1.7550779999999999</v>
      </c>
      <c r="BN26" s="20">
        <v>-0.402756</v>
      </c>
      <c r="BO26" s="20">
        <v>0.28293099999999999</v>
      </c>
      <c r="BP26" s="20">
        <v>1.7456659999999999</v>
      </c>
      <c r="BQ26" s="20">
        <v>2.2921320000000001</v>
      </c>
      <c r="BR26" s="20">
        <v>1.9337200000000001</v>
      </c>
      <c r="BS26" s="20">
        <v>2.436204</v>
      </c>
    </row>
    <row r="27" spans="1:71" ht="13.5" x14ac:dyDescent="0.25">
      <c r="A27" s="226" t="s">
        <v>120</v>
      </c>
      <c r="B27" s="227"/>
      <c r="C27" s="11" t="s">
        <v>117</v>
      </c>
      <c r="D27" s="10" t="s">
        <v>19</v>
      </c>
      <c r="E27" s="21" t="s">
        <v>18</v>
      </c>
      <c r="F27" s="21" t="s">
        <v>18</v>
      </c>
      <c r="G27" s="21" t="s">
        <v>18</v>
      </c>
      <c r="H27" s="21" t="s">
        <v>18</v>
      </c>
      <c r="I27" s="21" t="s">
        <v>18</v>
      </c>
      <c r="J27" s="21" t="s">
        <v>18</v>
      </c>
      <c r="K27" s="21" t="s">
        <v>18</v>
      </c>
      <c r="L27" s="21" t="s">
        <v>18</v>
      </c>
      <c r="M27" s="21" t="s">
        <v>18</v>
      </c>
      <c r="N27" s="21" t="s">
        <v>18</v>
      </c>
      <c r="O27" s="21" t="s">
        <v>18</v>
      </c>
      <c r="P27" s="21" t="s">
        <v>18</v>
      </c>
      <c r="Q27" s="21" t="s">
        <v>18</v>
      </c>
      <c r="R27" s="21" t="s">
        <v>18</v>
      </c>
      <c r="S27" s="21" t="s">
        <v>18</v>
      </c>
      <c r="T27" s="21" t="s">
        <v>18</v>
      </c>
      <c r="U27" s="21" t="s">
        <v>18</v>
      </c>
      <c r="V27" s="21" t="s">
        <v>18</v>
      </c>
      <c r="W27" s="21" t="s">
        <v>18</v>
      </c>
      <c r="X27" s="21" t="s">
        <v>18</v>
      </c>
      <c r="Y27" s="21">
        <v>3.6346750000000001</v>
      </c>
      <c r="Z27" s="21">
        <v>4.7105329999999999</v>
      </c>
      <c r="AA27" s="21">
        <v>6.1527729999999998</v>
      </c>
      <c r="AB27" s="21">
        <v>2.2044890000000001</v>
      </c>
      <c r="AC27" s="21">
        <v>-0.74979799999999996</v>
      </c>
      <c r="AD27" s="21">
        <v>4.6313440000000003</v>
      </c>
      <c r="AE27" s="21">
        <v>2.7977460000000001</v>
      </c>
      <c r="AF27" s="21">
        <v>3.2163909999999998</v>
      </c>
      <c r="AG27" s="21">
        <v>3.839067</v>
      </c>
      <c r="AH27" s="21">
        <v>1.5682970000000001</v>
      </c>
      <c r="AI27" s="21">
        <v>0.30131200000000002</v>
      </c>
      <c r="AJ27" s="21">
        <v>0.93025100000000005</v>
      </c>
      <c r="AK27" s="21">
        <v>1.810835</v>
      </c>
      <c r="AL27" s="21">
        <v>2.4282729999999999</v>
      </c>
      <c r="AM27" s="21">
        <v>2.6194009999999999</v>
      </c>
      <c r="AN27" s="21">
        <v>2.6431260000000001</v>
      </c>
      <c r="AO27" s="21">
        <v>2.9430839999999998</v>
      </c>
      <c r="AP27" s="21">
        <v>4.4119219999999997</v>
      </c>
      <c r="AQ27" s="21">
        <v>3.7620200000000001</v>
      </c>
      <c r="AR27" s="21">
        <v>3.0271469999999998</v>
      </c>
      <c r="AS27" s="21">
        <v>2.0180699999999998</v>
      </c>
      <c r="AT27" s="21">
        <v>1.188337</v>
      </c>
      <c r="AU27" s="21">
        <v>-0.25722699999999998</v>
      </c>
      <c r="AV27" s="21">
        <v>2.7334640000000001</v>
      </c>
      <c r="AW27" s="21">
        <v>2.728256</v>
      </c>
      <c r="AX27" s="21">
        <v>1.820459</v>
      </c>
      <c r="AY27" s="21">
        <v>2.9202210000000002</v>
      </c>
      <c r="AZ27" s="21">
        <v>3.009261</v>
      </c>
      <c r="BA27" s="21">
        <v>3.0551400000000002</v>
      </c>
      <c r="BB27" s="21">
        <v>3.809857</v>
      </c>
      <c r="BC27" s="21">
        <v>2.2184200000000001</v>
      </c>
      <c r="BD27" s="21">
        <v>1.2328140000000001</v>
      </c>
      <c r="BE27" s="21">
        <v>1.128849</v>
      </c>
      <c r="BF27" s="21">
        <v>2.337288</v>
      </c>
      <c r="BG27" s="21">
        <v>1.9055960000000001</v>
      </c>
      <c r="BH27" s="21">
        <v>3.1220330000000001</v>
      </c>
      <c r="BI27" s="21">
        <v>2.8615179999999998</v>
      </c>
      <c r="BJ27" s="21">
        <v>0.245035</v>
      </c>
      <c r="BK27" s="21">
        <v>-4.4289740000000002</v>
      </c>
      <c r="BL27" s="21">
        <v>2.0685509999999998</v>
      </c>
      <c r="BM27" s="21">
        <v>1.5280769999999999</v>
      </c>
      <c r="BN27" s="21">
        <v>-0.59796300000000002</v>
      </c>
      <c r="BO27" s="21">
        <v>0.107587</v>
      </c>
      <c r="BP27" s="21">
        <v>1.652587</v>
      </c>
      <c r="BQ27" s="21">
        <v>2.1512929999999999</v>
      </c>
      <c r="BR27" s="21">
        <v>1.901497</v>
      </c>
      <c r="BS27" s="21">
        <v>2.2012999999999998</v>
      </c>
    </row>
    <row r="28" spans="1:71" ht="21" x14ac:dyDescent="0.25">
      <c r="A28" s="11" t="s">
        <v>119</v>
      </c>
      <c r="B28" s="12" t="s">
        <v>118</v>
      </c>
      <c r="C28" s="11" t="s">
        <v>117</v>
      </c>
      <c r="D28" s="10" t="s">
        <v>43</v>
      </c>
      <c r="E28" s="20" t="s">
        <v>18</v>
      </c>
      <c r="F28" s="20" t="s">
        <v>18</v>
      </c>
      <c r="G28" s="20" t="s">
        <v>18</v>
      </c>
      <c r="H28" s="20" t="s">
        <v>18</v>
      </c>
      <c r="I28" s="20" t="s">
        <v>18</v>
      </c>
      <c r="J28" s="20" t="s">
        <v>18</v>
      </c>
      <c r="K28" s="20" t="s">
        <v>18</v>
      </c>
      <c r="L28" s="20" t="s">
        <v>18</v>
      </c>
      <c r="M28" s="20" t="s">
        <v>18</v>
      </c>
      <c r="N28" s="20" t="s">
        <v>18</v>
      </c>
      <c r="O28" s="20" t="s">
        <v>18</v>
      </c>
      <c r="P28" s="20" t="s">
        <v>18</v>
      </c>
      <c r="Q28" s="20" t="s">
        <v>18</v>
      </c>
      <c r="R28" s="20" t="s">
        <v>18</v>
      </c>
      <c r="S28" s="20" t="s">
        <v>18</v>
      </c>
      <c r="T28" s="20" t="s">
        <v>18</v>
      </c>
      <c r="U28" s="20" t="s">
        <v>18</v>
      </c>
      <c r="V28" s="20" t="s">
        <v>18</v>
      </c>
      <c r="W28" s="20" t="s">
        <v>18</v>
      </c>
      <c r="X28" s="20" t="s">
        <v>18</v>
      </c>
      <c r="Y28" s="20">
        <v>3.1326999999999998</v>
      </c>
      <c r="Z28" s="20">
        <v>4.3003410000000004</v>
      </c>
      <c r="AA28" s="20">
        <v>4.7774869999999998</v>
      </c>
      <c r="AB28" s="20">
        <v>0.890069</v>
      </c>
      <c r="AC28" s="20">
        <v>-0.86673900000000004</v>
      </c>
      <c r="AD28" s="20">
        <v>4.9492580000000004</v>
      </c>
      <c r="AE28" s="20">
        <v>3.3472179999999998</v>
      </c>
      <c r="AF28" s="20">
        <v>3.0084930000000001</v>
      </c>
      <c r="AG28" s="20">
        <v>4.1503629999999996</v>
      </c>
      <c r="AH28" s="20">
        <v>1.4088290000000001</v>
      </c>
      <c r="AI28" s="20">
        <v>0.52924099999999996</v>
      </c>
      <c r="AJ28" s="20">
        <v>-0.394841</v>
      </c>
      <c r="AK28" s="20">
        <v>1.5724100000000001</v>
      </c>
      <c r="AL28" s="20">
        <v>2.8229479999999998</v>
      </c>
      <c r="AM28" s="20">
        <v>2.3279350000000001</v>
      </c>
      <c r="AN28" s="20">
        <v>2.2873389999999998</v>
      </c>
      <c r="AO28" s="20">
        <v>1.4021520000000001</v>
      </c>
      <c r="AP28" s="20">
        <v>3.707236</v>
      </c>
      <c r="AQ28" s="20">
        <v>3.8965519999999998</v>
      </c>
      <c r="AR28" s="20">
        <v>5.2550059999999998</v>
      </c>
      <c r="AS28" s="20">
        <v>5.1082619999999999</v>
      </c>
      <c r="AT28" s="20" t="s">
        <v>18</v>
      </c>
      <c r="AU28" s="20" t="s">
        <v>18</v>
      </c>
      <c r="AV28" s="20" t="s">
        <v>18</v>
      </c>
      <c r="AW28" s="20" t="s">
        <v>18</v>
      </c>
      <c r="AX28" s="20" t="s">
        <v>18</v>
      </c>
      <c r="AY28" s="20" t="s">
        <v>18</v>
      </c>
      <c r="AZ28" s="20" t="s">
        <v>18</v>
      </c>
      <c r="BA28" s="20" t="s">
        <v>18</v>
      </c>
      <c r="BB28" s="20" t="s">
        <v>18</v>
      </c>
      <c r="BC28" s="20" t="s">
        <v>18</v>
      </c>
      <c r="BD28" s="20" t="s">
        <v>18</v>
      </c>
      <c r="BE28" s="20" t="s">
        <v>18</v>
      </c>
      <c r="BF28" s="20" t="s">
        <v>18</v>
      </c>
      <c r="BG28" s="20" t="s">
        <v>18</v>
      </c>
      <c r="BH28" s="20" t="s">
        <v>18</v>
      </c>
      <c r="BI28" s="20" t="s">
        <v>18</v>
      </c>
      <c r="BJ28" s="20" t="s">
        <v>18</v>
      </c>
      <c r="BK28" s="20" t="s">
        <v>18</v>
      </c>
      <c r="BL28" s="20" t="s">
        <v>18</v>
      </c>
      <c r="BM28" s="20" t="s">
        <v>18</v>
      </c>
      <c r="BN28" s="20" t="s">
        <v>18</v>
      </c>
      <c r="BO28" s="20" t="s">
        <v>18</v>
      </c>
      <c r="BP28" s="20" t="s">
        <v>18</v>
      </c>
      <c r="BQ28" s="20" t="s">
        <v>18</v>
      </c>
      <c r="BR28" s="20" t="s">
        <v>18</v>
      </c>
      <c r="BS28" s="20" t="s">
        <v>18</v>
      </c>
    </row>
    <row r="29" spans="1:71" x14ac:dyDescent="0.2">
      <c r="A29" s="8" t="s">
        <v>116</v>
      </c>
    </row>
    <row r="30" spans="1:71" x14ac:dyDescent="0.2">
      <c r="A30" s="18" t="s">
        <v>115</v>
      </c>
    </row>
    <row r="31" spans="1:71" x14ac:dyDescent="0.2">
      <c r="A31" s="19" t="s">
        <v>114</v>
      </c>
      <c r="B31" s="18" t="s">
        <v>113</v>
      </c>
    </row>
    <row r="32" spans="1:71" x14ac:dyDescent="0.2">
      <c r="A32" s="19" t="s">
        <v>112</v>
      </c>
      <c r="B32" s="18" t="s">
        <v>111</v>
      </c>
    </row>
  </sheetData>
  <mergeCells count="27">
    <mergeCell ref="A3:D3"/>
    <mergeCell ref="E3:BS3"/>
    <mergeCell ref="A4:D4"/>
    <mergeCell ref="E4:BS4"/>
    <mergeCell ref="A5:D5"/>
    <mergeCell ref="A6:B6"/>
    <mergeCell ref="A7:B7"/>
    <mergeCell ref="A8:B8"/>
    <mergeCell ref="A9:B9"/>
    <mergeCell ref="A10:B10"/>
    <mergeCell ref="A11:B11"/>
    <mergeCell ref="A12:B12"/>
    <mergeCell ref="A13:B13"/>
    <mergeCell ref="A14:B14"/>
    <mergeCell ref="A15:B15"/>
    <mergeCell ref="A16:B16"/>
    <mergeCell ref="A17:B17"/>
    <mergeCell ref="A18:B18"/>
    <mergeCell ref="A25:B25"/>
    <mergeCell ref="A26:B26"/>
    <mergeCell ref="A27:B27"/>
    <mergeCell ref="A19:B19"/>
    <mergeCell ref="A20:B20"/>
    <mergeCell ref="A21:B21"/>
    <mergeCell ref="A22:B22"/>
    <mergeCell ref="A23:B23"/>
    <mergeCell ref="A24:B24"/>
  </mergeCells>
  <hyperlinks>
    <hyperlink ref="A2" r:id="rId1" display="http://localhost/OECDStat_Metadata/ShowMetadata.ashx?Dataset=SNA_TABLE1&amp;ShowOnWeb=true&amp;Lang=en"/>
    <hyperlink ref="A7" r:id="rId2" display="http://localhost/OECDStat_Metadata/ShowMetadata.ashx?Dataset=SNA_TABLE1&amp;Coords=[LOCATION].[AUT]&amp;ShowOnWeb=true&amp;Lang=en"/>
    <hyperlink ref="D7" r:id="rId3" display="http://localhost/OECDStat_Metadata/ShowMetadata.ashx?Dataset=SNA_TABLE1&amp;Coords=[%5bTRANSACT%5d.%5bB1_GE%5d%2c%5bMEASURE%5d.%5bG%5d%2c%5bLOCATION%5d.%5bAUT%5d]&amp;ShowOnWeb=true&amp;Lang=en"/>
    <hyperlink ref="A8" r:id="rId4" display="http://localhost/OECDStat_Metadata/ShowMetadata.ashx?Dataset=SNA_TABLE1&amp;Coords=[LOCATION].[BEL]&amp;ShowOnWeb=true&amp;Lang=en"/>
    <hyperlink ref="D8" r:id="rId5" display="http://localhost/OECDStat_Metadata/ShowMetadata.ashx?Dataset=SNA_TABLE1&amp;Coords=[%5bTRANSACT%5d.%5bB1_GE%5d%2c%5bMEASURE%5d.%5bG%5d%2c%5bLOCATION%5d.%5bBEL%5d]&amp;ShowOnWeb=true&amp;Lang=en"/>
    <hyperlink ref="A9" r:id="rId6" display="http://localhost/OECDStat_Metadata/ShowMetadata.ashx?Dataset=SNA_TABLE1&amp;Coords=[LOCATION].[DNK]&amp;ShowOnWeb=true&amp;Lang=en"/>
    <hyperlink ref="D9" r:id="rId7" display="http://localhost/OECDStat_Metadata/ShowMetadata.ashx?Dataset=SNA_TABLE1&amp;Coords=[%5bTRANSACT%5d.%5bB1_GE%5d%2c%5bMEASURE%5d.%5bG%5d%2c%5bLOCATION%5d.%5bDNK%5d]&amp;ShowOnWeb=true&amp;Lang=en"/>
    <hyperlink ref="A10" r:id="rId8" display="http://localhost/OECDStat_Metadata/ShowMetadata.ashx?Dataset=SNA_TABLE1&amp;Coords=[LOCATION].[EST]&amp;ShowOnWeb=true&amp;Lang=en"/>
    <hyperlink ref="D10" r:id="rId9" display="http://localhost/OECDStat_Metadata/ShowMetadata.ashx?Dataset=SNA_TABLE1&amp;Coords=[%5bTRANSACT%5d.%5bB1_GE%5d%2c%5bMEASURE%5d.%5bG%5d%2c%5bLOCATION%5d.%5bEST%5d]&amp;ShowOnWeb=true&amp;Lang=en"/>
    <hyperlink ref="A11" r:id="rId10" display="http://localhost/OECDStat_Metadata/ShowMetadata.ashx?Dataset=SNA_TABLE1&amp;Coords=[LOCATION].[FIN]&amp;ShowOnWeb=true&amp;Lang=en"/>
    <hyperlink ref="D11" r:id="rId11" display="http://localhost/OECDStat_Metadata/ShowMetadata.ashx?Dataset=SNA_TABLE1&amp;Coords=[%5bTRANSACT%5d.%5bB1_GE%5d%2c%5bMEASURE%5d.%5bG%5d%2c%5bLOCATION%5d.%5bFIN%5d]&amp;ShowOnWeb=true&amp;Lang=en"/>
    <hyperlink ref="A12" r:id="rId12" display="http://localhost/OECDStat_Metadata/ShowMetadata.ashx?Dataset=SNA_TABLE1&amp;Coords=[LOCATION].[FRA]&amp;ShowOnWeb=true&amp;Lang=en"/>
    <hyperlink ref="D12" r:id="rId13" display="http://localhost/OECDStat_Metadata/ShowMetadata.ashx?Dataset=SNA_TABLE1&amp;Coords=[%5bTRANSACT%5d.%5bB1_GE%5d%2c%5bMEASURE%5d.%5bG%5d%2c%5bLOCATION%5d.%5bFRA%5d]&amp;ShowOnWeb=true&amp;Lang=en"/>
    <hyperlink ref="A13" r:id="rId14" display="http://localhost/OECDStat_Metadata/ShowMetadata.ashx?Dataset=SNA_TABLE1&amp;Coords=[LOCATION].[DEU]&amp;ShowOnWeb=true&amp;Lang=en"/>
    <hyperlink ref="D13" r:id="rId15" display="http://localhost/OECDStat_Metadata/ShowMetadata.ashx?Dataset=SNA_TABLE1&amp;Coords=[%5bTRANSACT%5d.%5bB1_GE%5d%2c%5bMEASURE%5d.%5bG%5d%2c%5bLOCATION%5d.%5bDEU%5d]&amp;ShowOnWeb=true&amp;Lang=en"/>
    <hyperlink ref="A14" r:id="rId16" display="http://localhost/OECDStat_Metadata/ShowMetadata.ashx?Dataset=SNA_TABLE1&amp;Coords=[LOCATION].[GRC]&amp;ShowOnWeb=true&amp;Lang=en"/>
    <hyperlink ref="D14" r:id="rId17" display="http://localhost/OECDStat_Metadata/ShowMetadata.ashx?Dataset=SNA_TABLE1&amp;Coords=[%5bTRANSACT%5d.%5bB1_GE%5d%2c%5bMEASURE%5d.%5bG%5d%2c%5bLOCATION%5d.%5bGRC%5d]&amp;ShowOnWeb=true&amp;Lang=en"/>
    <hyperlink ref="A15" r:id="rId18" display="http://localhost/OECDStat_Metadata/ShowMetadata.ashx?Dataset=SNA_TABLE1&amp;Coords=[LOCATION].[IRL]&amp;ShowOnWeb=true&amp;Lang=en"/>
    <hyperlink ref="D15" r:id="rId19" display="http://localhost/OECDStat_Metadata/ShowMetadata.ashx?Dataset=SNA_TABLE1&amp;Coords=[%5bTRANSACT%5d.%5bB1_GE%5d%2c%5bMEASURE%5d.%5bG%5d%2c%5bLOCATION%5d.%5bIRL%5d]&amp;ShowOnWeb=true&amp;Lang=en"/>
    <hyperlink ref="A16" r:id="rId20" display="http://localhost/OECDStat_Metadata/ShowMetadata.ashx?Dataset=SNA_TABLE1&amp;Coords=[LOCATION].[ITA]&amp;ShowOnWeb=true&amp;Lang=en"/>
    <hyperlink ref="D16" r:id="rId21" display="http://localhost/OECDStat_Metadata/ShowMetadata.ashx?Dataset=SNA_TABLE1&amp;Coords=[%5bTRANSACT%5d.%5bB1_GE%5d%2c%5bMEASURE%5d.%5bG%5d%2c%5bLOCATION%5d.%5bITA%5d]&amp;ShowOnWeb=true&amp;Lang=en"/>
    <hyperlink ref="A17" r:id="rId22" display="http://localhost/OECDStat_Metadata/ShowMetadata.ashx?Dataset=SNA_TABLE1&amp;Coords=[LOCATION].[LVA]&amp;ShowOnWeb=true&amp;Lang=en"/>
    <hyperlink ref="D17" r:id="rId23" display="http://localhost/OECDStat_Metadata/ShowMetadata.ashx?Dataset=SNA_TABLE1&amp;Coords=[%5bTRANSACT%5d.%5bB1_GE%5d%2c%5bMEASURE%5d.%5bG%5d%2c%5bLOCATION%5d.%5bLVA%5d]&amp;ShowOnWeb=true&amp;Lang=en"/>
    <hyperlink ref="A18" r:id="rId24" display="http://localhost/OECDStat_Metadata/ShowMetadata.ashx?Dataset=SNA_TABLE1&amp;Coords=[LOCATION].[LTU]&amp;ShowOnWeb=true&amp;Lang=en"/>
    <hyperlink ref="D18" r:id="rId25" display="http://localhost/OECDStat_Metadata/ShowMetadata.ashx?Dataset=SNA_TABLE1&amp;Coords=[%5bTRANSACT%5d.%5bB1_GE%5d%2c%5bMEASURE%5d.%5bG%5d%2c%5bLOCATION%5d.%5bLTU%5d]&amp;ShowOnWeb=true&amp;Lang=en"/>
    <hyperlink ref="A19" r:id="rId26" display="http://localhost/OECDStat_Metadata/ShowMetadata.ashx?Dataset=SNA_TABLE1&amp;Coords=[LOCATION].[LUX]&amp;ShowOnWeb=true&amp;Lang=en"/>
    <hyperlink ref="D19" r:id="rId27" display="http://localhost/OECDStat_Metadata/ShowMetadata.ashx?Dataset=SNA_TABLE1&amp;Coords=[%5bTRANSACT%5d.%5bB1_GE%5d%2c%5bMEASURE%5d.%5bG%5d%2c%5bLOCATION%5d.%5bLUX%5d]&amp;ShowOnWeb=true&amp;Lang=en"/>
    <hyperlink ref="A20" r:id="rId28" display="http://localhost/OECDStat_Metadata/ShowMetadata.ashx?Dataset=SNA_TABLE1&amp;Coords=[LOCATION].[NLD]&amp;ShowOnWeb=true&amp;Lang=en"/>
    <hyperlink ref="D20" r:id="rId29" display="http://localhost/OECDStat_Metadata/ShowMetadata.ashx?Dataset=SNA_TABLE1&amp;Coords=[%5bTRANSACT%5d.%5bB1_GE%5d%2c%5bMEASURE%5d.%5bG%5d%2c%5bLOCATION%5d.%5bNLD%5d]&amp;ShowOnWeb=true&amp;Lang=en"/>
    <hyperlink ref="A21" r:id="rId30" display="http://localhost/OECDStat_Metadata/ShowMetadata.ashx?Dataset=SNA_TABLE1&amp;Coords=[LOCATION].[PRT]&amp;ShowOnWeb=true&amp;Lang=en"/>
    <hyperlink ref="D21" r:id="rId31" display="http://localhost/OECDStat_Metadata/ShowMetadata.ashx?Dataset=SNA_TABLE1&amp;Coords=[%5bTRANSACT%5d.%5bB1_GE%5d%2c%5bMEASURE%5d.%5bG%5d%2c%5bLOCATION%5d.%5bPRT%5d]&amp;ShowOnWeb=true&amp;Lang=en"/>
    <hyperlink ref="A22" r:id="rId32" display="http://localhost/OECDStat_Metadata/ShowMetadata.ashx?Dataset=SNA_TABLE1&amp;Coords=[LOCATION].[SVK]&amp;ShowOnWeb=true&amp;Lang=en"/>
    <hyperlink ref="D22" r:id="rId33" display="http://localhost/OECDStat_Metadata/ShowMetadata.ashx?Dataset=SNA_TABLE1&amp;Coords=[%5bTRANSACT%5d.%5bB1_GE%5d%2c%5bMEASURE%5d.%5bG%5d%2c%5bLOCATION%5d.%5bSVK%5d]&amp;ShowOnWeb=true&amp;Lang=en"/>
    <hyperlink ref="A23" r:id="rId34" display="http://localhost/OECDStat_Metadata/ShowMetadata.ashx?Dataset=SNA_TABLE1&amp;Coords=[LOCATION].[SVN]&amp;ShowOnWeb=true&amp;Lang=en"/>
    <hyperlink ref="D23" r:id="rId35" display="http://localhost/OECDStat_Metadata/ShowMetadata.ashx?Dataset=SNA_TABLE1&amp;Coords=[%5bTRANSACT%5d.%5bB1_GE%5d%2c%5bMEASURE%5d.%5bG%5d%2c%5bLOCATION%5d.%5bSVN%5d]&amp;ShowOnWeb=true&amp;Lang=en"/>
    <hyperlink ref="A24" r:id="rId36" display="http://localhost/OECDStat_Metadata/ShowMetadata.ashx?Dataset=SNA_TABLE1&amp;Coords=[LOCATION].[ESP]&amp;ShowOnWeb=true&amp;Lang=en"/>
    <hyperlink ref="D24" r:id="rId37" display="http://localhost/OECDStat_Metadata/ShowMetadata.ashx?Dataset=SNA_TABLE1&amp;Coords=[%5bTRANSACT%5d.%5bB1_GE%5d%2c%5bMEASURE%5d.%5bG%5d%2c%5bLOCATION%5d.%5bESP%5d]&amp;ShowOnWeb=true&amp;Lang=en"/>
    <hyperlink ref="A25" r:id="rId38" display="http://localhost/OECDStat_Metadata/ShowMetadata.ashx?Dataset=SNA_TABLE1&amp;Coords=[LOCATION].[GBR]&amp;ShowOnWeb=true&amp;Lang=en"/>
    <hyperlink ref="D25" r:id="rId39" display="http://localhost/OECDStat_Metadata/ShowMetadata.ashx?Dataset=SNA_TABLE1&amp;Coords=[%5bTRANSACT%5d.%5bB1_GE%5d%2c%5bMEASURE%5d.%5bG%5d%2c%5bLOCATION%5d.%5bGBR%5d]&amp;ShowOnWeb=true&amp;Lang=en"/>
    <hyperlink ref="A26" r:id="rId40" display="http://localhost/OECDStat_Metadata/ShowMetadata.ashx?Dataset=SNA_TABLE1&amp;Coords=[LOCATION].[EU28]&amp;ShowOnWeb=true&amp;Lang=en"/>
    <hyperlink ref="D26" r:id="rId41" display="http://localhost/OECDStat_Metadata/ShowMetadata.ashx?Dataset=SNA_TABLE1&amp;Coords=[%5bTRANSACT%5d.%5bB1_GE%5d%2c%5bMEASURE%5d.%5bG%5d%2c%5bLOCATION%5d.%5bEU28%5d]&amp;ShowOnWeb=true&amp;Lang=en"/>
    <hyperlink ref="A27" r:id="rId42" display="http://localhost/OECDStat_Metadata/ShowMetadata.ashx?Dataset=SNA_TABLE1&amp;Coords=[LOCATION].[EU15]&amp;ShowOnWeb=true&amp;Lang=en"/>
    <hyperlink ref="D27" r:id="rId43" display="http://localhost/OECDStat_Metadata/ShowMetadata.ashx?Dataset=SNA_TABLE1&amp;Coords=[%5bTRANSACT%5d.%5bB1_GE%5d%2c%5bMEASURE%5d.%5bG%5d%2c%5bLOCATION%5d.%5bEU15%5d]&amp;ShowOnWeb=true&amp;Lang=en"/>
    <hyperlink ref="B28" r:id="rId44" display="http://localhost/OECDStat_Metadata/ShowMetadata.ashx?Dataset=SNA_TABLE1&amp;Coords=[LOCATION].[DEW]&amp;ShowOnWeb=true&amp;Lang=en"/>
    <hyperlink ref="A29" r:id="rId45" display="https://stats-3.oecd.org/index.aspx?DatasetCode=SNA_TABLE1"/>
  </hyperlinks>
  <pageMargins left="0.75" right="0.75" top="1" bottom="1" header="0.5" footer="0.5"/>
  <pageSetup orientation="portrait" horizontalDpi="1200" verticalDpi="1200" r:id="rId46"/>
  <legacyDrawing r:id="rId4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63"/>
  <sheetViews>
    <sheetView showGridLines="0" topLeftCell="A39" workbookViewId="0"/>
  </sheetViews>
  <sheetFormatPr baseColWidth="10" defaultColWidth="9" defaultRowHeight="15" x14ac:dyDescent="0.25"/>
  <cols>
    <col min="1" max="1" width="15.125" style="22" bestFit="1" customWidth="1"/>
    <col min="2" max="2" width="20.25" style="22" customWidth="1"/>
    <col min="3" max="3" width="24" style="22" customWidth="1"/>
    <col min="4" max="61" width="10.5" style="22" bestFit="1" customWidth="1"/>
    <col min="62" max="16384" width="9" style="22"/>
  </cols>
  <sheetData>
    <row r="1" spans="1:3" x14ac:dyDescent="0.25">
      <c r="A1" s="22" t="s">
        <v>138</v>
      </c>
      <c r="B1" s="22" t="s">
        <v>139</v>
      </c>
    </row>
    <row r="2" spans="1:3" x14ac:dyDescent="0.25">
      <c r="A2" s="22" t="s">
        <v>137</v>
      </c>
      <c r="B2" s="40">
        <v>43340</v>
      </c>
    </row>
    <row r="3" spans="1:3" x14ac:dyDescent="0.25">
      <c r="A3" s="22" t="s">
        <v>45</v>
      </c>
      <c r="B3" s="22" t="s">
        <v>135</v>
      </c>
    </row>
    <row r="5" spans="1:3" x14ac:dyDescent="0.25">
      <c r="A5" s="3" t="s">
        <v>104</v>
      </c>
      <c r="B5" s="38" t="s">
        <v>136</v>
      </c>
      <c r="C5" s="38" t="s">
        <v>134</v>
      </c>
    </row>
    <row r="6" spans="1:3" x14ac:dyDescent="0.25">
      <c r="A6" s="37" t="s">
        <v>103</v>
      </c>
      <c r="B6" s="39">
        <v>1365887207849.5056</v>
      </c>
      <c r="C6" s="39">
        <v>11209512349833.615</v>
      </c>
    </row>
    <row r="7" spans="1:3" x14ac:dyDescent="0.25">
      <c r="A7" s="37" t="s">
        <v>102</v>
      </c>
      <c r="B7" s="39">
        <v>1420995459786.5635</v>
      </c>
      <c r="C7" s="39">
        <v>11696124718582.543</v>
      </c>
    </row>
    <row r="8" spans="1:3" x14ac:dyDescent="0.25">
      <c r="A8" s="37" t="s">
        <v>101</v>
      </c>
      <c r="B8" s="39">
        <v>1526066791269.3882</v>
      </c>
      <c r="C8" s="39">
        <v>12347425977247.166</v>
      </c>
    </row>
    <row r="9" spans="1:3" x14ac:dyDescent="0.25">
      <c r="A9" s="37" t="s">
        <v>100</v>
      </c>
      <c r="B9" s="39">
        <v>1642848235293.5261</v>
      </c>
      <c r="C9" s="39">
        <v>12991453902536.557</v>
      </c>
    </row>
    <row r="10" spans="1:3" x14ac:dyDescent="0.25">
      <c r="A10" s="37" t="s">
        <v>99</v>
      </c>
      <c r="B10" s="39">
        <v>1799786552118.6145</v>
      </c>
      <c r="C10" s="39">
        <v>13858344377638.641</v>
      </c>
    </row>
    <row r="11" spans="1:3" x14ac:dyDescent="0.25">
      <c r="A11" s="37" t="s">
        <v>98</v>
      </c>
      <c r="B11" s="39">
        <v>1960680502842.5881</v>
      </c>
      <c r="C11" s="39">
        <v>14630487784731.855</v>
      </c>
    </row>
    <row r="12" spans="1:3" x14ac:dyDescent="0.25">
      <c r="A12" s="37" t="s">
        <v>97</v>
      </c>
      <c r="B12" s="39">
        <v>2127232819009.5112</v>
      </c>
      <c r="C12" s="39">
        <v>15478277751841.186</v>
      </c>
    </row>
    <row r="13" spans="1:3" x14ac:dyDescent="0.25">
      <c r="A13" s="37" t="s">
        <v>96</v>
      </c>
      <c r="B13" s="39">
        <v>2263327008971.7998</v>
      </c>
      <c r="C13" s="39">
        <v>16164308913775.254</v>
      </c>
    </row>
    <row r="14" spans="1:3" x14ac:dyDescent="0.25">
      <c r="A14" s="37" t="s">
        <v>95</v>
      </c>
      <c r="B14" s="39">
        <v>2441774120674.3013</v>
      </c>
      <c r="C14" s="39">
        <v>17168002763810.281</v>
      </c>
    </row>
    <row r="15" spans="1:3" x14ac:dyDescent="0.25">
      <c r="A15" s="37" t="s">
        <v>94</v>
      </c>
      <c r="B15" s="39">
        <v>2689117771793.7241</v>
      </c>
      <c r="C15" s="39">
        <v>18223622639759.184</v>
      </c>
    </row>
    <row r="16" spans="1:3" x14ac:dyDescent="0.25">
      <c r="A16" s="37" t="s">
        <v>93</v>
      </c>
      <c r="B16" s="39">
        <v>2956988743602.5103</v>
      </c>
      <c r="C16" s="39">
        <v>19109635180959.59</v>
      </c>
    </row>
    <row r="17" spans="1:3" x14ac:dyDescent="0.25">
      <c r="A17" s="37" t="s">
        <v>92</v>
      </c>
      <c r="B17" s="39">
        <v>3266859388933.3193</v>
      </c>
      <c r="C17" s="39">
        <v>19938069636431.289</v>
      </c>
    </row>
    <row r="18" spans="1:3" x14ac:dyDescent="0.25">
      <c r="A18" s="37" t="s">
        <v>91</v>
      </c>
      <c r="B18" s="39">
        <v>3767825674167.7163</v>
      </c>
      <c r="C18" s="39">
        <v>21089782385353.402</v>
      </c>
    </row>
    <row r="19" spans="1:3" x14ac:dyDescent="0.25">
      <c r="A19" s="37" t="s">
        <v>90</v>
      </c>
      <c r="B19" s="39">
        <v>4591474517841.0986</v>
      </c>
      <c r="C19" s="39">
        <v>22474704209582.484</v>
      </c>
    </row>
    <row r="20" spans="1:3" x14ac:dyDescent="0.25">
      <c r="A20" s="37" t="s">
        <v>89</v>
      </c>
      <c r="B20" s="39">
        <v>5295569910853.6113</v>
      </c>
      <c r="C20" s="39">
        <v>22928326716437.258</v>
      </c>
    </row>
    <row r="21" spans="1:3" x14ac:dyDescent="0.25">
      <c r="A21" s="37" t="s">
        <v>88</v>
      </c>
      <c r="B21" s="39">
        <v>5896393093610.8467</v>
      </c>
      <c r="C21" s="39">
        <v>23097437303228.043</v>
      </c>
    </row>
    <row r="22" spans="1:3" x14ac:dyDescent="0.25">
      <c r="A22" s="37" t="s">
        <v>87</v>
      </c>
      <c r="B22" s="39">
        <v>6415462946159.2148</v>
      </c>
      <c r="C22" s="39">
        <v>24334345559322.414</v>
      </c>
    </row>
    <row r="23" spans="1:3" x14ac:dyDescent="0.25">
      <c r="A23" s="37" t="s">
        <v>86</v>
      </c>
      <c r="B23" s="39">
        <v>7256598499261.335</v>
      </c>
      <c r="C23" s="39">
        <v>25296504195392.176</v>
      </c>
    </row>
    <row r="24" spans="1:3" x14ac:dyDescent="0.25">
      <c r="A24" s="37" t="s">
        <v>85</v>
      </c>
      <c r="B24" s="39">
        <v>8542730884145.5332</v>
      </c>
      <c r="C24" s="39">
        <v>26297768657774.902</v>
      </c>
    </row>
    <row r="25" spans="1:3" x14ac:dyDescent="0.25">
      <c r="A25" s="37" t="s">
        <v>84</v>
      </c>
      <c r="B25" s="39">
        <v>9925211922265.2285</v>
      </c>
      <c r="C25" s="39">
        <v>27390873628793.586</v>
      </c>
    </row>
    <row r="26" spans="1:3" x14ac:dyDescent="0.25">
      <c r="A26" s="37" t="s">
        <v>83</v>
      </c>
      <c r="B26" s="39">
        <v>11170005676379.277</v>
      </c>
      <c r="C26" s="39">
        <v>27905328695098.742</v>
      </c>
    </row>
    <row r="27" spans="1:3" x14ac:dyDescent="0.25">
      <c r="A27" s="37" t="s">
        <v>82</v>
      </c>
      <c r="B27" s="39">
        <v>11458466801650.996</v>
      </c>
      <c r="C27" s="39">
        <v>28444838905749.293</v>
      </c>
    </row>
    <row r="28" spans="1:3" x14ac:dyDescent="0.25">
      <c r="A28" s="37" t="s">
        <v>81</v>
      </c>
      <c r="B28" s="39">
        <v>11359275283420.332</v>
      </c>
      <c r="C28" s="39">
        <v>28554277296974.656</v>
      </c>
    </row>
    <row r="29" spans="1:3" x14ac:dyDescent="0.25">
      <c r="A29" s="37" t="s">
        <v>80</v>
      </c>
      <c r="B29" s="39">
        <v>11626735169585.797</v>
      </c>
      <c r="C29" s="39">
        <v>29250940954128.277</v>
      </c>
    </row>
    <row r="30" spans="1:3" x14ac:dyDescent="0.25">
      <c r="A30" s="37" t="s">
        <v>79</v>
      </c>
      <c r="B30" s="39">
        <v>12065527144144.004</v>
      </c>
      <c r="C30" s="39">
        <v>30571684161653.098</v>
      </c>
    </row>
    <row r="31" spans="1:3" x14ac:dyDescent="0.25">
      <c r="A31" s="37" t="s">
        <v>78</v>
      </c>
      <c r="B31" s="39">
        <v>12679760553174.473</v>
      </c>
      <c r="C31" s="39">
        <v>31714547524791.863</v>
      </c>
    </row>
    <row r="32" spans="1:3" x14ac:dyDescent="0.25">
      <c r="A32" s="37" t="s">
        <v>77</v>
      </c>
      <c r="B32" s="39">
        <v>15017456704481.018</v>
      </c>
      <c r="C32" s="39">
        <v>32780630144344.949</v>
      </c>
    </row>
    <row r="33" spans="1:3" x14ac:dyDescent="0.25">
      <c r="A33" s="37" t="s">
        <v>76</v>
      </c>
      <c r="B33" s="39">
        <v>17101785642968.547</v>
      </c>
      <c r="C33" s="39">
        <v>33973127604593.359</v>
      </c>
    </row>
    <row r="34" spans="1:3" x14ac:dyDescent="0.25">
      <c r="A34" s="37" t="s">
        <v>75</v>
      </c>
      <c r="B34" s="39">
        <v>19153306033769.773</v>
      </c>
      <c r="C34" s="39">
        <v>35540930244406.805</v>
      </c>
    </row>
    <row r="35" spans="1:3" x14ac:dyDescent="0.25">
      <c r="A35" s="37" t="s">
        <v>74</v>
      </c>
      <c r="B35" s="39">
        <v>20082829626594.52</v>
      </c>
      <c r="C35" s="39">
        <v>36852406856046.5</v>
      </c>
    </row>
    <row r="36" spans="1:3" x14ac:dyDescent="0.25">
      <c r="A36" s="37" t="s">
        <v>73</v>
      </c>
      <c r="B36" s="39">
        <v>22573777725713.227</v>
      </c>
      <c r="C36" s="39">
        <v>37929171026566.508</v>
      </c>
    </row>
    <row r="37" spans="1:3" x14ac:dyDescent="0.25">
      <c r="A37" s="37" t="s">
        <v>72</v>
      </c>
      <c r="B37" s="39">
        <v>23917203464941.238</v>
      </c>
      <c r="C37" s="39">
        <v>38477308216255.758</v>
      </c>
    </row>
    <row r="38" spans="1:3" x14ac:dyDescent="0.25">
      <c r="A38" s="37" t="s">
        <v>71</v>
      </c>
      <c r="B38" s="39">
        <v>25405287499538.41</v>
      </c>
      <c r="C38" s="39">
        <v>39166489201253.281</v>
      </c>
    </row>
    <row r="39" spans="1:3" x14ac:dyDescent="0.25">
      <c r="A39" s="37" t="s">
        <v>70</v>
      </c>
      <c r="B39" s="39">
        <v>25823846319207.508</v>
      </c>
      <c r="C39" s="39">
        <v>39778851977682.508</v>
      </c>
    </row>
    <row r="40" spans="1:3" x14ac:dyDescent="0.25">
      <c r="A40" s="37" t="s">
        <v>69</v>
      </c>
      <c r="B40" s="39">
        <v>27746296002325.066</v>
      </c>
      <c r="C40" s="39">
        <v>40981237840174.805</v>
      </c>
    </row>
    <row r="41" spans="1:3" x14ac:dyDescent="0.25">
      <c r="A41" s="37" t="s">
        <v>68</v>
      </c>
      <c r="B41" s="39">
        <v>30847965443316.07</v>
      </c>
      <c r="C41" s="39">
        <v>42223378195130.984</v>
      </c>
    </row>
    <row r="42" spans="1:3" x14ac:dyDescent="0.25">
      <c r="A42" s="37" t="s">
        <v>67</v>
      </c>
      <c r="B42" s="39">
        <v>31539172640336.563</v>
      </c>
      <c r="C42" s="39">
        <v>43652916224783.773</v>
      </c>
    </row>
    <row r="43" spans="1:3" x14ac:dyDescent="0.25">
      <c r="A43" s="37" t="s">
        <v>66</v>
      </c>
      <c r="B43" s="39">
        <v>31431003165040.531</v>
      </c>
      <c r="C43" s="39">
        <v>45269306059637.484</v>
      </c>
    </row>
    <row r="44" spans="1:3" x14ac:dyDescent="0.25">
      <c r="A44" s="37" t="s">
        <v>65</v>
      </c>
      <c r="B44" s="39">
        <v>31346598207251.453</v>
      </c>
      <c r="C44" s="39">
        <v>46415713367103.602</v>
      </c>
    </row>
    <row r="45" spans="1:3" x14ac:dyDescent="0.25">
      <c r="A45" s="37" t="s">
        <v>64</v>
      </c>
      <c r="B45" s="39">
        <v>32511980109529.48</v>
      </c>
      <c r="C45" s="39">
        <v>47926871281531.875</v>
      </c>
    </row>
    <row r="46" spans="1:3" x14ac:dyDescent="0.25">
      <c r="A46" s="37" t="s">
        <v>63</v>
      </c>
      <c r="B46" s="39">
        <v>33571151092075.797</v>
      </c>
      <c r="C46" s="39">
        <v>50030243606278.938</v>
      </c>
    </row>
    <row r="47" spans="1:3" x14ac:dyDescent="0.25">
      <c r="A47" s="37" t="s">
        <v>62</v>
      </c>
      <c r="B47" s="39">
        <v>33367434839454.316</v>
      </c>
      <c r="C47" s="39">
        <v>50988041847854.383</v>
      </c>
    </row>
    <row r="48" spans="1:3" x14ac:dyDescent="0.25">
      <c r="A48" s="37" t="s">
        <v>61</v>
      </c>
      <c r="B48" s="39">
        <v>34644767861718.57</v>
      </c>
      <c r="C48" s="39">
        <v>52088686031926.727</v>
      </c>
    </row>
    <row r="49" spans="1:3" x14ac:dyDescent="0.25">
      <c r="A49" s="37" t="s">
        <v>60</v>
      </c>
      <c r="B49" s="39">
        <v>38882914196341.523</v>
      </c>
      <c r="C49" s="39">
        <v>53601904514667.336</v>
      </c>
    </row>
    <row r="50" spans="1:3" x14ac:dyDescent="0.25">
      <c r="A50" s="37" t="s">
        <v>59</v>
      </c>
      <c r="B50" s="39">
        <v>43787738174824.508</v>
      </c>
      <c r="C50" s="39">
        <v>55986223799486.211</v>
      </c>
    </row>
    <row r="51" spans="1:3" x14ac:dyDescent="0.25">
      <c r="A51" s="37" t="s">
        <v>58</v>
      </c>
      <c r="B51" s="39">
        <v>47411807968475.336</v>
      </c>
      <c r="C51" s="39">
        <v>58130521241554.031</v>
      </c>
    </row>
    <row r="52" spans="1:3" x14ac:dyDescent="0.25">
      <c r="A52" s="37" t="s">
        <v>57</v>
      </c>
      <c r="B52" s="39">
        <v>51340956869473.914</v>
      </c>
      <c r="C52" s="39">
        <v>60633416704438.727</v>
      </c>
    </row>
    <row r="53" spans="1:3" x14ac:dyDescent="0.25">
      <c r="A53" s="37" t="s">
        <v>56</v>
      </c>
      <c r="B53" s="39">
        <v>57833267163667.172</v>
      </c>
      <c r="C53" s="39">
        <v>63197033745706.492</v>
      </c>
    </row>
    <row r="54" spans="1:3" x14ac:dyDescent="0.25">
      <c r="A54" s="37" t="s">
        <v>55</v>
      </c>
      <c r="B54" s="39">
        <v>63433456720740.039</v>
      </c>
      <c r="C54" s="39">
        <v>64346304540772.711</v>
      </c>
    </row>
    <row r="55" spans="1:3" x14ac:dyDescent="0.25">
      <c r="A55" s="37" t="s">
        <v>54</v>
      </c>
      <c r="B55" s="39">
        <v>60138443581994.617</v>
      </c>
      <c r="C55" s="39">
        <v>63230507201930.453</v>
      </c>
    </row>
    <row r="56" spans="1:3" x14ac:dyDescent="0.25">
      <c r="A56" s="37" t="s">
        <v>53</v>
      </c>
      <c r="B56" s="39">
        <v>65956672976970.813</v>
      </c>
      <c r="C56" s="39">
        <v>65956672976970.82</v>
      </c>
    </row>
    <row r="57" spans="1:3" x14ac:dyDescent="0.25">
      <c r="A57" s="37" t="s">
        <v>52</v>
      </c>
      <c r="B57" s="39">
        <v>73297338575869.594</v>
      </c>
      <c r="C57" s="39">
        <v>68054676805588.383</v>
      </c>
    </row>
    <row r="58" spans="1:3" x14ac:dyDescent="0.25">
      <c r="A58" s="37" t="s">
        <v>51</v>
      </c>
      <c r="B58" s="39">
        <v>74965622671174.734</v>
      </c>
      <c r="C58" s="39">
        <v>69761542035193.234</v>
      </c>
    </row>
    <row r="59" spans="1:3" x14ac:dyDescent="0.25">
      <c r="A59" s="37" t="s">
        <v>50</v>
      </c>
      <c r="B59" s="39">
        <v>77050588613141.578</v>
      </c>
      <c r="C59" s="39">
        <v>71585710669515</v>
      </c>
    </row>
    <row r="60" spans="1:3" x14ac:dyDescent="0.25">
      <c r="A60" s="37" t="s">
        <v>49</v>
      </c>
      <c r="B60" s="39">
        <v>79131444226984.563</v>
      </c>
      <c r="C60" s="39">
        <v>73630022741252.234</v>
      </c>
    </row>
    <row r="61" spans="1:3" x14ac:dyDescent="0.25">
      <c r="A61" s="37" t="s">
        <v>48</v>
      </c>
      <c r="B61" s="39">
        <v>74842734112388.359</v>
      </c>
      <c r="C61" s="39">
        <v>75733592383077.797</v>
      </c>
    </row>
    <row r="62" spans="1:3" x14ac:dyDescent="0.25">
      <c r="A62" s="37" t="s">
        <v>47</v>
      </c>
      <c r="B62" s="39">
        <v>75936811478760.156</v>
      </c>
      <c r="C62" s="39">
        <v>77631270126103.047</v>
      </c>
    </row>
    <row r="63" spans="1:3" x14ac:dyDescent="0.25">
      <c r="A63" s="37" t="s">
        <v>46</v>
      </c>
      <c r="B63" s="39">
        <v>80683787437857.828</v>
      </c>
      <c r="C63" s="39">
        <v>80077827258146.953</v>
      </c>
    </row>
  </sheetData>
  <pageMargins left="0.7" right="0.7"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zoomScale="60" zoomScaleNormal="60" workbookViewId="0">
      <selection activeCell="C13" sqref="C13"/>
    </sheetView>
  </sheetViews>
  <sheetFormatPr baseColWidth="10" defaultColWidth="11" defaultRowHeight="14.25" x14ac:dyDescent="0.2"/>
  <sheetData>
    <row r="1" spans="1:3" x14ac:dyDescent="0.2">
      <c r="A1" s="1" t="s">
        <v>0</v>
      </c>
      <c r="B1" s="1" t="s">
        <v>1</v>
      </c>
    </row>
    <row r="2" spans="1:3" x14ac:dyDescent="0.2">
      <c r="A2" s="5" t="s">
        <v>7</v>
      </c>
      <c r="B2" s="5" t="s">
        <v>5</v>
      </c>
    </row>
    <row r="3" spans="1:3" x14ac:dyDescent="0.2">
      <c r="A3" s="1" t="s">
        <v>2</v>
      </c>
      <c r="B3" s="1" t="s">
        <v>3</v>
      </c>
    </row>
    <row r="4" spans="1:3" x14ac:dyDescent="0.2">
      <c r="A4" s="3" t="s">
        <v>11</v>
      </c>
      <c r="B4" s="3" t="s">
        <v>6</v>
      </c>
    </row>
    <row r="5" spans="1:3" x14ac:dyDescent="0.2">
      <c r="A5" s="3"/>
      <c r="B5" s="56"/>
      <c r="C5" s="43" t="s">
        <v>191</v>
      </c>
    </row>
    <row r="6" spans="1:3" x14ac:dyDescent="0.2">
      <c r="A6" s="3"/>
      <c r="B6" s="56"/>
    </row>
    <row r="7" spans="1:3" x14ac:dyDescent="0.2">
      <c r="A7" s="3"/>
      <c r="B7" s="56"/>
    </row>
    <row r="8" spans="1:3" x14ac:dyDescent="0.2">
      <c r="A8" s="6">
        <v>34335</v>
      </c>
      <c r="B8" s="2">
        <v>111.42</v>
      </c>
      <c r="C8" s="84" t="s">
        <v>189</v>
      </c>
    </row>
    <row r="9" spans="1:3" x14ac:dyDescent="0.2">
      <c r="A9" s="6">
        <v>34366</v>
      </c>
      <c r="B9" s="2">
        <v>111.8</v>
      </c>
      <c r="C9" s="85">
        <f>AVERAGE(B8:B67)</f>
        <v>111.39</v>
      </c>
    </row>
    <row r="10" spans="1:3" x14ac:dyDescent="0.2">
      <c r="A10" s="6">
        <v>34394</v>
      </c>
      <c r="B10" s="2">
        <v>113.27</v>
      </c>
      <c r="C10" s="84" t="s">
        <v>455</v>
      </c>
    </row>
    <row r="11" spans="1:3" x14ac:dyDescent="0.2">
      <c r="A11" s="6">
        <v>34425</v>
      </c>
      <c r="B11" s="2">
        <v>112.88</v>
      </c>
      <c r="C11" s="86">
        <f>_xlfn.STDEV.P(B8:B67)</f>
        <v>5.1355665055895559</v>
      </c>
    </row>
    <row r="12" spans="1:3" x14ac:dyDescent="0.2">
      <c r="A12" s="6">
        <v>34455</v>
      </c>
      <c r="B12" s="2">
        <v>113.91</v>
      </c>
      <c r="C12" s="84" t="s">
        <v>450</v>
      </c>
    </row>
    <row r="13" spans="1:3" ht="15" x14ac:dyDescent="0.2">
      <c r="A13" s="6">
        <v>34486</v>
      </c>
      <c r="B13" s="2">
        <v>114.24</v>
      </c>
      <c r="C13" s="87">
        <f>C11/C9</f>
        <v>4.6104376565127531E-2</v>
      </c>
    </row>
    <row r="14" spans="1:3" x14ac:dyDescent="0.2">
      <c r="A14" s="6">
        <v>34516</v>
      </c>
      <c r="B14" s="2">
        <v>115.95</v>
      </c>
    </row>
    <row r="15" spans="1:3" x14ac:dyDescent="0.2">
      <c r="A15" s="6">
        <v>34547</v>
      </c>
      <c r="B15" s="2">
        <v>116.26</v>
      </c>
    </row>
    <row r="16" spans="1:3" x14ac:dyDescent="0.2">
      <c r="A16" s="6">
        <v>34578</v>
      </c>
      <c r="B16" s="2">
        <v>115.46</v>
      </c>
    </row>
    <row r="17" spans="1:2" x14ac:dyDescent="0.2">
      <c r="A17" s="6">
        <v>34608</v>
      </c>
      <c r="B17" s="2">
        <v>116</v>
      </c>
    </row>
    <row r="18" spans="1:2" x14ac:dyDescent="0.2">
      <c r="A18" s="6">
        <v>34639</v>
      </c>
      <c r="B18" s="2">
        <v>115.3</v>
      </c>
    </row>
    <row r="19" spans="1:2" x14ac:dyDescent="0.2">
      <c r="A19" s="6">
        <v>34669</v>
      </c>
      <c r="B19" s="2">
        <v>114.7</v>
      </c>
    </row>
    <row r="20" spans="1:2" x14ac:dyDescent="0.2">
      <c r="A20" s="6">
        <v>34700</v>
      </c>
      <c r="B20" s="2">
        <v>116.18</v>
      </c>
    </row>
    <row r="21" spans="1:2" x14ac:dyDescent="0.2">
      <c r="A21" s="6">
        <v>34731</v>
      </c>
      <c r="B21" s="2">
        <v>117.63</v>
      </c>
    </row>
    <row r="22" spans="1:2" x14ac:dyDescent="0.2">
      <c r="A22" s="6">
        <v>34759</v>
      </c>
      <c r="B22" s="2">
        <v>121.69</v>
      </c>
    </row>
    <row r="23" spans="1:2" x14ac:dyDescent="0.2">
      <c r="A23" s="6">
        <v>34790</v>
      </c>
      <c r="B23" s="2">
        <v>121.44</v>
      </c>
    </row>
    <row r="24" spans="1:2" x14ac:dyDescent="0.2">
      <c r="A24" s="6">
        <v>34820</v>
      </c>
      <c r="B24" s="2">
        <v>119.4</v>
      </c>
    </row>
    <row r="25" spans="1:2" x14ac:dyDescent="0.2">
      <c r="A25" s="6">
        <v>34851</v>
      </c>
      <c r="B25" s="2">
        <v>119.12</v>
      </c>
    </row>
    <row r="26" spans="1:2" x14ac:dyDescent="0.2">
      <c r="A26" s="6">
        <v>34881</v>
      </c>
      <c r="B26" s="2">
        <v>119.54</v>
      </c>
    </row>
    <row r="27" spans="1:2" x14ac:dyDescent="0.2">
      <c r="A27" s="6">
        <v>34912</v>
      </c>
      <c r="B27" s="2">
        <v>116.9</v>
      </c>
    </row>
    <row r="28" spans="1:2" x14ac:dyDescent="0.2">
      <c r="A28" s="6">
        <v>34943</v>
      </c>
      <c r="B28" s="2">
        <v>115.9</v>
      </c>
    </row>
    <row r="29" spans="1:2" x14ac:dyDescent="0.2">
      <c r="A29" s="6">
        <v>34973</v>
      </c>
      <c r="B29" s="2">
        <v>117.48</v>
      </c>
    </row>
    <row r="30" spans="1:2" x14ac:dyDescent="0.2">
      <c r="A30" s="6">
        <v>35004</v>
      </c>
      <c r="B30" s="2">
        <v>117.03</v>
      </c>
    </row>
    <row r="31" spans="1:2" x14ac:dyDescent="0.2">
      <c r="A31" s="6">
        <v>35034</v>
      </c>
      <c r="B31" s="2">
        <v>116.34</v>
      </c>
    </row>
    <row r="32" spans="1:2" x14ac:dyDescent="0.2">
      <c r="A32" s="6">
        <v>35065</v>
      </c>
      <c r="B32" s="2">
        <v>115.21</v>
      </c>
    </row>
    <row r="33" spans="1:2" x14ac:dyDescent="0.2">
      <c r="A33" s="6">
        <v>35096</v>
      </c>
      <c r="B33" s="2">
        <v>115.48</v>
      </c>
    </row>
    <row r="34" spans="1:2" x14ac:dyDescent="0.2">
      <c r="A34" s="6">
        <v>35125</v>
      </c>
      <c r="B34" s="2">
        <v>114.37</v>
      </c>
    </row>
    <row r="35" spans="1:2" x14ac:dyDescent="0.2">
      <c r="A35" s="6">
        <v>35156</v>
      </c>
      <c r="B35" s="2">
        <v>112.52</v>
      </c>
    </row>
    <row r="36" spans="1:2" x14ac:dyDescent="0.2">
      <c r="A36" s="6">
        <v>35186</v>
      </c>
      <c r="B36" s="2">
        <v>111.47</v>
      </c>
    </row>
    <row r="37" spans="1:2" x14ac:dyDescent="0.2">
      <c r="A37" s="6">
        <v>35217</v>
      </c>
      <c r="B37" s="2">
        <v>111.67</v>
      </c>
    </row>
    <row r="38" spans="1:2" x14ac:dyDescent="0.2">
      <c r="A38" s="6">
        <v>35247</v>
      </c>
      <c r="B38" s="2">
        <v>112.82</v>
      </c>
    </row>
    <row r="39" spans="1:2" x14ac:dyDescent="0.2">
      <c r="A39" s="6">
        <v>35278</v>
      </c>
      <c r="B39" s="2">
        <v>113.47</v>
      </c>
    </row>
    <row r="40" spans="1:2" x14ac:dyDescent="0.2">
      <c r="A40" s="6">
        <v>35309</v>
      </c>
      <c r="B40" s="2">
        <v>112.19</v>
      </c>
    </row>
    <row r="41" spans="1:2" x14ac:dyDescent="0.2">
      <c r="A41" s="6">
        <v>35339</v>
      </c>
      <c r="B41" s="2">
        <v>110.78</v>
      </c>
    </row>
    <row r="42" spans="1:2" x14ac:dyDescent="0.2">
      <c r="A42" s="6">
        <v>35370</v>
      </c>
      <c r="B42" s="2">
        <v>110.93</v>
      </c>
    </row>
    <row r="43" spans="1:2" x14ac:dyDescent="0.2">
      <c r="A43" s="6">
        <v>35400</v>
      </c>
      <c r="B43" s="2">
        <v>110.04</v>
      </c>
    </row>
    <row r="44" spans="1:2" x14ac:dyDescent="0.2">
      <c r="A44" s="6">
        <v>35431</v>
      </c>
      <c r="B44" s="2">
        <v>109.07</v>
      </c>
    </row>
    <row r="45" spans="1:2" x14ac:dyDescent="0.2">
      <c r="A45" s="6">
        <v>35462</v>
      </c>
      <c r="B45" s="2">
        <v>108.01</v>
      </c>
    </row>
    <row r="46" spans="1:2" x14ac:dyDescent="0.2">
      <c r="A46" s="6">
        <v>35490</v>
      </c>
      <c r="B46" s="2">
        <v>107.31</v>
      </c>
    </row>
    <row r="47" spans="1:2" x14ac:dyDescent="0.2">
      <c r="A47" s="6">
        <v>35521</v>
      </c>
      <c r="B47" s="2">
        <v>106.15</v>
      </c>
    </row>
    <row r="48" spans="1:2" x14ac:dyDescent="0.2">
      <c r="A48" s="6">
        <v>35551</v>
      </c>
      <c r="B48" s="2">
        <v>106.3</v>
      </c>
    </row>
    <row r="49" spans="1:2" x14ac:dyDescent="0.2">
      <c r="A49" s="6">
        <v>35582</v>
      </c>
      <c r="B49" s="2">
        <v>105.56</v>
      </c>
    </row>
    <row r="50" spans="1:2" x14ac:dyDescent="0.2">
      <c r="A50" s="6">
        <v>35612</v>
      </c>
      <c r="B50" s="2">
        <v>103.98</v>
      </c>
    </row>
    <row r="51" spans="1:2" x14ac:dyDescent="0.2">
      <c r="A51" s="6">
        <v>35643</v>
      </c>
      <c r="B51" s="2">
        <v>103.3</v>
      </c>
    </row>
    <row r="52" spans="1:2" x14ac:dyDescent="0.2">
      <c r="A52" s="6">
        <v>35674</v>
      </c>
      <c r="B52" s="2">
        <v>103.9</v>
      </c>
    </row>
    <row r="53" spans="1:2" x14ac:dyDescent="0.2">
      <c r="A53" s="6">
        <v>35704</v>
      </c>
      <c r="B53" s="2">
        <v>104.45</v>
      </c>
    </row>
    <row r="54" spans="1:2" x14ac:dyDescent="0.2">
      <c r="A54" s="6">
        <v>35735</v>
      </c>
      <c r="B54" s="2">
        <v>105.15</v>
      </c>
    </row>
    <row r="55" spans="1:2" x14ac:dyDescent="0.2">
      <c r="A55" s="6">
        <v>35765</v>
      </c>
      <c r="B55" s="2">
        <v>105.37</v>
      </c>
    </row>
    <row r="56" spans="1:2" x14ac:dyDescent="0.2">
      <c r="A56" s="6">
        <v>35796</v>
      </c>
      <c r="B56" s="2">
        <v>104.6</v>
      </c>
    </row>
    <row r="57" spans="1:2" x14ac:dyDescent="0.2">
      <c r="A57" s="6">
        <v>35827</v>
      </c>
      <c r="B57" s="2">
        <v>104.55</v>
      </c>
    </row>
    <row r="58" spans="1:2" x14ac:dyDescent="0.2">
      <c r="A58" s="6">
        <v>35855</v>
      </c>
      <c r="B58" s="2">
        <v>103.41</v>
      </c>
    </row>
    <row r="59" spans="1:2" x14ac:dyDescent="0.2">
      <c r="A59" s="6">
        <v>35886</v>
      </c>
      <c r="B59" s="2">
        <v>103.58</v>
      </c>
    </row>
    <row r="60" spans="1:2" x14ac:dyDescent="0.2">
      <c r="A60" s="6">
        <v>35916</v>
      </c>
      <c r="B60" s="2">
        <v>105.31</v>
      </c>
    </row>
    <row r="61" spans="1:2" x14ac:dyDescent="0.2">
      <c r="A61" s="6">
        <v>35947</v>
      </c>
      <c r="B61" s="2">
        <v>105.4</v>
      </c>
    </row>
    <row r="62" spans="1:2" x14ac:dyDescent="0.2">
      <c r="A62" s="6">
        <v>35977</v>
      </c>
      <c r="B62" s="2">
        <v>105.48</v>
      </c>
    </row>
    <row r="63" spans="1:2" x14ac:dyDescent="0.2">
      <c r="A63" s="6">
        <v>36008</v>
      </c>
      <c r="B63" s="2">
        <v>106.23</v>
      </c>
    </row>
    <row r="64" spans="1:2" x14ac:dyDescent="0.2">
      <c r="A64" s="6">
        <v>36039</v>
      </c>
      <c r="B64" s="2">
        <v>108.72</v>
      </c>
    </row>
    <row r="65" spans="1:2" x14ac:dyDescent="0.2">
      <c r="A65" s="6">
        <v>36069</v>
      </c>
      <c r="B65" s="2">
        <v>109.73</v>
      </c>
    </row>
    <row r="66" spans="1:2" x14ac:dyDescent="0.2">
      <c r="A66" s="6">
        <v>36100</v>
      </c>
      <c r="B66" s="2">
        <v>108.2</v>
      </c>
    </row>
    <row r="67" spans="1:2" x14ac:dyDescent="0.2">
      <c r="A67" s="6">
        <v>36130</v>
      </c>
      <c r="B67" s="2">
        <v>108.85</v>
      </c>
    </row>
  </sheetData>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38"/>
  <sheetViews>
    <sheetView showGridLines="0" topLeftCell="A2" zoomScaleNormal="100" workbookViewId="0">
      <pane xSplit="3" ySplit="6" topLeftCell="BA8" activePane="bottomRight" state="frozen"/>
      <selection activeCell="A2" sqref="A2"/>
      <selection pane="topRight" activeCell="D2" sqref="D2"/>
      <selection pane="bottomLeft" activeCell="A8" sqref="A8"/>
      <selection pane="bottomRight" activeCell="BN8" sqref="BN8:BN28"/>
    </sheetView>
  </sheetViews>
  <sheetFormatPr baseColWidth="10" defaultColWidth="9" defaultRowHeight="12.75" x14ac:dyDescent="0.2"/>
  <cols>
    <col min="1" max="1" width="23.125" style="7" customWidth="1"/>
    <col min="2" max="2" width="10.125" style="7" customWidth="1"/>
    <col min="3" max="3" width="2.125" style="7" customWidth="1"/>
    <col min="4" max="34" width="4.375" style="7" customWidth="1"/>
    <col min="35" max="36" width="4.625" style="7" customWidth="1"/>
    <col min="37" max="37" width="5.75" style="7" customWidth="1"/>
    <col min="38" max="39" width="4.625" style="7" customWidth="1"/>
    <col min="40" max="40" width="5.75" style="7" customWidth="1"/>
    <col min="41" max="41" width="4.625" style="7" customWidth="1"/>
    <col min="42" max="66" width="4.375" style="7" customWidth="1"/>
    <col min="67" max="67" width="8" style="7" customWidth="1"/>
    <col min="68" max="68" width="7.125" style="7" customWidth="1"/>
    <col min="69" max="16384" width="9" style="7"/>
  </cols>
  <sheetData>
    <row r="1" spans="1:72" hidden="1" x14ac:dyDescent="0.2">
      <c r="A1" s="17" t="e">
        <f ca="1">DotStatQuery(B1)</f>
        <v>#NAME?</v>
      </c>
      <c r="B1" s="17" t="s">
        <v>149</v>
      </c>
    </row>
    <row r="2" spans="1:72" ht="34.5" x14ac:dyDescent="0.2">
      <c r="A2" s="16" t="s">
        <v>148</v>
      </c>
    </row>
    <row r="3" spans="1:72" x14ac:dyDescent="0.2">
      <c r="A3" s="217" t="s">
        <v>147</v>
      </c>
      <c r="B3" s="218"/>
      <c r="C3" s="219"/>
      <c r="D3" s="220" t="s">
        <v>146</v>
      </c>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2"/>
    </row>
    <row r="4" spans="1:72" x14ac:dyDescent="0.2">
      <c r="A4" s="217" t="s">
        <v>106</v>
      </c>
      <c r="B4" s="218"/>
      <c r="C4" s="219"/>
      <c r="D4" s="220" t="s">
        <v>145</v>
      </c>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2"/>
    </row>
    <row r="5" spans="1:72" x14ac:dyDescent="0.2">
      <c r="A5" s="223" t="s">
        <v>144</v>
      </c>
      <c r="B5" s="224"/>
      <c r="C5" s="225"/>
      <c r="D5" s="230" t="s">
        <v>143</v>
      </c>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2"/>
    </row>
    <row r="6" spans="1:72" ht="38.25" x14ac:dyDescent="0.2">
      <c r="A6" s="223" t="s">
        <v>11</v>
      </c>
      <c r="B6" s="224"/>
      <c r="C6" s="225"/>
      <c r="D6" s="15" t="s">
        <v>124</v>
      </c>
      <c r="E6" s="15" t="s">
        <v>123</v>
      </c>
      <c r="F6" s="15" t="s">
        <v>122</v>
      </c>
      <c r="G6" s="15" t="s">
        <v>121</v>
      </c>
      <c r="H6" s="15" t="s">
        <v>103</v>
      </c>
      <c r="I6" s="15" t="s">
        <v>102</v>
      </c>
      <c r="J6" s="15" t="s">
        <v>101</v>
      </c>
      <c r="K6" s="15" t="s">
        <v>100</v>
      </c>
      <c r="L6" s="15" t="s">
        <v>99</v>
      </c>
      <c r="M6" s="15" t="s">
        <v>98</v>
      </c>
      <c r="N6" s="15" t="s">
        <v>97</v>
      </c>
      <c r="O6" s="15" t="s">
        <v>96</v>
      </c>
      <c r="P6" s="15" t="s">
        <v>95</v>
      </c>
      <c r="Q6" s="15" t="s">
        <v>94</v>
      </c>
      <c r="R6" s="15" t="s">
        <v>93</v>
      </c>
      <c r="S6" s="15" t="s">
        <v>92</v>
      </c>
      <c r="T6" s="15" t="s">
        <v>91</v>
      </c>
      <c r="U6" s="15" t="s">
        <v>90</v>
      </c>
      <c r="V6" s="15" t="s">
        <v>89</v>
      </c>
      <c r="W6" s="15" t="s">
        <v>88</v>
      </c>
      <c r="X6" s="15" t="s">
        <v>87</v>
      </c>
      <c r="Y6" s="15" t="s">
        <v>86</v>
      </c>
      <c r="Z6" s="15" t="s">
        <v>85</v>
      </c>
      <c r="AA6" s="15" t="s">
        <v>84</v>
      </c>
      <c r="AB6" s="15" t="s">
        <v>83</v>
      </c>
      <c r="AC6" s="15" t="s">
        <v>82</v>
      </c>
      <c r="AD6" s="15" t="s">
        <v>81</v>
      </c>
      <c r="AE6" s="15" t="s">
        <v>80</v>
      </c>
      <c r="AF6" s="15" t="s">
        <v>79</v>
      </c>
      <c r="AG6" s="15" t="s">
        <v>78</v>
      </c>
      <c r="AH6" s="15" t="s">
        <v>77</v>
      </c>
      <c r="AI6" s="15" t="s">
        <v>76</v>
      </c>
      <c r="AJ6" s="15" t="s">
        <v>75</v>
      </c>
      <c r="AK6" s="15" t="s">
        <v>74</v>
      </c>
      <c r="AL6" s="15" t="s">
        <v>73</v>
      </c>
      <c r="AM6" s="15" t="s">
        <v>72</v>
      </c>
      <c r="AN6" s="15" t="s">
        <v>71</v>
      </c>
      <c r="AO6" s="15" t="s">
        <v>70</v>
      </c>
      <c r="AP6" s="15" t="s">
        <v>69</v>
      </c>
      <c r="AQ6" s="15" t="s">
        <v>68</v>
      </c>
      <c r="AR6" s="15" t="s">
        <v>67</v>
      </c>
      <c r="AS6" s="15" t="s">
        <v>66</v>
      </c>
      <c r="AT6" s="15" t="s">
        <v>65</v>
      </c>
      <c r="AU6" s="15" t="s">
        <v>64</v>
      </c>
      <c r="AV6" s="15" t="s">
        <v>63</v>
      </c>
      <c r="AW6" s="15" t="s">
        <v>62</v>
      </c>
      <c r="AX6" s="15" t="s">
        <v>61</v>
      </c>
      <c r="AY6" s="15" t="s">
        <v>60</v>
      </c>
      <c r="AZ6" s="15" t="s">
        <v>59</v>
      </c>
      <c r="BA6" s="15" t="s">
        <v>58</v>
      </c>
      <c r="BB6" s="15" t="s">
        <v>57</v>
      </c>
      <c r="BC6" s="15" t="s">
        <v>56</v>
      </c>
      <c r="BD6" s="15" t="s">
        <v>55</v>
      </c>
      <c r="BE6" s="15" t="s">
        <v>54</v>
      </c>
      <c r="BF6" s="15" t="s">
        <v>53</v>
      </c>
      <c r="BG6" s="15" t="s">
        <v>52</v>
      </c>
      <c r="BH6" s="15" t="s">
        <v>51</v>
      </c>
      <c r="BI6" s="15" t="s">
        <v>50</v>
      </c>
      <c r="BJ6" s="15" t="s">
        <v>49</v>
      </c>
      <c r="BK6" s="15" t="s">
        <v>48</v>
      </c>
      <c r="BL6" s="15" t="s">
        <v>47</v>
      </c>
      <c r="BM6" s="15" t="s">
        <v>46</v>
      </c>
      <c r="BN6" s="15">
        <v>2018</v>
      </c>
      <c r="BO6" s="101" t="s">
        <v>460</v>
      </c>
      <c r="BP6" s="101" t="s">
        <v>459</v>
      </c>
      <c r="BQ6" s="101" t="s">
        <v>463</v>
      </c>
      <c r="BR6" s="101" t="s">
        <v>464</v>
      </c>
      <c r="BS6" s="101" t="s">
        <v>557</v>
      </c>
      <c r="BT6" s="101" t="s">
        <v>558</v>
      </c>
    </row>
    <row r="7" spans="1:72" ht="13.5" x14ac:dyDescent="0.25">
      <c r="A7" s="14" t="s">
        <v>45</v>
      </c>
      <c r="B7" s="14" t="s">
        <v>44</v>
      </c>
      <c r="C7" s="10" t="s">
        <v>43</v>
      </c>
      <c r="D7" s="10" t="s">
        <v>43</v>
      </c>
      <c r="E7" s="10" t="s">
        <v>43</v>
      </c>
      <c r="F7" s="10" t="s">
        <v>43</v>
      </c>
      <c r="G7" s="10" t="s">
        <v>43</v>
      </c>
      <c r="H7" s="10" t="s">
        <v>43</v>
      </c>
      <c r="I7" s="10" t="s">
        <v>43</v>
      </c>
      <c r="J7" s="10" t="s">
        <v>43</v>
      </c>
      <c r="K7" s="10" t="s">
        <v>43</v>
      </c>
      <c r="L7" s="10" t="s">
        <v>43</v>
      </c>
      <c r="M7" s="10" t="s">
        <v>43</v>
      </c>
      <c r="N7" s="10" t="s">
        <v>43</v>
      </c>
      <c r="O7" s="10" t="s">
        <v>43</v>
      </c>
      <c r="P7" s="10" t="s">
        <v>43</v>
      </c>
      <c r="Q7" s="10" t="s">
        <v>43</v>
      </c>
      <c r="R7" s="10" t="s">
        <v>43</v>
      </c>
      <c r="S7" s="10" t="s">
        <v>43</v>
      </c>
      <c r="T7" s="10" t="s">
        <v>43</v>
      </c>
      <c r="U7" s="10" t="s">
        <v>43</v>
      </c>
      <c r="V7" s="10" t="s">
        <v>43</v>
      </c>
      <c r="W7" s="10" t="s">
        <v>43</v>
      </c>
      <c r="X7" s="10" t="s">
        <v>43</v>
      </c>
      <c r="Y7" s="10" t="s">
        <v>43</v>
      </c>
      <c r="Z7" s="10" t="s">
        <v>43</v>
      </c>
      <c r="AA7" s="10" t="s">
        <v>43</v>
      </c>
      <c r="AB7" s="10" t="s">
        <v>43</v>
      </c>
      <c r="AC7" s="10" t="s">
        <v>43</v>
      </c>
      <c r="AD7" s="10" t="s">
        <v>43</v>
      </c>
      <c r="AE7" s="10" t="s">
        <v>43</v>
      </c>
      <c r="AF7" s="10" t="s">
        <v>43</v>
      </c>
      <c r="AG7" s="10" t="s">
        <v>43</v>
      </c>
      <c r="AH7" s="10" t="s">
        <v>43</v>
      </c>
      <c r="AI7" s="10" t="s">
        <v>43</v>
      </c>
      <c r="AJ7" s="10" t="s">
        <v>43</v>
      </c>
      <c r="AK7" s="10" t="s">
        <v>43</v>
      </c>
      <c r="AL7" s="10" t="s">
        <v>43</v>
      </c>
      <c r="AM7" s="10" t="s">
        <v>43</v>
      </c>
      <c r="AN7" s="10" t="s">
        <v>43</v>
      </c>
      <c r="AO7" s="10" t="s">
        <v>43</v>
      </c>
      <c r="AP7" s="10" t="s">
        <v>43</v>
      </c>
      <c r="AQ7" s="10" t="s">
        <v>43</v>
      </c>
      <c r="AR7" s="10" t="s">
        <v>43</v>
      </c>
      <c r="AS7" s="10" t="s">
        <v>43</v>
      </c>
      <c r="AT7" s="10" t="s">
        <v>43</v>
      </c>
      <c r="AU7" s="10" t="s">
        <v>43</v>
      </c>
      <c r="AV7" s="10" t="s">
        <v>43</v>
      </c>
      <c r="AW7" s="10" t="s">
        <v>43</v>
      </c>
      <c r="AX7" s="10" t="s">
        <v>43</v>
      </c>
      <c r="AY7" s="10" t="s">
        <v>43</v>
      </c>
      <c r="AZ7" s="10" t="s">
        <v>43</v>
      </c>
      <c r="BA7" s="10" t="s">
        <v>43</v>
      </c>
      <c r="BB7" s="10" t="s">
        <v>43</v>
      </c>
      <c r="BC7" s="10" t="s">
        <v>43</v>
      </c>
      <c r="BD7" s="10" t="s">
        <v>43</v>
      </c>
      <c r="BE7" s="10" t="s">
        <v>43</v>
      </c>
      <c r="BF7" s="10" t="s">
        <v>43</v>
      </c>
      <c r="BG7" s="10" t="s">
        <v>43</v>
      </c>
      <c r="BH7" s="10" t="s">
        <v>43</v>
      </c>
      <c r="BI7" s="10" t="s">
        <v>43</v>
      </c>
      <c r="BJ7" s="10" t="s">
        <v>43</v>
      </c>
      <c r="BK7" s="10" t="s">
        <v>43</v>
      </c>
      <c r="BL7" s="10" t="s">
        <v>43</v>
      </c>
      <c r="BM7" s="10" t="s">
        <v>43</v>
      </c>
      <c r="BN7" s="10" t="s">
        <v>43</v>
      </c>
    </row>
    <row r="8" spans="1:72" ht="13.5" x14ac:dyDescent="0.25">
      <c r="A8" s="11" t="s">
        <v>42</v>
      </c>
      <c r="B8" s="11" t="s">
        <v>117</v>
      </c>
      <c r="C8" s="10" t="s">
        <v>19</v>
      </c>
      <c r="D8" s="21" t="s">
        <v>18</v>
      </c>
      <c r="E8" s="21" t="s">
        <v>18</v>
      </c>
      <c r="F8" s="21" t="s">
        <v>18</v>
      </c>
      <c r="G8" s="21">
        <v>1.075</v>
      </c>
      <c r="H8" s="21">
        <v>1.9457500000000001</v>
      </c>
      <c r="I8" s="21">
        <v>3.5422560000000001</v>
      </c>
      <c r="J8" s="21">
        <v>4.3817849999999998</v>
      </c>
      <c r="K8" s="21">
        <v>2.7087699999999999</v>
      </c>
      <c r="L8" s="21">
        <v>3.8685710000000002</v>
      </c>
      <c r="M8" s="21">
        <v>4.930911</v>
      </c>
      <c r="N8" s="21">
        <v>2.054821</v>
      </c>
      <c r="O8" s="21">
        <v>3.974669</v>
      </c>
      <c r="P8" s="21">
        <v>2.764866</v>
      </c>
      <c r="Q8" s="21">
        <v>3.0804019999999999</v>
      </c>
      <c r="R8" s="21">
        <v>4.3728259999999999</v>
      </c>
      <c r="S8" s="21">
        <v>4.7042619999999999</v>
      </c>
      <c r="T8" s="21">
        <v>6.3551409999999997</v>
      </c>
      <c r="U8" s="21">
        <v>7.5310810000000004</v>
      </c>
      <c r="V8" s="21">
        <v>9.5217910000000003</v>
      </c>
      <c r="W8" s="21">
        <v>8.4452549999999995</v>
      </c>
      <c r="X8" s="21">
        <v>7.318689</v>
      </c>
      <c r="Y8" s="21">
        <v>5.4946099999999998</v>
      </c>
      <c r="Z8" s="21">
        <v>3.574322</v>
      </c>
      <c r="AA8" s="21">
        <v>3.7074060000000002</v>
      </c>
      <c r="AB8" s="21">
        <v>6.3283180000000003</v>
      </c>
      <c r="AC8" s="21">
        <v>6.8030429999999997</v>
      </c>
      <c r="AD8" s="21">
        <v>5.436026</v>
      </c>
      <c r="AE8" s="21">
        <v>3.3391670000000002</v>
      </c>
      <c r="AF8" s="21">
        <v>5.663189</v>
      </c>
      <c r="AG8" s="21">
        <v>3.189511</v>
      </c>
      <c r="AH8" s="21">
        <v>1.705446</v>
      </c>
      <c r="AI8" s="21">
        <v>1.4019550000000001</v>
      </c>
      <c r="AJ8" s="21">
        <v>1.9157200000000001</v>
      </c>
      <c r="AK8" s="21">
        <v>2.5683470000000002</v>
      </c>
      <c r="AL8" s="21">
        <v>3.2618719999999999</v>
      </c>
      <c r="AM8" s="21">
        <v>3.3374259999999998</v>
      </c>
      <c r="AN8" s="21">
        <v>4.0208469999999998</v>
      </c>
      <c r="AO8" s="21">
        <v>3.631786</v>
      </c>
      <c r="AP8" s="21">
        <v>2.9534069999999999</v>
      </c>
      <c r="AQ8" s="21">
        <v>2.2433640000000001</v>
      </c>
      <c r="AR8" s="21">
        <v>1.8609739999999999</v>
      </c>
      <c r="AS8" s="21">
        <v>1.3059829999999999</v>
      </c>
      <c r="AT8" s="21">
        <v>0.92246689999999998</v>
      </c>
      <c r="AU8" s="21">
        <v>0.56898649999999995</v>
      </c>
      <c r="AV8" s="21">
        <v>2.344868</v>
      </c>
      <c r="AW8" s="21">
        <v>2.65</v>
      </c>
      <c r="AX8" s="21">
        <v>1.8103590000000001</v>
      </c>
      <c r="AY8" s="21">
        <v>1.3555539999999999</v>
      </c>
      <c r="AZ8" s="21">
        <v>2.061207</v>
      </c>
      <c r="BA8" s="21">
        <v>2.2991380000000001</v>
      </c>
      <c r="BB8" s="21">
        <v>1.4415469999999999</v>
      </c>
      <c r="BC8" s="21">
        <v>2.1685560000000002</v>
      </c>
      <c r="BD8" s="21">
        <v>3.215951</v>
      </c>
      <c r="BE8" s="21">
        <v>0.50630940000000002</v>
      </c>
      <c r="BF8" s="21">
        <v>1.8135319999999999</v>
      </c>
      <c r="BG8" s="21">
        <v>3.2865829999999998</v>
      </c>
      <c r="BH8" s="21">
        <v>2.4856750000000001</v>
      </c>
      <c r="BI8" s="21">
        <v>2.0001579999999999</v>
      </c>
      <c r="BJ8" s="21">
        <v>1.6058060000000001</v>
      </c>
      <c r="BK8" s="21">
        <v>0.89656530000000001</v>
      </c>
      <c r="BL8" s="21">
        <v>0.89159239999999995</v>
      </c>
      <c r="BM8" s="21">
        <v>2.0812689999999998</v>
      </c>
      <c r="BN8" s="21">
        <v>1.7</v>
      </c>
      <c r="BO8" s="99">
        <f>AVERAGE(AA8:AT8)</f>
        <v>3.2798126950000004</v>
      </c>
      <c r="BP8" s="99">
        <f>_xlfn.STDEV.P(AA8:AT8)</f>
        <v>1.6420461532349402</v>
      </c>
      <c r="BQ8" s="99">
        <f t="shared" ref="BQ8:BQ26" si="0">_xlfn.STDEV.P(AU8:BM8)</f>
        <v>0.77406922839338166</v>
      </c>
      <c r="BR8" s="99">
        <f>AVERAGE(AU8:BN8)</f>
        <v>1.85918283</v>
      </c>
    </row>
    <row r="9" spans="1:72" ht="13.5" x14ac:dyDescent="0.25">
      <c r="A9" s="11" t="s">
        <v>41</v>
      </c>
      <c r="B9" s="11" t="s">
        <v>117</v>
      </c>
      <c r="C9" s="10" t="s">
        <v>19</v>
      </c>
      <c r="D9" s="20">
        <v>2.8188810000000002</v>
      </c>
      <c r="E9" s="20">
        <v>3.1677119999999999</v>
      </c>
      <c r="F9" s="20">
        <v>1.2889649999999999</v>
      </c>
      <c r="G9" s="20">
        <v>1.2294769999999999</v>
      </c>
      <c r="H9" s="20">
        <v>0.29945579999999999</v>
      </c>
      <c r="I9" s="20">
        <v>0.99268000000000001</v>
      </c>
      <c r="J9" s="20">
        <v>1.404604</v>
      </c>
      <c r="K9" s="20">
        <v>2.148015</v>
      </c>
      <c r="L9" s="20">
        <v>4.168749</v>
      </c>
      <c r="M9" s="20">
        <v>4.0651989999999998</v>
      </c>
      <c r="N9" s="20">
        <v>4.1743509999999997</v>
      </c>
      <c r="O9" s="20">
        <v>2.730299</v>
      </c>
      <c r="P9" s="20">
        <v>2.7014550000000002</v>
      </c>
      <c r="Q9" s="20">
        <v>3.7539920000000002</v>
      </c>
      <c r="R9" s="20">
        <v>3.9084699999999999</v>
      </c>
      <c r="S9" s="20">
        <v>4.3436279999999998</v>
      </c>
      <c r="T9" s="20">
        <v>5.4484320000000004</v>
      </c>
      <c r="U9" s="20">
        <v>6.9552779999999998</v>
      </c>
      <c r="V9" s="20">
        <v>12.67789</v>
      </c>
      <c r="W9" s="20">
        <v>12.7682</v>
      </c>
      <c r="X9" s="20">
        <v>9.0686060000000008</v>
      </c>
      <c r="Y9" s="20">
        <v>7.0959969999999997</v>
      </c>
      <c r="Z9" s="20">
        <v>4.4705950000000003</v>
      </c>
      <c r="AA9" s="20">
        <v>4.4690839999999996</v>
      </c>
      <c r="AB9" s="20">
        <v>6.6486900000000002</v>
      </c>
      <c r="AC9" s="20">
        <v>7.6274870000000004</v>
      </c>
      <c r="AD9" s="20">
        <v>8.7265490000000003</v>
      </c>
      <c r="AE9" s="20">
        <v>7.6616099999999996</v>
      </c>
      <c r="AF9" s="20">
        <v>6.3417760000000003</v>
      </c>
      <c r="AG9" s="20">
        <v>4.8687300000000002</v>
      </c>
      <c r="AH9" s="20">
        <v>1.2943709999999999</v>
      </c>
      <c r="AI9" s="20">
        <v>1.55338</v>
      </c>
      <c r="AJ9" s="20">
        <v>1.160936</v>
      </c>
      <c r="AK9" s="20">
        <v>3.1070530000000001</v>
      </c>
      <c r="AL9" s="20">
        <v>3.4483100000000002</v>
      </c>
      <c r="AM9" s="20">
        <v>3.2153109999999998</v>
      </c>
      <c r="AN9" s="20">
        <v>2.427956</v>
      </c>
      <c r="AO9" s="20">
        <v>2.754426</v>
      </c>
      <c r="AP9" s="20">
        <v>2.377545</v>
      </c>
      <c r="AQ9" s="20">
        <v>1.4679610000000001</v>
      </c>
      <c r="AR9" s="20">
        <v>2.0770249999999999</v>
      </c>
      <c r="AS9" s="20">
        <v>1.6281600000000001</v>
      </c>
      <c r="AT9" s="20">
        <v>0.94925029999999999</v>
      </c>
      <c r="AU9" s="20">
        <v>1.1208480000000001</v>
      </c>
      <c r="AV9" s="20">
        <v>2.5445180000000001</v>
      </c>
      <c r="AW9" s="20">
        <v>2.469258</v>
      </c>
      <c r="AX9" s="20">
        <v>1.645214</v>
      </c>
      <c r="AY9" s="20">
        <v>1.588964</v>
      </c>
      <c r="AZ9" s="20">
        <v>2.097283</v>
      </c>
      <c r="BA9" s="20">
        <v>2.7814329999999998</v>
      </c>
      <c r="BB9" s="20">
        <v>1.7912079999999999</v>
      </c>
      <c r="BC9" s="20">
        <v>1.823056</v>
      </c>
      <c r="BD9" s="20">
        <v>4.4894439999999998</v>
      </c>
      <c r="BE9" s="20">
        <v>-5.3145669999999999E-2</v>
      </c>
      <c r="BF9" s="20">
        <v>2.1892990000000001</v>
      </c>
      <c r="BG9" s="20">
        <v>3.5320819999999999</v>
      </c>
      <c r="BH9" s="20">
        <v>2.839664</v>
      </c>
      <c r="BI9" s="20">
        <v>1.1130960000000001</v>
      </c>
      <c r="BJ9" s="20">
        <v>0.34000279999999999</v>
      </c>
      <c r="BK9" s="20">
        <v>0.56142910000000001</v>
      </c>
      <c r="BL9" s="20">
        <v>1.9738530000000001</v>
      </c>
      <c r="BM9" s="20">
        <v>2.1259709999999998</v>
      </c>
      <c r="BN9" s="20">
        <v>2.2000000000000002</v>
      </c>
      <c r="BO9" s="99">
        <f t="shared" ref="BO9:BO28" si="1">AVERAGE(AA9:AT9)</f>
        <v>3.690280515</v>
      </c>
      <c r="BP9" s="99">
        <f t="shared" ref="BP9:BP28" si="2">_xlfn.STDEV.P(AA9:AT9)</f>
        <v>2.400447900966908</v>
      </c>
      <c r="BQ9" s="99">
        <f t="shared" si="0"/>
        <v>1.0601164472759783</v>
      </c>
      <c r="BR9" s="99">
        <f t="shared" ref="BR9:BR28" si="3">AVERAGE(AU9:BN9)</f>
        <v>1.9586738614999999</v>
      </c>
    </row>
    <row r="10" spans="1:72" ht="13.5" x14ac:dyDescent="0.25">
      <c r="A10" s="11" t="s">
        <v>40</v>
      </c>
      <c r="B10" s="11" t="s">
        <v>117</v>
      </c>
      <c r="C10" s="10" t="s">
        <v>19</v>
      </c>
      <c r="D10" s="21" t="s">
        <v>18</v>
      </c>
      <c r="E10" s="21" t="s">
        <v>18</v>
      </c>
      <c r="F10" s="21" t="s">
        <v>18</v>
      </c>
      <c r="G10" s="21" t="s">
        <v>18</v>
      </c>
      <c r="H10" s="21" t="s">
        <v>18</v>
      </c>
      <c r="I10" s="21" t="s">
        <v>18</v>
      </c>
      <c r="J10" s="21" t="s">
        <v>18</v>
      </c>
      <c r="K10" s="21" t="s">
        <v>18</v>
      </c>
      <c r="L10" s="21" t="s">
        <v>18</v>
      </c>
      <c r="M10" s="21" t="s">
        <v>18</v>
      </c>
      <c r="N10" s="21" t="s">
        <v>18</v>
      </c>
      <c r="O10" s="21">
        <v>7.6951349999999996</v>
      </c>
      <c r="P10" s="21">
        <v>8.0051869999999994</v>
      </c>
      <c r="Q10" s="21">
        <v>3.4879310000000001</v>
      </c>
      <c r="R10" s="21">
        <v>6.514837</v>
      </c>
      <c r="S10" s="21">
        <v>5.8698769999999998</v>
      </c>
      <c r="T10" s="21">
        <v>6.5623480000000001</v>
      </c>
      <c r="U10" s="21">
        <v>9.3033889999999992</v>
      </c>
      <c r="V10" s="21">
        <v>15.2752</v>
      </c>
      <c r="W10" s="21">
        <v>9.6056139999999992</v>
      </c>
      <c r="X10" s="21">
        <v>9.0103019999999994</v>
      </c>
      <c r="Y10" s="21">
        <v>10.92224</v>
      </c>
      <c r="Z10" s="21">
        <v>10.213649999999999</v>
      </c>
      <c r="AA10" s="21">
        <v>9.6110550000000003</v>
      </c>
      <c r="AB10" s="21">
        <v>12.30532</v>
      </c>
      <c r="AC10" s="21">
        <v>11.767390000000001</v>
      </c>
      <c r="AD10" s="21">
        <v>10.12082</v>
      </c>
      <c r="AE10" s="21">
        <v>6.9082290000000004</v>
      </c>
      <c r="AF10" s="21">
        <v>6.2907820000000001</v>
      </c>
      <c r="AG10" s="21">
        <v>4.6787460000000003</v>
      </c>
      <c r="AH10" s="21">
        <v>3.6781869999999999</v>
      </c>
      <c r="AI10" s="21">
        <v>4.01999</v>
      </c>
      <c r="AJ10" s="21">
        <v>4.5351350000000004</v>
      </c>
      <c r="AK10" s="21">
        <v>4.7727269999999997</v>
      </c>
      <c r="AL10" s="21">
        <v>2.6415999999999999</v>
      </c>
      <c r="AM10" s="21">
        <v>2.3951530000000001</v>
      </c>
      <c r="AN10" s="21">
        <v>2.0960420000000002</v>
      </c>
      <c r="AO10" s="21">
        <v>1.257862</v>
      </c>
      <c r="AP10" s="21">
        <v>1.992014</v>
      </c>
      <c r="AQ10" s="21">
        <v>2.0836049999999999</v>
      </c>
      <c r="AR10" s="21">
        <v>2.1263000000000001</v>
      </c>
      <c r="AS10" s="21">
        <v>2.1821670000000002</v>
      </c>
      <c r="AT10" s="21">
        <v>1.8456509999999999</v>
      </c>
      <c r="AU10" s="21">
        <v>2.497795</v>
      </c>
      <c r="AV10" s="21">
        <v>2.9032770000000001</v>
      </c>
      <c r="AW10" s="21">
        <v>2.3378749999999999</v>
      </c>
      <c r="AX10" s="21">
        <v>2.4244370000000002</v>
      </c>
      <c r="AY10" s="21">
        <v>2.075078</v>
      </c>
      <c r="AZ10" s="21">
        <v>1.1543570000000001</v>
      </c>
      <c r="BA10" s="21">
        <v>1.817815</v>
      </c>
      <c r="BB10" s="21">
        <v>1.924221</v>
      </c>
      <c r="BC10" s="21">
        <v>1.6932659999999999</v>
      </c>
      <c r="BD10" s="21">
        <v>3.4162680000000001</v>
      </c>
      <c r="BE10" s="21">
        <v>1.30471</v>
      </c>
      <c r="BF10" s="21">
        <v>2.310924</v>
      </c>
      <c r="BG10" s="21">
        <v>2.7586819999999999</v>
      </c>
      <c r="BH10" s="21">
        <v>2.3979149999999998</v>
      </c>
      <c r="BI10" s="21">
        <v>0.78907179999999999</v>
      </c>
      <c r="BJ10" s="21">
        <v>0.56402050000000004</v>
      </c>
      <c r="BK10" s="21">
        <v>0.45203409999999999</v>
      </c>
      <c r="BL10" s="21">
        <v>0.25</v>
      </c>
      <c r="BM10" s="21">
        <v>1.147132</v>
      </c>
      <c r="BN10" s="21">
        <v>0.7</v>
      </c>
      <c r="BO10" s="99">
        <f t="shared" si="1"/>
        <v>4.86543875</v>
      </c>
      <c r="BP10" s="99">
        <f t="shared" si="2"/>
        <v>3.4143756364401825</v>
      </c>
      <c r="BQ10" s="99">
        <f t="shared" si="0"/>
        <v>0.87339731798294007</v>
      </c>
      <c r="BR10" s="99">
        <f t="shared" si="3"/>
        <v>1.7459439199999998</v>
      </c>
    </row>
    <row r="11" spans="1:72" ht="13.5" x14ac:dyDescent="0.25">
      <c r="A11" s="11" t="s">
        <v>38</v>
      </c>
      <c r="B11" s="11" t="s">
        <v>117</v>
      </c>
      <c r="C11" s="10" t="s">
        <v>19</v>
      </c>
      <c r="D11" s="20" t="s">
        <v>18</v>
      </c>
      <c r="E11" s="20" t="s">
        <v>18</v>
      </c>
      <c r="F11" s="20" t="s">
        <v>18</v>
      </c>
      <c r="G11" s="20" t="s">
        <v>18</v>
      </c>
      <c r="H11" s="20" t="s">
        <v>18</v>
      </c>
      <c r="I11" s="20" t="s">
        <v>18</v>
      </c>
      <c r="J11" s="20" t="s">
        <v>18</v>
      </c>
      <c r="K11" s="20" t="s">
        <v>18</v>
      </c>
      <c r="L11" s="20" t="s">
        <v>18</v>
      </c>
      <c r="M11" s="20" t="s">
        <v>18</v>
      </c>
      <c r="N11" s="20" t="s">
        <v>18</v>
      </c>
      <c r="O11" s="20" t="s">
        <v>18</v>
      </c>
      <c r="P11" s="20" t="s">
        <v>18</v>
      </c>
      <c r="Q11" s="20" t="s">
        <v>18</v>
      </c>
      <c r="R11" s="20" t="s">
        <v>18</v>
      </c>
      <c r="S11" s="20" t="s">
        <v>18</v>
      </c>
      <c r="T11" s="20" t="s">
        <v>18</v>
      </c>
      <c r="U11" s="20" t="s">
        <v>18</v>
      </c>
      <c r="V11" s="20" t="s">
        <v>18</v>
      </c>
      <c r="W11" s="20" t="s">
        <v>18</v>
      </c>
      <c r="X11" s="20" t="s">
        <v>18</v>
      </c>
      <c r="Y11" s="20" t="s">
        <v>18</v>
      </c>
      <c r="Z11" s="20" t="s">
        <v>18</v>
      </c>
      <c r="AA11" s="20" t="s">
        <v>18</v>
      </c>
      <c r="AB11" s="20" t="s">
        <v>18</v>
      </c>
      <c r="AC11" s="20" t="s">
        <v>18</v>
      </c>
      <c r="AD11" s="20" t="s">
        <v>18</v>
      </c>
      <c r="AE11" s="20" t="s">
        <v>18</v>
      </c>
      <c r="AF11" s="20" t="s">
        <v>18</v>
      </c>
      <c r="AG11" s="20" t="s">
        <v>18</v>
      </c>
      <c r="AH11" s="20" t="s">
        <v>18</v>
      </c>
      <c r="AI11" s="20" t="s">
        <v>18</v>
      </c>
      <c r="AJ11" s="20" t="s">
        <v>18</v>
      </c>
      <c r="AK11" s="20" t="s">
        <v>18</v>
      </c>
      <c r="AL11" s="20" t="s">
        <v>18</v>
      </c>
      <c r="AM11" s="20" t="s">
        <v>18</v>
      </c>
      <c r="AN11" s="20" t="s">
        <v>18</v>
      </c>
      <c r="AO11" s="20" t="s">
        <v>18</v>
      </c>
      <c r="AP11" s="20" t="s">
        <v>18</v>
      </c>
      <c r="AQ11" s="20" t="s">
        <v>18</v>
      </c>
      <c r="AR11" s="20" t="s">
        <v>18</v>
      </c>
      <c r="AS11" s="20" t="s">
        <v>18</v>
      </c>
      <c r="AT11" s="20">
        <v>8.7447510000000008</v>
      </c>
      <c r="AU11" s="20">
        <v>3.2961109999999998</v>
      </c>
      <c r="AV11" s="20">
        <v>4.0184889999999998</v>
      </c>
      <c r="AW11" s="20">
        <v>5.7482800000000003</v>
      </c>
      <c r="AX11" s="20">
        <v>3.5719129999999999</v>
      </c>
      <c r="AY11" s="20">
        <v>1.334991</v>
      </c>
      <c r="AZ11" s="20">
        <v>3.048111</v>
      </c>
      <c r="BA11" s="20">
        <v>4.0797140000000001</v>
      </c>
      <c r="BB11" s="20">
        <v>4.437621</v>
      </c>
      <c r="BC11" s="20">
        <v>6.6013260000000002</v>
      </c>
      <c r="BD11" s="20">
        <v>10.362360000000001</v>
      </c>
      <c r="BE11" s="20">
        <v>-7.8408309999999995E-2</v>
      </c>
      <c r="BF11" s="20">
        <v>2.972045</v>
      </c>
      <c r="BG11" s="20">
        <v>4.9819009999999997</v>
      </c>
      <c r="BH11" s="20">
        <v>3.9333999999999998</v>
      </c>
      <c r="BI11" s="20">
        <v>2.780567</v>
      </c>
      <c r="BJ11" s="20">
        <v>-0.10617509999999999</v>
      </c>
      <c r="BK11" s="20">
        <v>-0.49232599999999999</v>
      </c>
      <c r="BL11" s="20">
        <v>0.14868490000000001</v>
      </c>
      <c r="BM11" s="20">
        <v>3.4172359999999999</v>
      </c>
      <c r="BN11" s="20">
        <v>3.3</v>
      </c>
      <c r="BO11" s="99">
        <f t="shared" si="1"/>
        <v>8.7447510000000008</v>
      </c>
      <c r="BP11" s="99"/>
      <c r="BQ11" s="99">
        <f t="shared" si="0"/>
        <v>2.5550704720789512</v>
      </c>
      <c r="BR11" s="99">
        <f t="shared" si="3"/>
        <v>3.3677920244999995</v>
      </c>
    </row>
    <row r="12" spans="1:72" ht="13.5" x14ac:dyDescent="0.25">
      <c r="A12" s="11" t="s">
        <v>37</v>
      </c>
      <c r="B12" s="11" t="s">
        <v>117</v>
      </c>
      <c r="C12" s="10" t="s">
        <v>19</v>
      </c>
      <c r="D12" s="21">
        <v>11.651300000000001</v>
      </c>
      <c r="E12" s="21">
        <v>11.26126</v>
      </c>
      <c r="F12" s="21">
        <v>5.8188459999999997</v>
      </c>
      <c r="G12" s="21">
        <v>1.451613</v>
      </c>
      <c r="H12" s="21">
        <v>3.4181240000000002</v>
      </c>
      <c r="I12" s="21">
        <v>1.6910069999999999</v>
      </c>
      <c r="J12" s="21">
        <v>4.3839759999999997</v>
      </c>
      <c r="K12" s="21">
        <v>4.9963790000000001</v>
      </c>
      <c r="L12" s="21">
        <v>10.27586</v>
      </c>
      <c r="M12" s="21">
        <v>4.940588</v>
      </c>
      <c r="N12" s="21">
        <v>3.873659</v>
      </c>
      <c r="O12" s="21">
        <v>5.3777790000000003</v>
      </c>
      <c r="P12" s="21">
        <v>9.1916670000000007</v>
      </c>
      <c r="Q12" s="21">
        <v>2.2056019999999998</v>
      </c>
      <c r="R12" s="21">
        <v>2.7404419999999998</v>
      </c>
      <c r="S12" s="21">
        <v>6.4757610000000003</v>
      </c>
      <c r="T12" s="21">
        <v>6.6624869999999996</v>
      </c>
      <c r="U12" s="21">
        <v>10.754479999999999</v>
      </c>
      <c r="V12" s="21">
        <v>16.936389999999999</v>
      </c>
      <c r="W12" s="21">
        <v>17.811389999999999</v>
      </c>
      <c r="X12" s="21">
        <v>14.342700000000001</v>
      </c>
      <c r="Y12" s="21">
        <v>11.79335</v>
      </c>
      <c r="Z12" s="21">
        <v>7.7993499999999996</v>
      </c>
      <c r="AA12" s="21">
        <v>7.4669549999999996</v>
      </c>
      <c r="AB12" s="21">
        <v>11.594620000000001</v>
      </c>
      <c r="AC12" s="21">
        <v>11.30575</v>
      </c>
      <c r="AD12" s="21">
        <v>9.5849299999999999</v>
      </c>
      <c r="AE12" s="21">
        <v>8.3662910000000004</v>
      </c>
      <c r="AF12" s="21">
        <v>7.0676579999999998</v>
      </c>
      <c r="AG12" s="21">
        <v>5.1956230000000003</v>
      </c>
      <c r="AH12" s="21">
        <v>2.9335779999999998</v>
      </c>
      <c r="AI12" s="21">
        <v>4.1130269999999998</v>
      </c>
      <c r="AJ12" s="21">
        <v>5.0859319999999997</v>
      </c>
      <c r="AK12" s="21">
        <v>6.592911</v>
      </c>
      <c r="AL12" s="21">
        <v>6.1495610000000003</v>
      </c>
      <c r="AM12" s="21">
        <v>4.3102150000000004</v>
      </c>
      <c r="AN12" s="21">
        <v>2.9193229999999999</v>
      </c>
      <c r="AO12" s="21">
        <v>2.1906539999999999</v>
      </c>
      <c r="AP12" s="21">
        <v>1.0885579999999999</v>
      </c>
      <c r="AQ12" s="21">
        <v>0.79123619999999995</v>
      </c>
      <c r="AR12" s="21">
        <v>0.62919809999999998</v>
      </c>
      <c r="AS12" s="21">
        <v>1.1925570000000001</v>
      </c>
      <c r="AT12" s="21">
        <v>1.3994709999999999</v>
      </c>
      <c r="AU12" s="21">
        <v>1.162237</v>
      </c>
      <c r="AV12" s="21">
        <v>3.0420959999999999</v>
      </c>
      <c r="AW12" s="21">
        <v>2.5784410000000002</v>
      </c>
      <c r="AX12" s="21">
        <v>1.571221</v>
      </c>
      <c r="AY12" s="21">
        <v>0.87743850000000001</v>
      </c>
      <c r="AZ12" s="21">
        <v>0.1871234</v>
      </c>
      <c r="BA12" s="21">
        <v>0.62387119999999996</v>
      </c>
      <c r="BB12" s="21">
        <v>1.566667</v>
      </c>
      <c r="BC12" s="21">
        <v>2.5106660000000001</v>
      </c>
      <c r="BD12" s="21">
        <v>4.0659520000000002</v>
      </c>
      <c r="BE12" s="21">
        <v>-1.1999999999999999E-14</v>
      </c>
      <c r="BF12" s="21">
        <v>1.1841349999999999</v>
      </c>
      <c r="BG12" s="21">
        <v>3.4168090000000002</v>
      </c>
      <c r="BH12" s="21">
        <v>2.8083320000000001</v>
      </c>
      <c r="BI12" s="21">
        <v>1.478288</v>
      </c>
      <c r="BJ12" s="21">
        <v>1.0411999999999999</v>
      </c>
      <c r="BK12" s="21">
        <v>-0.20793200000000001</v>
      </c>
      <c r="BL12" s="21">
        <v>0.35668450000000002</v>
      </c>
      <c r="BM12" s="21">
        <v>0.75401499999999999</v>
      </c>
      <c r="BN12" s="21">
        <v>1.3</v>
      </c>
      <c r="BO12" s="99">
        <f t="shared" si="1"/>
        <v>4.9989024149999999</v>
      </c>
      <c r="BP12" s="99">
        <f t="shared" si="2"/>
        <v>3.370476473236236</v>
      </c>
      <c r="BQ12" s="99">
        <f t="shared" si="0"/>
        <v>1.1890359683456724</v>
      </c>
      <c r="BR12" s="99">
        <f t="shared" si="3"/>
        <v>1.5158622299999995</v>
      </c>
    </row>
    <row r="13" spans="1:72" ht="13.5" x14ac:dyDescent="0.25">
      <c r="A13" s="11" t="s">
        <v>36</v>
      </c>
      <c r="B13" s="11" t="s">
        <v>117</v>
      </c>
      <c r="C13" s="10" t="s">
        <v>19</v>
      </c>
      <c r="D13" s="20">
        <v>1.8973150000000001</v>
      </c>
      <c r="E13" s="20">
        <v>3.0576690000000002</v>
      </c>
      <c r="F13" s="20">
        <v>15.260529999999999</v>
      </c>
      <c r="G13" s="20">
        <v>5.8152559999999998</v>
      </c>
      <c r="H13" s="20">
        <v>4.1399379999999999</v>
      </c>
      <c r="I13" s="20">
        <v>2.4004569999999998</v>
      </c>
      <c r="J13" s="20">
        <v>5.3312749999999998</v>
      </c>
      <c r="K13" s="20">
        <v>4.9991659999999998</v>
      </c>
      <c r="L13" s="20">
        <v>3.2111909999999999</v>
      </c>
      <c r="M13" s="20">
        <v>2.703119</v>
      </c>
      <c r="N13" s="20">
        <v>2.601979</v>
      </c>
      <c r="O13" s="20">
        <v>2.791785</v>
      </c>
      <c r="P13" s="20">
        <v>4.5431920000000003</v>
      </c>
      <c r="Q13" s="20">
        <v>6.0459740000000002</v>
      </c>
      <c r="R13" s="20">
        <v>5.2996460000000001</v>
      </c>
      <c r="S13" s="20">
        <v>5.3975140000000001</v>
      </c>
      <c r="T13" s="20">
        <v>6.0630040000000003</v>
      </c>
      <c r="U13" s="20">
        <v>7.3805969999999999</v>
      </c>
      <c r="V13" s="20">
        <v>13.649319999999999</v>
      </c>
      <c r="W13" s="20">
        <v>11.685930000000001</v>
      </c>
      <c r="X13" s="20">
        <v>9.6254930000000005</v>
      </c>
      <c r="Y13" s="20">
        <v>9.4945559999999993</v>
      </c>
      <c r="Z13" s="20">
        <v>9.2505590000000009</v>
      </c>
      <c r="AA13" s="20">
        <v>10.646739999999999</v>
      </c>
      <c r="AB13" s="20">
        <v>13.562580000000001</v>
      </c>
      <c r="AC13" s="20">
        <v>13.314399999999999</v>
      </c>
      <c r="AD13" s="20">
        <v>11.978479999999999</v>
      </c>
      <c r="AE13" s="20">
        <v>9.4595479999999998</v>
      </c>
      <c r="AF13" s="20">
        <v>7.6738030000000004</v>
      </c>
      <c r="AG13" s="20">
        <v>5.831099</v>
      </c>
      <c r="AH13" s="20">
        <v>2.5385270000000002</v>
      </c>
      <c r="AI13" s="20">
        <v>3.2888980000000001</v>
      </c>
      <c r="AJ13" s="20">
        <v>2.7008169999999998</v>
      </c>
      <c r="AK13" s="20">
        <v>3.4983019999999998</v>
      </c>
      <c r="AL13" s="20">
        <v>3.1942819999999998</v>
      </c>
      <c r="AM13" s="20">
        <v>3.2134070000000001</v>
      </c>
      <c r="AN13" s="20">
        <v>2.3637600000000001</v>
      </c>
      <c r="AO13" s="20">
        <v>2.104463</v>
      </c>
      <c r="AP13" s="20">
        <v>1.6555150000000001</v>
      </c>
      <c r="AQ13" s="20">
        <v>1.796481</v>
      </c>
      <c r="AR13" s="20">
        <v>1.9828840000000001</v>
      </c>
      <c r="AS13" s="20">
        <v>1.203943</v>
      </c>
      <c r="AT13" s="20">
        <v>0.65112689999999995</v>
      </c>
      <c r="AU13" s="20">
        <v>0.5371416</v>
      </c>
      <c r="AV13" s="20">
        <v>1.6759599999999999</v>
      </c>
      <c r="AW13" s="20">
        <v>1.634781</v>
      </c>
      <c r="AX13" s="20">
        <v>1.9234119999999999</v>
      </c>
      <c r="AY13" s="20">
        <v>2.0984720000000001</v>
      </c>
      <c r="AZ13" s="20">
        <v>2.14209</v>
      </c>
      <c r="BA13" s="20">
        <v>1.7458689999999999</v>
      </c>
      <c r="BB13" s="20">
        <v>1.675125</v>
      </c>
      <c r="BC13" s="20">
        <v>1.4879979999999999</v>
      </c>
      <c r="BD13" s="20">
        <v>2.812862</v>
      </c>
      <c r="BE13" s="20">
        <v>8.7620480000000001E-2</v>
      </c>
      <c r="BF13" s="20">
        <v>1.531123</v>
      </c>
      <c r="BG13" s="20">
        <v>2.1115979999999999</v>
      </c>
      <c r="BH13" s="20">
        <v>1.9541949999999999</v>
      </c>
      <c r="BI13" s="20">
        <v>0.86371549999999997</v>
      </c>
      <c r="BJ13" s="20">
        <v>0.50775879999999995</v>
      </c>
      <c r="BK13" s="20">
        <v>3.751438E-2</v>
      </c>
      <c r="BL13" s="20">
        <v>0.1833349</v>
      </c>
      <c r="BM13" s="20">
        <v>1.0322830000000001</v>
      </c>
      <c r="BN13" s="20">
        <v>1.9</v>
      </c>
      <c r="BO13" s="99">
        <f t="shared" si="1"/>
        <v>5.1329527949999987</v>
      </c>
      <c r="BP13" s="99">
        <f t="shared" si="2"/>
        <v>4.1987748350710037</v>
      </c>
      <c r="BQ13" s="99">
        <f t="shared" si="0"/>
        <v>0.77730354160389581</v>
      </c>
      <c r="BR13" s="99">
        <f t="shared" si="3"/>
        <v>1.397142683</v>
      </c>
    </row>
    <row r="14" spans="1:72" ht="15.75" x14ac:dyDescent="0.25">
      <c r="A14" s="12" t="s">
        <v>6</v>
      </c>
      <c r="B14" s="11" t="s">
        <v>117</v>
      </c>
      <c r="C14" s="10" t="s">
        <v>19</v>
      </c>
      <c r="D14" s="21">
        <v>2.617937</v>
      </c>
      <c r="E14" s="21">
        <v>2.096489</v>
      </c>
      <c r="F14" s="21">
        <v>2.1276600000000001</v>
      </c>
      <c r="G14" s="21">
        <v>0.89631780000000005</v>
      </c>
      <c r="H14" s="21">
        <v>1.5366150000000001</v>
      </c>
      <c r="I14" s="21">
        <v>2.2936860000000001</v>
      </c>
      <c r="J14" s="21">
        <v>2.8432729999999999</v>
      </c>
      <c r="K14" s="21">
        <v>2.9669590000000001</v>
      </c>
      <c r="L14" s="21">
        <v>2.3357350000000001</v>
      </c>
      <c r="M14" s="21">
        <v>3.242321</v>
      </c>
      <c r="N14" s="21">
        <v>3.533058</v>
      </c>
      <c r="O14" s="21">
        <v>1.796049</v>
      </c>
      <c r="P14" s="21">
        <v>1.4702999999999999</v>
      </c>
      <c r="Q14" s="21">
        <v>1.912674</v>
      </c>
      <c r="R14" s="21">
        <v>3.450237</v>
      </c>
      <c r="S14" s="21">
        <v>5.2409749999999997</v>
      </c>
      <c r="T14" s="21">
        <v>5.4849379999999996</v>
      </c>
      <c r="U14" s="21">
        <v>7.0320239999999998</v>
      </c>
      <c r="V14" s="21">
        <v>6.9864280000000001</v>
      </c>
      <c r="W14" s="21">
        <v>5.910336</v>
      </c>
      <c r="X14" s="21">
        <v>4.2466309999999998</v>
      </c>
      <c r="Y14" s="21">
        <v>3.7341690000000001</v>
      </c>
      <c r="Z14" s="21">
        <v>2.7186910000000002</v>
      </c>
      <c r="AA14" s="21">
        <v>4.043622</v>
      </c>
      <c r="AB14" s="21">
        <v>5.4410550000000004</v>
      </c>
      <c r="AC14" s="21">
        <v>6.3442420000000004</v>
      </c>
      <c r="AD14" s="21">
        <v>5.2410459999999999</v>
      </c>
      <c r="AE14" s="21">
        <v>3.2934130000000001</v>
      </c>
      <c r="AF14" s="21">
        <v>2.4057970000000002</v>
      </c>
      <c r="AG14" s="21">
        <v>2.066233</v>
      </c>
      <c r="AH14" s="21">
        <v>-0.1294139</v>
      </c>
      <c r="AI14" s="21">
        <v>0.2499074</v>
      </c>
      <c r="AJ14" s="21">
        <v>1.2741210000000001</v>
      </c>
      <c r="AK14" s="21">
        <v>2.7805629999999999</v>
      </c>
      <c r="AL14" s="21">
        <v>2.6964700000000001</v>
      </c>
      <c r="AM14" s="21">
        <v>4.047034</v>
      </c>
      <c r="AN14" s="21">
        <v>5.0569800000000003</v>
      </c>
      <c r="AO14" s="21">
        <v>4.4745759999999999</v>
      </c>
      <c r="AP14" s="21">
        <v>2.6930559999999999</v>
      </c>
      <c r="AQ14" s="21">
        <v>1.706161</v>
      </c>
      <c r="AR14" s="21">
        <v>1.4497260000000001</v>
      </c>
      <c r="AS14" s="21">
        <v>1.9393689999999999</v>
      </c>
      <c r="AT14" s="21">
        <v>0.91118449999999995</v>
      </c>
      <c r="AU14" s="21">
        <v>0.5854336</v>
      </c>
      <c r="AV14" s="21">
        <v>1.4402680000000001</v>
      </c>
      <c r="AW14" s="21">
        <v>1.983857</v>
      </c>
      <c r="AX14" s="21">
        <v>1.4208069999999999</v>
      </c>
      <c r="AY14" s="21">
        <v>1.0342229999999999</v>
      </c>
      <c r="AZ14" s="21">
        <v>1.6657360000000001</v>
      </c>
      <c r="BA14" s="21">
        <v>1.5469109999999999</v>
      </c>
      <c r="BB14" s="21">
        <v>1.577429</v>
      </c>
      <c r="BC14" s="21">
        <v>2.2983410000000002</v>
      </c>
      <c r="BD14" s="21">
        <v>2.6283829999999999</v>
      </c>
      <c r="BE14" s="21">
        <v>0.31273770000000001</v>
      </c>
      <c r="BF14" s="21">
        <v>1.103809</v>
      </c>
      <c r="BG14" s="21">
        <v>2.0751729999999999</v>
      </c>
      <c r="BH14" s="21">
        <v>2.0084909999999998</v>
      </c>
      <c r="BI14" s="21">
        <v>1.5047219999999999</v>
      </c>
      <c r="BJ14" s="21">
        <v>0.90679710000000002</v>
      </c>
      <c r="BK14" s="21">
        <v>0.2344299</v>
      </c>
      <c r="BL14" s="21">
        <v>0.48335539999999999</v>
      </c>
      <c r="BM14" s="21">
        <v>1.737916</v>
      </c>
      <c r="BN14" s="21">
        <v>1.7</v>
      </c>
      <c r="BO14" s="99">
        <f t="shared" si="1"/>
        <v>2.8992571000000003</v>
      </c>
      <c r="BP14" s="99">
        <f t="shared" si="2"/>
        <v>1.760666348203316</v>
      </c>
      <c r="BQ14" s="99">
        <f t="shared" si="0"/>
        <v>0.65866371763465237</v>
      </c>
      <c r="BR14" s="99">
        <f>AVERAGE(AU14:BN14)</f>
        <v>1.4124409849999999</v>
      </c>
      <c r="BS14" s="171">
        <f>BP14/BO14</f>
        <v>0.60728189583576975</v>
      </c>
    </row>
    <row r="15" spans="1:72" ht="13.5" x14ac:dyDescent="0.25">
      <c r="A15" s="11" t="s">
        <v>35</v>
      </c>
      <c r="B15" s="11" t="s">
        <v>117</v>
      </c>
      <c r="C15" s="10" t="s">
        <v>19</v>
      </c>
      <c r="D15" s="20">
        <v>3.6311089999999999</v>
      </c>
      <c r="E15" s="20">
        <v>2.2672159999999999</v>
      </c>
      <c r="F15" s="20">
        <v>1.393005</v>
      </c>
      <c r="G15" s="20">
        <v>2.6096460000000001</v>
      </c>
      <c r="H15" s="20">
        <v>1.477833</v>
      </c>
      <c r="I15" s="20">
        <v>2.1035599999999999</v>
      </c>
      <c r="J15" s="20">
        <v>-0.47543580000000002</v>
      </c>
      <c r="K15" s="20">
        <v>3.1847129999999999</v>
      </c>
      <c r="L15" s="20">
        <v>0.6172839</v>
      </c>
      <c r="M15" s="20">
        <v>3.2208589999999999</v>
      </c>
      <c r="N15" s="20">
        <v>4.9034180000000003</v>
      </c>
      <c r="O15" s="20">
        <v>1.8413600000000001</v>
      </c>
      <c r="P15" s="20">
        <v>0.13908209999999999</v>
      </c>
      <c r="Q15" s="20">
        <v>2.6388889999999998</v>
      </c>
      <c r="R15" s="20">
        <v>2.8416779999999999</v>
      </c>
      <c r="S15" s="20">
        <v>3.2894739999999998</v>
      </c>
      <c r="T15" s="20">
        <v>4.3312099999999996</v>
      </c>
      <c r="U15" s="20">
        <v>15.38461</v>
      </c>
      <c r="V15" s="20">
        <v>26.560849999999999</v>
      </c>
      <c r="W15" s="20">
        <v>13.62876</v>
      </c>
      <c r="X15" s="20">
        <v>13.024279999999999</v>
      </c>
      <c r="Y15" s="20">
        <v>12.36979</v>
      </c>
      <c r="Z15" s="20">
        <v>12.572419999999999</v>
      </c>
      <c r="AA15" s="20">
        <v>19.094180000000001</v>
      </c>
      <c r="AB15" s="20">
        <v>24.675889999999999</v>
      </c>
      <c r="AC15" s="20">
        <v>24.506070000000001</v>
      </c>
      <c r="AD15" s="20">
        <v>20.99109</v>
      </c>
      <c r="AE15" s="20">
        <v>20.179480000000002</v>
      </c>
      <c r="AF15" s="20">
        <v>18.45683</v>
      </c>
      <c r="AG15" s="20">
        <v>19.314689999999999</v>
      </c>
      <c r="AH15" s="20">
        <v>23.015440000000002</v>
      </c>
      <c r="AI15" s="20">
        <v>16.39687</v>
      </c>
      <c r="AJ15" s="20">
        <v>13.52886</v>
      </c>
      <c r="AK15" s="20">
        <v>13.655559999999999</v>
      </c>
      <c r="AL15" s="20">
        <v>20.433489999999999</v>
      </c>
      <c r="AM15" s="20">
        <v>19.455850000000002</v>
      </c>
      <c r="AN15" s="20">
        <v>15.87707</v>
      </c>
      <c r="AO15" s="20">
        <v>14.41127</v>
      </c>
      <c r="AP15" s="20">
        <v>10.874079999999999</v>
      </c>
      <c r="AQ15" s="20">
        <v>8.9345140000000001</v>
      </c>
      <c r="AR15" s="20">
        <v>8.1945490000000003</v>
      </c>
      <c r="AS15" s="20">
        <v>5.536003</v>
      </c>
      <c r="AT15" s="20">
        <v>4.7662259999999996</v>
      </c>
      <c r="AU15" s="20">
        <v>2.636638</v>
      </c>
      <c r="AV15" s="20">
        <v>3.1511770000000001</v>
      </c>
      <c r="AW15" s="20">
        <v>3.3739659999999998</v>
      </c>
      <c r="AX15" s="20">
        <v>3.6293630000000001</v>
      </c>
      <c r="AY15" s="20">
        <v>3.5306510000000002</v>
      </c>
      <c r="AZ15" s="20">
        <v>2.8988480000000001</v>
      </c>
      <c r="BA15" s="20">
        <v>3.5450729999999999</v>
      </c>
      <c r="BB15" s="20">
        <v>3.1959460000000002</v>
      </c>
      <c r="BC15" s="20">
        <v>2.8950010000000002</v>
      </c>
      <c r="BD15" s="20">
        <v>4.1527960000000004</v>
      </c>
      <c r="BE15" s="20">
        <v>1.2100740000000001</v>
      </c>
      <c r="BF15" s="20">
        <v>4.7129820000000002</v>
      </c>
      <c r="BG15" s="20">
        <v>3.3298700000000001</v>
      </c>
      <c r="BH15" s="20">
        <v>1.50152</v>
      </c>
      <c r="BI15" s="20">
        <v>-0.92216500000000001</v>
      </c>
      <c r="BJ15" s="20">
        <v>-1.3112090000000001</v>
      </c>
      <c r="BK15" s="20">
        <v>-1.736046</v>
      </c>
      <c r="BL15" s="20">
        <v>-0.82565759999999999</v>
      </c>
      <c r="BM15" s="20">
        <v>1.121259</v>
      </c>
      <c r="BN15" s="20">
        <v>0.6</v>
      </c>
      <c r="BO15" s="99">
        <f t="shared" si="1"/>
        <v>16.114900600000002</v>
      </c>
      <c r="BP15" s="99">
        <f t="shared" si="2"/>
        <v>5.8492105691044998</v>
      </c>
      <c r="BQ15" s="99">
        <f t="shared" si="0"/>
        <v>1.9285408911690738</v>
      </c>
      <c r="BR15" s="99">
        <f t="shared" si="3"/>
        <v>2.0345043199999999</v>
      </c>
    </row>
    <row r="16" spans="1:72" ht="13.5" x14ac:dyDescent="0.25">
      <c r="A16" s="11" t="s">
        <v>34</v>
      </c>
      <c r="B16" s="11" t="s">
        <v>117</v>
      </c>
      <c r="C16" s="10" t="s">
        <v>19</v>
      </c>
      <c r="D16" s="21" t="s">
        <v>18</v>
      </c>
      <c r="E16" s="21" t="s">
        <v>18</v>
      </c>
      <c r="F16" s="21" t="s">
        <v>18</v>
      </c>
      <c r="G16" s="21" t="s">
        <v>18</v>
      </c>
      <c r="H16" s="21" t="s">
        <v>18</v>
      </c>
      <c r="I16" s="21" t="s">
        <v>18</v>
      </c>
      <c r="J16" s="21" t="s">
        <v>18</v>
      </c>
      <c r="K16" s="21" t="s">
        <v>18</v>
      </c>
      <c r="L16" s="21" t="s">
        <v>18</v>
      </c>
      <c r="M16" s="21" t="s">
        <v>18</v>
      </c>
      <c r="N16" s="21" t="s">
        <v>18</v>
      </c>
      <c r="O16" s="21" t="s">
        <v>18</v>
      </c>
      <c r="P16" s="21" t="s">
        <v>18</v>
      </c>
      <c r="Q16" s="21" t="s">
        <v>18</v>
      </c>
      <c r="R16" s="21" t="s">
        <v>18</v>
      </c>
      <c r="S16" s="21" t="s">
        <v>18</v>
      </c>
      <c r="T16" s="21" t="s">
        <v>18</v>
      </c>
      <c r="U16" s="21" t="s">
        <v>18</v>
      </c>
      <c r="V16" s="21" t="s">
        <v>18</v>
      </c>
      <c r="W16" s="21" t="s">
        <v>18</v>
      </c>
      <c r="X16" s="21">
        <v>17.906479999999998</v>
      </c>
      <c r="Y16" s="21">
        <v>13.47222</v>
      </c>
      <c r="Z16" s="21">
        <v>7.711138</v>
      </c>
      <c r="AA16" s="21">
        <v>13.295450000000001</v>
      </c>
      <c r="AB16" s="21">
        <v>18.15446</v>
      </c>
      <c r="AC16" s="21">
        <v>20.37351</v>
      </c>
      <c r="AD16" s="21">
        <v>17.147110000000001</v>
      </c>
      <c r="AE16" s="21">
        <v>10.44763</v>
      </c>
      <c r="AF16" s="21">
        <v>8.6511099999999992</v>
      </c>
      <c r="AG16" s="21">
        <v>5.3954950000000004</v>
      </c>
      <c r="AH16" s="21">
        <v>3.8270379999999999</v>
      </c>
      <c r="AI16" s="21">
        <v>3.1594060000000002</v>
      </c>
      <c r="AJ16" s="21">
        <v>2.1345710000000002</v>
      </c>
      <c r="AK16" s="21">
        <v>4.0890500000000003</v>
      </c>
      <c r="AL16" s="21">
        <v>3.317329</v>
      </c>
      <c r="AM16" s="21">
        <v>3.2108150000000002</v>
      </c>
      <c r="AN16" s="21">
        <v>3.0699960000000002</v>
      </c>
      <c r="AO16" s="21">
        <v>1.4694199999999999</v>
      </c>
      <c r="AP16" s="21">
        <v>2.3091979999999999</v>
      </c>
      <c r="AQ16" s="21">
        <v>2.5248659999999998</v>
      </c>
      <c r="AR16" s="21">
        <v>1.7537309999999999</v>
      </c>
      <c r="AS16" s="21">
        <v>1.5256050000000001</v>
      </c>
      <c r="AT16" s="21">
        <v>2.4155180000000001</v>
      </c>
      <c r="AU16" s="21">
        <v>1.6319239999999999</v>
      </c>
      <c r="AV16" s="21">
        <v>5.5907169999999997</v>
      </c>
      <c r="AW16" s="21">
        <v>4.8729050000000003</v>
      </c>
      <c r="AX16" s="21">
        <v>4.6147330000000002</v>
      </c>
      <c r="AY16" s="21">
        <v>3.4904899999999999</v>
      </c>
      <c r="AZ16" s="21">
        <v>2.1996289999999998</v>
      </c>
      <c r="BA16" s="21">
        <v>2.4296920000000002</v>
      </c>
      <c r="BB16" s="21">
        <v>3.9316399999999998</v>
      </c>
      <c r="BC16" s="21">
        <v>4.8971159999999996</v>
      </c>
      <c r="BD16" s="21">
        <v>4.0603049999999996</v>
      </c>
      <c r="BE16" s="21">
        <v>-4.4781029999999999</v>
      </c>
      <c r="BF16" s="21">
        <v>-0.92209580000000002</v>
      </c>
      <c r="BG16" s="21">
        <v>2.5571890000000002</v>
      </c>
      <c r="BH16" s="21">
        <v>1.6962090000000001</v>
      </c>
      <c r="BI16" s="21">
        <v>0.50871489999999997</v>
      </c>
      <c r="BJ16" s="21">
        <v>0.18254229999999999</v>
      </c>
      <c r="BK16" s="21">
        <v>-0.2898791</v>
      </c>
      <c r="BL16" s="21">
        <v>8.3063379999999999E-3</v>
      </c>
      <c r="BM16" s="21">
        <v>0.34053159999999999</v>
      </c>
      <c r="BN16" s="21">
        <v>0.8</v>
      </c>
      <c r="BO16" s="99">
        <f t="shared" si="1"/>
        <v>6.4135654000000004</v>
      </c>
      <c r="BP16" s="99">
        <f t="shared" si="2"/>
        <v>5.9482530989877826</v>
      </c>
      <c r="BQ16" s="99">
        <f t="shared" si="0"/>
        <v>2.4635118818936368</v>
      </c>
      <c r="BR16" s="99">
        <f t="shared" si="3"/>
        <v>1.9061283118999999</v>
      </c>
    </row>
    <row r="17" spans="1:72" ht="13.5" x14ac:dyDescent="0.25">
      <c r="A17" s="11" t="s">
        <v>33</v>
      </c>
      <c r="B17" s="11" t="s">
        <v>117</v>
      </c>
      <c r="C17" s="10" t="s">
        <v>19</v>
      </c>
      <c r="D17" s="20">
        <v>3.382714</v>
      </c>
      <c r="E17" s="20">
        <v>1.3180080000000001</v>
      </c>
      <c r="F17" s="20">
        <v>2.8588710000000002</v>
      </c>
      <c r="G17" s="20">
        <v>-0.5073529</v>
      </c>
      <c r="H17" s="20">
        <v>2.3501590000000001</v>
      </c>
      <c r="I17" s="20">
        <v>2.0506899999999999</v>
      </c>
      <c r="J17" s="20">
        <v>4.6911480000000001</v>
      </c>
      <c r="K17" s="20">
        <v>7.4547179999999997</v>
      </c>
      <c r="L17" s="20">
        <v>5.9123219999999996</v>
      </c>
      <c r="M17" s="20">
        <v>4.5192709999999998</v>
      </c>
      <c r="N17" s="20">
        <v>2.3465910000000001</v>
      </c>
      <c r="O17" s="20">
        <v>3.733333</v>
      </c>
      <c r="P17" s="20">
        <v>1.2773140000000001</v>
      </c>
      <c r="Q17" s="20">
        <v>2.657254</v>
      </c>
      <c r="R17" s="20">
        <v>4.9683200000000003</v>
      </c>
      <c r="S17" s="20">
        <v>4.7916670000000003</v>
      </c>
      <c r="T17" s="20">
        <v>5.7495029999999998</v>
      </c>
      <c r="U17" s="20">
        <v>10.79862</v>
      </c>
      <c r="V17" s="20">
        <v>19.159770000000002</v>
      </c>
      <c r="W17" s="20">
        <v>16.950500000000002</v>
      </c>
      <c r="X17" s="20">
        <v>16.614170000000001</v>
      </c>
      <c r="Y17" s="20">
        <v>17.130040000000001</v>
      </c>
      <c r="Z17" s="20">
        <v>12.09402</v>
      </c>
      <c r="AA17" s="20">
        <v>14.798579999999999</v>
      </c>
      <c r="AB17" s="20">
        <v>21.064170000000001</v>
      </c>
      <c r="AC17" s="20">
        <v>17.9693</v>
      </c>
      <c r="AD17" s="20">
        <v>16.480409999999999</v>
      </c>
      <c r="AE17" s="20">
        <v>14.64659</v>
      </c>
      <c r="AF17" s="20">
        <v>10.79449</v>
      </c>
      <c r="AG17" s="20">
        <v>9.2059929999999994</v>
      </c>
      <c r="AH17" s="20">
        <v>5.8235440000000001</v>
      </c>
      <c r="AI17" s="20">
        <v>4.7472839999999996</v>
      </c>
      <c r="AJ17" s="20">
        <v>5.058249</v>
      </c>
      <c r="AK17" s="20">
        <v>6.2598370000000001</v>
      </c>
      <c r="AL17" s="20">
        <v>6.4566080000000001</v>
      </c>
      <c r="AM17" s="20">
        <v>6.25</v>
      </c>
      <c r="AN17" s="20">
        <v>5.2705880000000001</v>
      </c>
      <c r="AO17" s="20">
        <v>4.6267319999999996</v>
      </c>
      <c r="AP17" s="20">
        <v>4.0518409999999996</v>
      </c>
      <c r="AQ17" s="20">
        <v>5.2354229999999999</v>
      </c>
      <c r="AR17" s="20">
        <v>4.0069800000000004</v>
      </c>
      <c r="AS17" s="20">
        <v>2.0431059999999999</v>
      </c>
      <c r="AT17" s="20">
        <v>1.9550879999999999</v>
      </c>
      <c r="AU17" s="20">
        <v>1.6634580000000001</v>
      </c>
      <c r="AV17" s="20">
        <v>2.537687</v>
      </c>
      <c r="AW17" s="20">
        <v>2.7851659999999998</v>
      </c>
      <c r="AX17" s="20">
        <v>2.4653200000000002</v>
      </c>
      <c r="AY17" s="20">
        <v>2.6725590000000001</v>
      </c>
      <c r="AZ17" s="20">
        <v>2.2067359999999998</v>
      </c>
      <c r="BA17" s="20">
        <v>1.9852939999999999</v>
      </c>
      <c r="BB17" s="20">
        <v>2.090843</v>
      </c>
      <c r="BC17" s="20">
        <v>1.8297380000000001</v>
      </c>
      <c r="BD17" s="20">
        <v>3.3478340000000002</v>
      </c>
      <c r="BE17" s="20">
        <v>0.77476820000000002</v>
      </c>
      <c r="BF17" s="20">
        <v>1.5255160000000001</v>
      </c>
      <c r="BG17" s="20">
        <v>2.7806329999999999</v>
      </c>
      <c r="BH17" s="20">
        <v>3.041363</v>
      </c>
      <c r="BI17" s="20">
        <v>1.219992</v>
      </c>
      <c r="BJ17" s="20">
        <v>0.24105750000000001</v>
      </c>
      <c r="BK17" s="20">
        <v>3.8786750000000002E-2</v>
      </c>
      <c r="BL17" s="20">
        <v>-9.4021400000000005E-2</v>
      </c>
      <c r="BM17" s="20">
        <v>1.2265330000000001</v>
      </c>
      <c r="BN17" s="20">
        <v>1.2</v>
      </c>
      <c r="BO17" s="99">
        <f t="shared" si="1"/>
        <v>8.3372406499999983</v>
      </c>
      <c r="BP17" s="99">
        <f t="shared" si="2"/>
        <v>5.4856021843612819</v>
      </c>
      <c r="BQ17" s="99">
        <f t="shared" si="0"/>
        <v>0.99554874137129523</v>
      </c>
      <c r="BR17" s="99">
        <f t="shared" si="3"/>
        <v>1.7769631525</v>
      </c>
    </row>
    <row r="18" spans="1:72" ht="13.5" x14ac:dyDescent="0.25">
      <c r="A18" s="11" t="s">
        <v>32</v>
      </c>
      <c r="B18" s="11" t="s">
        <v>117</v>
      </c>
      <c r="C18" s="10" t="s">
        <v>19</v>
      </c>
      <c r="D18" s="21" t="s">
        <v>18</v>
      </c>
      <c r="E18" s="21" t="s">
        <v>18</v>
      </c>
      <c r="F18" s="21" t="s">
        <v>18</v>
      </c>
      <c r="G18" s="21" t="s">
        <v>18</v>
      </c>
      <c r="H18" s="21" t="s">
        <v>18</v>
      </c>
      <c r="I18" s="21" t="s">
        <v>18</v>
      </c>
      <c r="J18" s="21" t="s">
        <v>18</v>
      </c>
      <c r="K18" s="21" t="s">
        <v>18</v>
      </c>
      <c r="L18" s="21" t="s">
        <v>18</v>
      </c>
      <c r="M18" s="21" t="s">
        <v>18</v>
      </c>
      <c r="N18" s="21" t="s">
        <v>18</v>
      </c>
      <c r="O18" s="21" t="s">
        <v>18</v>
      </c>
      <c r="P18" s="21" t="s">
        <v>18</v>
      </c>
      <c r="Q18" s="21" t="s">
        <v>18</v>
      </c>
      <c r="R18" s="21" t="s">
        <v>18</v>
      </c>
      <c r="S18" s="21" t="s">
        <v>18</v>
      </c>
      <c r="T18" s="21" t="s">
        <v>18</v>
      </c>
      <c r="U18" s="21" t="s">
        <v>18</v>
      </c>
      <c r="V18" s="21" t="s">
        <v>18</v>
      </c>
      <c r="W18" s="21" t="s">
        <v>18</v>
      </c>
      <c r="X18" s="21" t="s">
        <v>18</v>
      </c>
      <c r="Y18" s="21" t="s">
        <v>18</v>
      </c>
      <c r="Z18" s="21" t="s">
        <v>18</v>
      </c>
      <c r="AA18" s="21" t="s">
        <v>18</v>
      </c>
      <c r="AB18" s="21" t="s">
        <v>18</v>
      </c>
      <c r="AC18" s="21" t="s">
        <v>18</v>
      </c>
      <c r="AD18" s="21" t="s">
        <v>18</v>
      </c>
      <c r="AE18" s="21" t="s">
        <v>18</v>
      </c>
      <c r="AF18" s="21" t="s">
        <v>18</v>
      </c>
      <c r="AG18" s="21" t="s">
        <v>18</v>
      </c>
      <c r="AH18" s="21" t="s">
        <v>18</v>
      </c>
      <c r="AI18" s="21" t="s">
        <v>18</v>
      </c>
      <c r="AJ18" s="21" t="s">
        <v>18</v>
      </c>
      <c r="AK18" s="21" t="s">
        <v>18</v>
      </c>
      <c r="AL18" s="21" t="s">
        <v>18</v>
      </c>
      <c r="AM18" s="21" t="s">
        <v>18</v>
      </c>
      <c r="AN18" s="20">
        <v>951.69619999999998</v>
      </c>
      <c r="AO18" s="21">
        <v>108.9896</v>
      </c>
      <c r="AP18" s="21">
        <v>35.924709999999997</v>
      </c>
      <c r="AQ18" s="21">
        <v>24.975930000000002</v>
      </c>
      <c r="AR18" s="21">
        <v>17.61046</v>
      </c>
      <c r="AS18" s="21">
        <v>8.4473920000000007</v>
      </c>
      <c r="AT18" s="21">
        <v>4.6442119999999996</v>
      </c>
      <c r="AU18" s="21">
        <v>2.3648150000000001</v>
      </c>
      <c r="AV18" s="21">
        <v>2.6542530000000002</v>
      </c>
      <c r="AW18" s="21">
        <v>2.487044</v>
      </c>
      <c r="AX18" s="21">
        <v>1.938879</v>
      </c>
      <c r="AY18" s="21">
        <v>2.9426429999999999</v>
      </c>
      <c r="AZ18" s="21">
        <v>6.1923839999999997</v>
      </c>
      <c r="BA18" s="21">
        <v>6.7484520000000003</v>
      </c>
      <c r="BB18" s="21">
        <v>6.5361989999999999</v>
      </c>
      <c r="BC18" s="21">
        <v>10.092980000000001</v>
      </c>
      <c r="BD18" s="21">
        <v>15.40232</v>
      </c>
      <c r="BE18" s="21">
        <v>3.5341070000000001</v>
      </c>
      <c r="BF18" s="21">
        <v>-1.0846359999999999</v>
      </c>
      <c r="BG18" s="21">
        <v>4.370736</v>
      </c>
      <c r="BH18" s="21">
        <v>2.2577889999999998</v>
      </c>
      <c r="BI18" s="21">
        <v>-2.945478E-2</v>
      </c>
      <c r="BJ18" s="21">
        <v>0.6204923</v>
      </c>
      <c r="BK18" s="21">
        <v>0.17424139999999999</v>
      </c>
      <c r="BL18" s="21">
        <v>0.1406308</v>
      </c>
      <c r="BM18" s="21">
        <v>2.9303689999999998</v>
      </c>
      <c r="BN18" s="21">
        <v>2.5</v>
      </c>
      <c r="BO18" s="99">
        <f t="shared" si="1"/>
        <v>164.61264342857143</v>
      </c>
      <c r="BP18" s="99">
        <f t="shared" si="2"/>
        <v>322.98619401561979</v>
      </c>
      <c r="BQ18" s="99">
        <f t="shared" si="0"/>
        <v>3.8656446030962774</v>
      </c>
      <c r="BR18" s="99">
        <f t="shared" si="3"/>
        <v>3.6387121860000002</v>
      </c>
    </row>
    <row r="19" spans="1:72" ht="13.5" x14ac:dyDescent="0.25">
      <c r="A19" s="11" t="s">
        <v>31</v>
      </c>
      <c r="B19" s="11" t="s">
        <v>117</v>
      </c>
      <c r="C19" s="10" t="s">
        <v>19</v>
      </c>
      <c r="D19" s="20" t="s">
        <v>18</v>
      </c>
      <c r="E19" s="20" t="s">
        <v>18</v>
      </c>
      <c r="F19" s="20" t="s">
        <v>18</v>
      </c>
      <c r="G19" s="20" t="s">
        <v>18</v>
      </c>
      <c r="H19" s="20" t="s">
        <v>18</v>
      </c>
      <c r="I19" s="20" t="s">
        <v>18</v>
      </c>
      <c r="J19" s="20" t="s">
        <v>18</v>
      </c>
      <c r="K19" s="20" t="s">
        <v>18</v>
      </c>
      <c r="L19" s="20" t="s">
        <v>18</v>
      </c>
      <c r="M19" s="20" t="s">
        <v>18</v>
      </c>
      <c r="N19" s="20" t="s">
        <v>18</v>
      </c>
      <c r="O19" s="20" t="s">
        <v>18</v>
      </c>
      <c r="P19" s="20" t="s">
        <v>18</v>
      </c>
      <c r="Q19" s="20" t="s">
        <v>18</v>
      </c>
      <c r="R19" s="20" t="s">
        <v>18</v>
      </c>
      <c r="S19" s="20" t="s">
        <v>18</v>
      </c>
      <c r="T19" s="20" t="s">
        <v>18</v>
      </c>
      <c r="U19" s="20" t="s">
        <v>18</v>
      </c>
      <c r="V19" s="20" t="s">
        <v>18</v>
      </c>
      <c r="W19" s="20" t="s">
        <v>18</v>
      </c>
      <c r="X19" s="20" t="s">
        <v>18</v>
      </c>
      <c r="Y19" s="20" t="s">
        <v>18</v>
      </c>
      <c r="Z19" s="20" t="s">
        <v>18</v>
      </c>
      <c r="AA19" s="20" t="s">
        <v>18</v>
      </c>
      <c r="AB19" s="20" t="s">
        <v>18</v>
      </c>
      <c r="AC19" s="20" t="s">
        <v>18</v>
      </c>
      <c r="AD19" s="20" t="s">
        <v>18</v>
      </c>
      <c r="AE19" s="20" t="s">
        <v>18</v>
      </c>
      <c r="AF19" s="20" t="s">
        <v>18</v>
      </c>
      <c r="AG19" s="20" t="s">
        <v>18</v>
      </c>
      <c r="AH19" s="20" t="s">
        <v>18</v>
      </c>
      <c r="AI19" s="20" t="s">
        <v>18</v>
      </c>
      <c r="AJ19" s="20" t="s">
        <v>18</v>
      </c>
      <c r="AK19" s="20" t="s">
        <v>18</v>
      </c>
      <c r="AL19" s="20" t="s">
        <v>18</v>
      </c>
      <c r="AM19" s="20" t="s">
        <v>18</v>
      </c>
      <c r="AN19" s="20">
        <v>1020.621</v>
      </c>
      <c r="AO19" s="20">
        <v>410.45190000000002</v>
      </c>
      <c r="AP19" s="20">
        <v>72.254679999999993</v>
      </c>
      <c r="AQ19" s="20">
        <v>39.647629999999999</v>
      </c>
      <c r="AR19" s="20">
        <v>24.62519</v>
      </c>
      <c r="AS19" s="20">
        <v>8.8810479999999998</v>
      </c>
      <c r="AT19" s="20">
        <v>5.0675540000000003</v>
      </c>
      <c r="AU19" s="20">
        <v>0.72755060000000005</v>
      </c>
      <c r="AV19" s="20">
        <v>0.98161549999999997</v>
      </c>
      <c r="AW19" s="20">
        <v>1.3671199999999999</v>
      </c>
      <c r="AX19" s="20">
        <v>0.2815066</v>
      </c>
      <c r="AY19" s="20">
        <v>-1.134309</v>
      </c>
      <c r="AZ19" s="20">
        <v>1.1641030000000001</v>
      </c>
      <c r="BA19" s="20">
        <v>2.6584850000000002</v>
      </c>
      <c r="BB19" s="20">
        <v>3.7391200000000002</v>
      </c>
      <c r="BC19" s="20">
        <v>5.7371740000000004</v>
      </c>
      <c r="BD19" s="20">
        <v>10.925890000000001</v>
      </c>
      <c r="BE19" s="20">
        <v>4.4530440000000002</v>
      </c>
      <c r="BF19" s="20">
        <v>1.3192140000000001</v>
      </c>
      <c r="BG19" s="20">
        <v>4.1302760000000003</v>
      </c>
      <c r="BH19" s="20">
        <v>3.0899830000000001</v>
      </c>
      <c r="BI19" s="20">
        <v>1.047479</v>
      </c>
      <c r="BJ19" s="20">
        <v>0.103758</v>
      </c>
      <c r="BK19" s="20">
        <v>-0.88409740000000003</v>
      </c>
      <c r="BL19" s="20">
        <v>0.90552509999999997</v>
      </c>
      <c r="BM19" s="20">
        <v>3.7228889999999999</v>
      </c>
      <c r="BN19" s="20">
        <v>1.8</v>
      </c>
      <c r="BO19" s="99">
        <f t="shared" si="1"/>
        <v>225.93557171428571</v>
      </c>
      <c r="BP19" s="99">
        <f t="shared" si="2"/>
        <v>350.57370049264733</v>
      </c>
      <c r="BQ19" s="99">
        <f t="shared" si="0"/>
        <v>2.7213573080096087</v>
      </c>
      <c r="BR19" s="99">
        <f t="shared" si="3"/>
        <v>2.3068163200000003</v>
      </c>
    </row>
    <row r="20" spans="1:72" ht="13.5" x14ac:dyDescent="0.25">
      <c r="A20" s="11" t="s">
        <v>30</v>
      </c>
      <c r="B20" s="11" t="s">
        <v>117</v>
      </c>
      <c r="C20" s="10" t="s">
        <v>19</v>
      </c>
      <c r="D20" s="21">
        <v>0.57540429999999998</v>
      </c>
      <c r="E20" s="21">
        <v>4.6232870000000004</v>
      </c>
      <c r="F20" s="21">
        <v>0.65157039999999999</v>
      </c>
      <c r="G20" s="21">
        <v>0.38687929999999998</v>
      </c>
      <c r="H20" s="21">
        <v>0.44961970000000001</v>
      </c>
      <c r="I20" s="21">
        <v>0.48242810000000003</v>
      </c>
      <c r="J20" s="21">
        <v>0.89595689999999995</v>
      </c>
      <c r="K20" s="21">
        <v>2.8763230000000002</v>
      </c>
      <c r="L20" s="21">
        <v>3.0963750000000001</v>
      </c>
      <c r="M20" s="21">
        <v>3.3336869999999998</v>
      </c>
      <c r="N20" s="21">
        <v>3.3316669999999999</v>
      </c>
      <c r="O20" s="21">
        <v>2.1661640000000002</v>
      </c>
      <c r="P20" s="21">
        <v>2.6254300000000002</v>
      </c>
      <c r="Q20" s="21">
        <v>2.2944390000000001</v>
      </c>
      <c r="R20" s="21">
        <v>4.6393420000000001</v>
      </c>
      <c r="S20" s="21">
        <v>4.6722190000000001</v>
      </c>
      <c r="T20" s="21">
        <v>5.225689</v>
      </c>
      <c r="U20" s="21">
        <v>6.0680990000000001</v>
      </c>
      <c r="V20" s="21">
        <v>9.5406510000000004</v>
      </c>
      <c r="W20" s="21">
        <v>10.71768</v>
      </c>
      <c r="X20" s="21">
        <v>9.7973379999999999</v>
      </c>
      <c r="Y20" s="21">
        <v>6.7054980000000004</v>
      </c>
      <c r="Z20" s="21">
        <v>3.0946579999999999</v>
      </c>
      <c r="AA20" s="21">
        <v>4.5465239999999998</v>
      </c>
      <c r="AB20" s="21">
        <v>6.2999020000000003</v>
      </c>
      <c r="AC20" s="21">
        <v>8.0729500000000005</v>
      </c>
      <c r="AD20" s="21">
        <v>9.3570499999999992</v>
      </c>
      <c r="AE20" s="21">
        <v>8.6692710000000002</v>
      </c>
      <c r="AF20" s="21">
        <v>6.4358560000000002</v>
      </c>
      <c r="AG20" s="21">
        <v>4.0935870000000003</v>
      </c>
      <c r="AH20" s="21">
        <v>0.29456500000000002</v>
      </c>
      <c r="AI20" s="21">
        <v>-5.6664909999999999E-2</v>
      </c>
      <c r="AJ20" s="21">
        <v>1.436591</v>
      </c>
      <c r="AK20" s="21">
        <v>3.3709630000000002</v>
      </c>
      <c r="AL20" s="21">
        <v>3.253765</v>
      </c>
      <c r="AM20" s="21">
        <v>3.1183589999999999</v>
      </c>
      <c r="AN20" s="21">
        <v>3.154169</v>
      </c>
      <c r="AO20" s="21">
        <v>3.588104</v>
      </c>
      <c r="AP20" s="21">
        <v>2.19476</v>
      </c>
      <c r="AQ20" s="21">
        <v>1.8676980000000001</v>
      </c>
      <c r="AR20" s="21">
        <v>1.1838610000000001</v>
      </c>
      <c r="AS20" s="21">
        <v>1.3675109999999999</v>
      </c>
      <c r="AT20" s="21">
        <v>0.95856620000000003</v>
      </c>
      <c r="AU20" s="21">
        <v>1.0251939999999999</v>
      </c>
      <c r="AV20" s="21">
        <v>3.1507679999999998</v>
      </c>
      <c r="AW20" s="21">
        <v>2.6638220000000001</v>
      </c>
      <c r="AX20" s="21">
        <v>2.0740889999999998</v>
      </c>
      <c r="AY20" s="21">
        <v>2.0498400000000001</v>
      </c>
      <c r="AZ20" s="21">
        <v>2.2256809999999998</v>
      </c>
      <c r="BA20" s="21">
        <v>2.4876930000000002</v>
      </c>
      <c r="BB20" s="21">
        <v>2.666315</v>
      </c>
      <c r="BC20" s="21">
        <v>2.312459</v>
      </c>
      <c r="BD20" s="21">
        <v>3.4018799999999998</v>
      </c>
      <c r="BE20" s="21">
        <v>0.36804199999999998</v>
      </c>
      <c r="BF20" s="21">
        <v>2.273679</v>
      </c>
      <c r="BG20" s="21">
        <v>3.4106830000000001</v>
      </c>
      <c r="BH20" s="21">
        <v>2.6628419999999999</v>
      </c>
      <c r="BI20" s="21">
        <v>1.73404</v>
      </c>
      <c r="BJ20" s="21">
        <v>0.62854399999999999</v>
      </c>
      <c r="BK20" s="21">
        <v>0.47474319999999998</v>
      </c>
      <c r="BL20" s="21">
        <v>0.29083330000000002</v>
      </c>
      <c r="BM20" s="21">
        <v>1.7307999999999999</v>
      </c>
      <c r="BN20" s="21">
        <v>1.9</v>
      </c>
      <c r="BO20" s="99">
        <f t="shared" si="1"/>
        <v>3.6603693645000002</v>
      </c>
      <c r="BP20" s="99">
        <f t="shared" si="2"/>
        <v>2.7166316213183475</v>
      </c>
      <c r="BQ20" s="99">
        <f t="shared" si="0"/>
        <v>0.97200266331488872</v>
      </c>
      <c r="BR20" s="99">
        <f t="shared" si="3"/>
        <v>1.9765973749999997</v>
      </c>
    </row>
    <row r="21" spans="1:72" ht="13.5" x14ac:dyDescent="0.25">
      <c r="A21" s="11" t="s">
        <v>29</v>
      </c>
      <c r="B21" s="11" t="s">
        <v>117</v>
      </c>
      <c r="C21" s="10" t="s">
        <v>19</v>
      </c>
      <c r="D21" s="20" t="s">
        <v>18</v>
      </c>
      <c r="E21" s="20" t="s">
        <v>18</v>
      </c>
      <c r="F21" s="20" t="s">
        <v>18</v>
      </c>
      <c r="G21" s="20" t="s">
        <v>18</v>
      </c>
      <c r="H21" s="20" t="s">
        <v>18</v>
      </c>
      <c r="I21" s="20">
        <v>0.56686080000000005</v>
      </c>
      <c r="J21" s="20">
        <v>2.4311180000000001</v>
      </c>
      <c r="K21" s="20">
        <v>3.243671</v>
      </c>
      <c r="L21" s="20">
        <v>5.8237550000000002</v>
      </c>
      <c r="M21" s="20">
        <v>3.9080379999999999</v>
      </c>
      <c r="N21" s="20">
        <v>5.7621409999999997</v>
      </c>
      <c r="O21" s="20">
        <v>3.4553310000000002</v>
      </c>
      <c r="P21" s="20">
        <v>3.7207940000000002</v>
      </c>
      <c r="Q21" s="20">
        <v>7.4217919999999999</v>
      </c>
      <c r="R21" s="20">
        <v>3.6689189999999998</v>
      </c>
      <c r="S21" s="20">
        <v>7.4776870000000004</v>
      </c>
      <c r="T21" s="20">
        <v>7.8027980000000001</v>
      </c>
      <c r="U21" s="20">
        <v>8.0222069999999999</v>
      </c>
      <c r="V21" s="20">
        <v>9.5914169999999999</v>
      </c>
      <c r="W21" s="20">
        <v>10.21748</v>
      </c>
      <c r="X21" s="20">
        <v>8.8306470000000008</v>
      </c>
      <c r="Y21" s="20">
        <v>6.3992959999999997</v>
      </c>
      <c r="Z21" s="20">
        <v>4.1120169999999998</v>
      </c>
      <c r="AA21" s="20">
        <v>4.1992960000000004</v>
      </c>
      <c r="AB21" s="20">
        <v>6.513452</v>
      </c>
      <c r="AC21" s="20">
        <v>6.7389299999999999</v>
      </c>
      <c r="AD21" s="20">
        <v>5.9110940000000003</v>
      </c>
      <c r="AE21" s="20">
        <v>2.7408410000000001</v>
      </c>
      <c r="AF21" s="20">
        <v>3.3016380000000001</v>
      </c>
      <c r="AG21" s="20">
        <v>2.2585869999999999</v>
      </c>
      <c r="AH21" s="20">
        <v>8.334722E-2</v>
      </c>
      <c r="AI21" s="20">
        <v>-0.69120590000000004</v>
      </c>
      <c r="AJ21" s="20">
        <v>0.73794550000000003</v>
      </c>
      <c r="AK21" s="20">
        <v>1.0821609999999999</v>
      </c>
      <c r="AL21" s="20">
        <v>2.4540890000000002</v>
      </c>
      <c r="AM21" s="20">
        <v>3.1582029999999999</v>
      </c>
      <c r="AN21" s="20">
        <v>3.1835810000000002</v>
      </c>
      <c r="AO21" s="20">
        <v>2.5841820000000002</v>
      </c>
      <c r="AP21" s="20">
        <v>2.8015270000000001</v>
      </c>
      <c r="AQ21" s="20">
        <v>1.9232199999999999</v>
      </c>
      <c r="AR21" s="20">
        <v>2.1137929999999998</v>
      </c>
      <c r="AS21" s="20">
        <v>2.1092460000000002</v>
      </c>
      <c r="AT21" s="20">
        <v>1.959136</v>
      </c>
      <c r="AU21" s="20">
        <v>2.1571790000000002</v>
      </c>
      <c r="AV21" s="20">
        <v>2.360522</v>
      </c>
      <c r="AW21" s="20">
        <v>4.1558409999999997</v>
      </c>
      <c r="AX21" s="20">
        <v>3.287531</v>
      </c>
      <c r="AY21" s="20">
        <v>2.0919979999999998</v>
      </c>
      <c r="AZ21" s="20">
        <v>1.263647</v>
      </c>
      <c r="BA21" s="20">
        <v>1.6881299999999999</v>
      </c>
      <c r="BB21" s="20">
        <v>1.1015010000000001</v>
      </c>
      <c r="BC21" s="20">
        <v>1.6138589999999999</v>
      </c>
      <c r="BD21" s="20">
        <v>2.4865020000000002</v>
      </c>
      <c r="BE21" s="20">
        <v>1.1897770000000001</v>
      </c>
      <c r="BF21" s="20">
        <v>1.2753060000000001</v>
      </c>
      <c r="BG21" s="20">
        <v>2.3410700000000002</v>
      </c>
      <c r="BH21" s="20">
        <v>2.4555479999999998</v>
      </c>
      <c r="BI21" s="20">
        <v>2.5068990000000002</v>
      </c>
      <c r="BJ21" s="20">
        <v>0.97603510000000004</v>
      </c>
      <c r="BK21" s="20">
        <v>0.60024820000000001</v>
      </c>
      <c r="BL21" s="20">
        <v>0.31666670000000002</v>
      </c>
      <c r="BM21" s="20">
        <v>1.381459</v>
      </c>
      <c r="BN21" s="20">
        <v>1.9</v>
      </c>
      <c r="BO21" s="99">
        <f t="shared" si="1"/>
        <v>2.7581531410000002</v>
      </c>
      <c r="BP21" s="99">
        <f t="shared" si="2"/>
        <v>1.8853690732368489</v>
      </c>
      <c r="BQ21" s="99">
        <f t="shared" si="0"/>
        <v>0.91448712063937354</v>
      </c>
      <c r="BR21" s="99">
        <f t="shared" si="3"/>
        <v>1.8574859500000003</v>
      </c>
    </row>
    <row r="22" spans="1:72" ht="13.5" x14ac:dyDescent="0.25">
      <c r="A22" s="11" t="s">
        <v>28</v>
      </c>
      <c r="B22" s="11" t="s">
        <v>117</v>
      </c>
      <c r="C22" s="10" t="s">
        <v>19</v>
      </c>
      <c r="D22" s="21">
        <v>3.1994720000000001</v>
      </c>
      <c r="E22" s="21">
        <v>1.422293</v>
      </c>
      <c r="F22" s="21">
        <v>1.599307</v>
      </c>
      <c r="G22" s="21">
        <v>1.0468360000000001</v>
      </c>
      <c r="H22" s="21">
        <v>3.0465810000000002</v>
      </c>
      <c r="I22" s="21">
        <v>1.549002</v>
      </c>
      <c r="J22" s="21">
        <v>2.6620710000000001</v>
      </c>
      <c r="K22" s="21">
        <v>2.0215730000000001</v>
      </c>
      <c r="L22" s="21">
        <v>3.444896</v>
      </c>
      <c r="M22" s="21">
        <v>3.4249360000000002</v>
      </c>
      <c r="N22" s="21">
        <v>5.0392669999999997</v>
      </c>
      <c r="O22" s="21">
        <v>5.5264800000000003</v>
      </c>
      <c r="P22" s="21">
        <v>6.0813600000000001</v>
      </c>
      <c r="Q22" s="21">
        <v>8.7827680000000008</v>
      </c>
      <c r="R22" s="21">
        <v>6.3801480000000002</v>
      </c>
      <c r="S22" s="21">
        <v>11.946899999999999</v>
      </c>
      <c r="T22" s="21">
        <v>10.66334</v>
      </c>
      <c r="U22" s="21">
        <v>12.97461</v>
      </c>
      <c r="V22" s="21">
        <v>25.08278</v>
      </c>
      <c r="W22" s="21">
        <v>15.27169</v>
      </c>
      <c r="X22" s="21">
        <v>21.1419</v>
      </c>
      <c r="Y22" s="21">
        <v>31.016749999999998</v>
      </c>
      <c r="Z22" s="21">
        <v>21.03877</v>
      </c>
      <c r="AA22" s="21">
        <v>21.899229999999999</v>
      </c>
      <c r="AB22" s="21">
        <v>15.86748</v>
      </c>
      <c r="AC22" s="21">
        <v>19.040410000000001</v>
      </c>
      <c r="AD22" s="21">
        <v>21.679279999999999</v>
      </c>
      <c r="AE22" s="21">
        <v>24.002759999999999</v>
      </c>
      <c r="AF22" s="21">
        <v>28.384640000000001</v>
      </c>
      <c r="AG22" s="21">
        <v>19.461410000000001</v>
      </c>
      <c r="AH22" s="21">
        <v>12.331329999999999</v>
      </c>
      <c r="AI22" s="21">
        <v>9.6348310000000001</v>
      </c>
      <c r="AJ22" s="21">
        <v>10.10163</v>
      </c>
      <c r="AK22" s="21">
        <v>12.686299999999999</v>
      </c>
      <c r="AL22" s="21">
        <v>13.630570000000001</v>
      </c>
      <c r="AM22" s="21">
        <v>11.84948</v>
      </c>
      <c r="AN22" s="21">
        <v>9.5592600000000001</v>
      </c>
      <c r="AO22" s="21">
        <v>6.7837800000000001</v>
      </c>
      <c r="AP22" s="21">
        <v>5.4204400000000001</v>
      </c>
      <c r="AQ22" s="21">
        <v>4.2228159999999999</v>
      </c>
      <c r="AR22" s="21">
        <v>3.0689769999999998</v>
      </c>
      <c r="AS22" s="21">
        <v>2.3368630000000001</v>
      </c>
      <c r="AT22" s="21">
        <v>2.5727519999999999</v>
      </c>
      <c r="AU22" s="21">
        <v>2.3400949999999998</v>
      </c>
      <c r="AV22" s="21">
        <v>2.85303</v>
      </c>
      <c r="AW22" s="21">
        <v>4.3699029999999999</v>
      </c>
      <c r="AX22" s="21">
        <v>3.6003470000000002</v>
      </c>
      <c r="AY22" s="21">
        <v>3.2189909999999999</v>
      </c>
      <c r="AZ22" s="21">
        <v>2.3653620000000002</v>
      </c>
      <c r="BA22" s="21">
        <v>2.277164</v>
      </c>
      <c r="BB22" s="21">
        <v>3.107666</v>
      </c>
      <c r="BC22" s="21">
        <v>2.4539650000000002</v>
      </c>
      <c r="BD22" s="21">
        <v>2.5885060000000002</v>
      </c>
      <c r="BE22" s="21">
        <v>-0.83552999999999999</v>
      </c>
      <c r="BF22" s="21">
        <v>1.4025730000000001</v>
      </c>
      <c r="BG22" s="21">
        <v>3.6530109999999998</v>
      </c>
      <c r="BH22" s="21">
        <v>2.773339</v>
      </c>
      <c r="BI22" s="21">
        <v>0.27441670000000001</v>
      </c>
      <c r="BJ22" s="21">
        <v>-0.2781534</v>
      </c>
      <c r="BK22" s="21">
        <v>0.4879386</v>
      </c>
      <c r="BL22" s="21">
        <v>0.60739710000000002</v>
      </c>
      <c r="BM22" s="21">
        <v>1.368614</v>
      </c>
      <c r="BN22" s="21">
        <v>0.6</v>
      </c>
      <c r="BO22" s="99">
        <f t="shared" si="1"/>
        <v>12.726711949999999</v>
      </c>
      <c r="BP22" s="99">
        <f t="shared" si="2"/>
        <v>7.5008495921114289</v>
      </c>
      <c r="BQ22" s="99">
        <f t="shared" si="0"/>
        <v>1.3953920734214482</v>
      </c>
      <c r="BR22" s="99">
        <f t="shared" si="3"/>
        <v>1.9614317500000003</v>
      </c>
    </row>
    <row r="23" spans="1:72" ht="13.5" x14ac:dyDescent="0.25">
      <c r="A23" s="11" t="s">
        <v>27</v>
      </c>
      <c r="B23" s="11" t="s">
        <v>117</v>
      </c>
      <c r="C23" s="10" t="s">
        <v>19</v>
      </c>
      <c r="D23" s="20" t="s">
        <v>18</v>
      </c>
      <c r="E23" s="20" t="s">
        <v>18</v>
      </c>
      <c r="F23" s="20" t="s">
        <v>18</v>
      </c>
      <c r="G23" s="20" t="s">
        <v>18</v>
      </c>
      <c r="H23" s="20" t="s">
        <v>18</v>
      </c>
      <c r="I23" s="20" t="s">
        <v>18</v>
      </c>
      <c r="J23" s="20" t="s">
        <v>18</v>
      </c>
      <c r="K23" s="20" t="s">
        <v>18</v>
      </c>
      <c r="L23" s="20" t="s">
        <v>18</v>
      </c>
      <c r="M23" s="20" t="s">
        <v>18</v>
      </c>
      <c r="N23" s="20" t="s">
        <v>18</v>
      </c>
      <c r="O23" s="20" t="s">
        <v>18</v>
      </c>
      <c r="P23" s="20" t="s">
        <v>18</v>
      </c>
      <c r="Q23" s="20" t="s">
        <v>18</v>
      </c>
      <c r="R23" s="20" t="s">
        <v>18</v>
      </c>
      <c r="S23" s="20" t="s">
        <v>18</v>
      </c>
      <c r="T23" s="20" t="s">
        <v>18</v>
      </c>
      <c r="U23" s="20" t="s">
        <v>18</v>
      </c>
      <c r="V23" s="20" t="s">
        <v>18</v>
      </c>
      <c r="W23" s="20" t="s">
        <v>18</v>
      </c>
      <c r="X23" s="20" t="s">
        <v>18</v>
      </c>
      <c r="Y23" s="20" t="s">
        <v>18</v>
      </c>
      <c r="Z23" s="20" t="s">
        <v>18</v>
      </c>
      <c r="AA23" s="20" t="s">
        <v>18</v>
      </c>
      <c r="AB23" s="20" t="s">
        <v>18</v>
      </c>
      <c r="AC23" s="20" t="s">
        <v>18</v>
      </c>
      <c r="AD23" s="20" t="s">
        <v>18</v>
      </c>
      <c r="AE23" s="20" t="s">
        <v>18</v>
      </c>
      <c r="AF23" s="20" t="s">
        <v>18</v>
      </c>
      <c r="AG23" s="20" t="s">
        <v>18</v>
      </c>
      <c r="AH23" s="20" t="s">
        <v>18</v>
      </c>
      <c r="AI23" s="20" t="s">
        <v>18</v>
      </c>
      <c r="AJ23" s="20" t="s">
        <v>18</v>
      </c>
      <c r="AK23" s="20" t="s">
        <v>18</v>
      </c>
      <c r="AL23" s="20" t="s">
        <v>18</v>
      </c>
      <c r="AM23" s="20" t="s">
        <v>18</v>
      </c>
      <c r="AN23" s="20">
        <v>9.893497</v>
      </c>
      <c r="AO23" s="20">
        <v>23.287030000000001</v>
      </c>
      <c r="AP23" s="20">
        <v>13.415520000000001</v>
      </c>
      <c r="AQ23" s="20">
        <v>9.8410980000000006</v>
      </c>
      <c r="AR23" s="20">
        <v>5.7758330000000004</v>
      </c>
      <c r="AS23" s="20">
        <v>6.1419879999999996</v>
      </c>
      <c r="AT23" s="20">
        <v>6.665648</v>
      </c>
      <c r="AU23" s="20">
        <v>10.570449999999999</v>
      </c>
      <c r="AV23" s="20">
        <v>12.035780000000001</v>
      </c>
      <c r="AW23" s="20">
        <v>7.329631</v>
      </c>
      <c r="AX23" s="20">
        <v>3.1271330000000002</v>
      </c>
      <c r="AY23" s="20">
        <v>8.5541429999999998</v>
      </c>
      <c r="AZ23" s="20">
        <v>7.5485009999999999</v>
      </c>
      <c r="BA23" s="20">
        <v>2.709085</v>
      </c>
      <c r="BB23" s="20">
        <v>4.4833309999999997</v>
      </c>
      <c r="BC23" s="20">
        <v>2.7567240000000002</v>
      </c>
      <c r="BD23" s="20">
        <v>4.5981800000000002</v>
      </c>
      <c r="BE23" s="20">
        <v>1.615105</v>
      </c>
      <c r="BF23" s="20">
        <v>0.95701809999999998</v>
      </c>
      <c r="BG23" s="20">
        <v>3.919286</v>
      </c>
      <c r="BH23" s="20">
        <v>3.6061030000000001</v>
      </c>
      <c r="BI23" s="20">
        <v>1.400474</v>
      </c>
      <c r="BJ23" s="20">
        <v>-7.6165330000000003E-2</v>
      </c>
      <c r="BK23" s="20">
        <v>-0.3252198</v>
      </c>
      <c r="BL23" s="20">
        <v>-0.52001019999999998</v>
      </c>
      <c r="BM23" s="20">
        <v>1.3119460000000001</v>
      </c>
      <c r="BN23" s="20">
        <v>1.9</v>
      </c>
      <c r="BO23" s="99">
        <f t="shared" si="1"/>
        <v>10.717230571428573</v>
      </c>
      <c r="BP23" s="99">
        <f t="shared" si="2"/>
        <v>5.7132970800419072</v>
      </c>
      <c r="BQ23" s="99">
        <f t="shared" si="0"/>
        <v>3.5656674429435</v>
      </c>
      <c r="BR23" s="99">
        <f t="shared" si="3"/>
        <v>3.8750747385000013</v>
      </c>
    </row>
    <row r="24" spans="1:72" ht="13.5" x14ac:dyDescent="0.25">
      <c r="A24" s="11" t="s">
        <v>26</v>
      </c>
      <c r="B24" s="11" t="s">
        <v>117</v>
      </c>
      <c r="C24" s="10" t="s">
        <v>19</v>
      </c>
      <c r="D24" s="21" t="s">
        <v>18</v>
      </c>
      <c r="E24" s="21" t="s">
        <v>18</v>
      </c>
      <c r="F24" s="21" t="s">
        <v>18</v>
      </c>
      <c r="G24" s="21" t="s">
        <v>18</v>
      </c>
      <c r="H24" s="21" t="s">
        <v>18</v>
      </c>
      <c r="I24" s="21" t="s">
        <v>18</v>
      </c>
      <c r="J24" s="21" t="s">
        <v>18</v>
      </c>
      <c r="K24" s="21" t="s">
        <v>18</v>
      </c>
      <c r="L24" s="21" t="s">
        <v>18</v>
      </c>
      <c r="M24" s="21" t="s">
        <v>18</v>
      </c>
      <c r="N24" s="21" t="s">
        <v>18</v>
      </c>
      <c r="O24" s="21" t="s">
        <v>18</v>
      </c>
      <c r="P24" s="21" t="s">
        <v>18</v>
      </c>
      <c r="Q24" s="21" t="s">
        <v>18</v>
      </c>
      <c r="R24" s="21" t="s">
        <v>18</v>
      </c>
      <c r="S24" s="21" t="s">
        <v>18</v>
      </c>
      <c r="T24" s="21" t="s">
        <v>18</v>
      </c>
      <c r="U24" s="21" t="s">
        <v>18</v>
      </c>
      <c r="V24" s="21" t="s">
        <v>18</v>
      </c>
      <c r="W24" s="21" t="s">
        <v>18</v>
      </c>
      <c r="X24" s="21" t="s">
        <v>18</v>
      </c>
      <c r="Y24" s="21" t="s">
        <v>18</v>
      </c>
      <c r="Z24" s="21" t="s">
        <v>18</v>
      </c>
      <c r="AA24" s="21" t="s">
        <v>18</v>
      </c>
      <c r="AB24" s="21" t="s">
        <v>18</v>
      </c>
      <c r="AC24" s="21">
        <v>42.622950000000003</v>
      </c>
      <c r="AD24" s="21">
        <v>30.112549999999999</v>
      </c>
      <c r="AE24" s="21">
        <v>40.21349</v>
      </c>
      <c r="AF24" s="21">
        <v>53.671979999999998</v>
      </c>
      <c r="AG24" s="21">
        <v>79.406360000000006</v>
      </c>
      <c r="AH24" s="21">
        <v>95.886499999999998</v>
      </c>
      <c r="AI24" s="21">
        <v>132.0727</v>
      </c>
      <c r="AJ24" s="21">
        <v>198.75370000000001</v>
      </c>
      <c r="AK24" s="21">
        <v>1281.444</v>
      </c>
      <c r="AL24" s="21">
        <v>552.08349999999996</v>
      </c>
      <c r="AM24" s="21">
        <v>114.8329</v>
      </c>
      <c r="AN24" s="21">
        <v>209.93379999999999</v>
      </c>
      <c r="AO24" s="21">
        <v>31.762129999999999</v>
      </c>
      <c r="AP24" s="21">
        <v>20.991820000000001</v>
      </c>
      <c r="AQ24" s="21">
        <v>13.46372</v>
      </c>
      <c r="AR24" s="21">
        <v>9.8644560000000006</v>
      </c>
      <c r="AS24" s="21">
        <v>8.3596789999999999</v>
      </c>
      <c r="AT24" s="21">
        <v>7.8911660000000001</v>
      </c>
      <c r="AU24" s="21">
        <v>6.1555879999999998</v>
      </c>
      <c r="AV24" s="21">
        <v>8.9117449999999998</v>
      </c>
      <c r="AW24" s="21">
        <v>8.3796660000000003</v>
      </c>
      <c r="AX24" s="21">
        <v>7.4807779999999999</v>
      </c>
      <c r="AY24" s="21">
        <v>5.5441640000000003</v>
      </c>
      <c r="AZ24" s="21">
        <v>3.5929760000000002</v>
      </c>
      <c r="BA24" s="21">
        <v>2.4515009999999999</v>
      </c>
      <c r="BB24" s="21">
        <v>2.4579240000000002</v>
      </c>
      <c r="BC24" s="21">
        <v>3.6574960000000001</v>
      </c>
      <c r="BD24" s="21">
        <v>5.647424</v>
      </c>
      <c r="BE24" s="21">
        <v>0.83926219999999996</v>
      </c>
      <c r="BF24" s="21">
        <v>1.8011699999999999</v>
      </c>
      <c r="BG24" s="21">
        <v>1.8028519999999999</v>
      </c>
      <c r="BH24" s="21">
        <v>2.5974140000000001</v>
      </c>
      <c r="BI24" s="21">
        <v>1.769201</v>
      </c>
      <c r="BJ24" s="21">
        <v>0.19934379999999999</v>
      </c>
      <c r="BK24" s="21">
        <v>-0.52555229999999997</v>
      </c>
      <c r="BL24" s="21">
        <v>-5.499954E-2</v>
      </c>
      <c r="BM24" s="21">
        <v>1.4291069999999999</v>
      </c>
      <c r="BN24" s="21">
        <v>1.4</v>
      </c>
      <c r="BO24" s="99">
        <f t="shared" si="1"/>
        <v>162.40930005555552</v>
      </c>
      <c r="BP24" s="99">
        <f t="shared" si="2"/>
        <v>299.15612714877125</v>
      </c>
      <c r="BQ24" s="99">
        <f t="shared" si="0"/>
        <v>2.7852427400871309</v>
      </c>
      <c r="BR24" s="99">
        <f t="shared" si="3"/>
        <v>3.2768530080000007</v>
      </c>
    </row>
    <row r="25" spans="1:72" ht="13.5" x14ac:dyDescent="0.25">
      <c r="A25" s="11" t="s">
        <v>25</v>
      </c>
      <c r="B25" s="11" t="s">
        <v>117</v>
      </c>
      <c r="C25" s="10" t="s">
        <v>19</v>
      </c>
      <c r="D25" s="20">
        <v>5.8526559999999996</v>
      </c>
      <c r="E25" s="20">
        <v>10.772460000000001</v>
      </c>
      <c r="F25" s="20">
        <v>13.37895</v>
      </c>
      <c r="G25" s="20">
        <v>7.3097789999999998</v>
      </c>
      <c r="H25" s="20">
        <v>1.1777599999999999</v>
      </c>
      <c r="I25" s="20">
        <v>0.80925800000000003</v>
      </c>
      <c r="J25" s="20">
        <v>5.7064820000000003</v>
      </c>
      <c r="K25" s="20">
        <v>8.7436950000000007</v>
      </c>
      <c r="L25" s="20">
        <v>6.9792500000000004</v>
      </c>
      <c r="M25" s="20">
        <v>13.214130000000001</v>
      </c>
      <c r="N25" s="20">
        <v>6.2403639999999996</v>
      </c>
      <c r="O25" s="20">
        <v>6.3916360000000001</v>
      </c>
      <c r="P25" s="20">
        <v>4.9543670000000004</v>
      </c>
      <c r="Q25" s="20">
        <v>2.1603439999999998</v>
      </c>
      <c r="R25" s="20">
        <v>5.7311480000000001</v>
      </c>
      <c r="S25" s="20">
        <v>8.2368810000000003</v>
      </c>
      <c r="T25" s="20">
        <v>8.2722899999999999</v>
      </c>
      <c r="U25" s="20">
        <v>11.41671</v>
      </c>
      <c r="V25" s="20">
        <v>15.68038</v>
      </c>
      <c r="W25" s="20">
        <v>16.953289999999999</v>
      </c>
      <c r="X25" s="20">
        <v>17.624880000000001</v>
      </c>
      <c r="Y25" s="20">
        <v>24.538049999999998</v>
      </c>
      <c r="Z25" s="20">
        <v>19.773689999999998</v>
      </c>
      <c r="AA25" s="20">
        <v>15.66023</v>
      </c>
      <c r="AB25" s="20">
        <v>15.561909999999999</v>
      </c>
      <c r="AC25" s="20">
        <v>14.54935</v>
      </c>
      <c r="AD25" s="20">
        <v>14.41499</v>
      </c>
      <c r="AE25" s="20">
        <v>12.17408</v>
      </c>
      <c r="AF25" s="20">
        <v>11.28027</v>
      </c>
      <c r="AG25" s="20">
        <v>8.8144539999999996</v>
      </c>
      <c r="AH25" s="20">
        <v>8.7949389999999994</v>
      </c>
      <c r="AI25" s="20">
        <v>5.248024</v>
      </c>
      <c r="AJ25" s="20">
        <v>4.8372669999999998</v>
      </c>
      <c r="AK25" s="20">
        <v>6.791436</v>
      </c>
      <c r="AL25" s="20">
        <v>6.7218210000000003</v>
      </c>
      <c r="AM25" s="20">
        <v>5.9342139999999999</v>
      </c>
      <c r="AN25" s="20">
        <v>5.924531</v>
      </c>
      <c r="AO25" s="20">
        <v>4.5690720000000002</v>
      </c>
      <c r="AP25" s="20">
        <v>4.718413</v>
      </c>
      <c r="AQ25" s="20">
        <v>4.6738039999999996</v>
      </c>
      <c r="AR25" s="20">
        <v>3.558843</v>
      </c>
      <c r="AS25" s="20">
        <v>1.9710780000000001</v>
      </c>
      <c r="AT25" s="20">
        <v>1.83433</v>
      </c>
      <c r="AU25" s="20">
        <v>2.3103449999999999</v>
      </c>
      <c r="AV25" s="20">
        <v>3.4335170000000002</v>
      </c>
      <c r="AW25" s="20">
        <v>3.5898330000000001</v>
      </c>
      <c r="AX25" s="20">
        <v>3.065766</v>
      </c>
      <c r="AY25" s="20">
        <v>3.039234</v>
      </c>
      <c r="AZ25" s="20">
        <v>3.039202</v>
      </c>
      <c r="BA25" s="20">
        <v>3.3684539999999998</v>
      </c>
      <c r="BB25" s="20">
        <v>3.5153750000000001</v>
      </c>
      <c r="BC25" s="20">
        <v>2.7870300000000001</v>
      </c>
      <c r="BD25" s="20">
        <v>4.0756610000000002</v>
      </c>
      <c r="BE25" s="20">
        <v>-0.2879968</v>
      </c>
      <c r="BF25" s="20">
        <v>1.7998810000000001</v>
      </c>
      <c r="BG25" s="20">
        <v>3.1961460000000002</v>
      </c>
      <c r="BH25" s="20">
        <v>2.4460000000000002</v>
      </c>
      <c r="BI25" s="20">
        <v>1.4085460000000001</v>
      </c>
      <c r="BJ25" s="20">
        <v>-0.15087030000000001</v>
      </c>
      <c r="BK25" s="20">
        <v>-0.5004613</v>
      </c>
      <c r="BL25" s="20">
        <v>-0.20267170000000001</v>
      </c>
      <c r="BM25" s="20">
        <v>1.956083</v>
      </c>
      <c r="BN25" s="20">
        <v>1.2</v>
      </c>
      <c r="BO25" s="99">
        <f t="shared" si="1"/>
        <v>7.9016528000000008</v>
      </c>
      <c r="BP25" s="99">
        <f t="shared" si="2"/>
        <v>4.3939117536617678</v>
      </c>
      <c r="BQ25" s="99">
        <f t="shared" si="0"/>
        <v>1.4375077518619261</v>
      </c>
      <c r="BR25" s="99">
        <f t="shared" si="3"/>
        <v>2.1544536450000003</v>
      </c>
    </row>
    <row r="26" spans="1:72" ht="13.5" x14ac:dyDescent="0.25">
      <c r="A26" s="11" t="s">
        <v>24</v>
      </c>
      <c r="B26" s="11" t="s">
        <v>117</v>
      </c>
      <c r="C26" s="10" t="s">
        <v>19</v>
      </c>
      <c r="D26" s="21">
        <v>4.9804539999999999</v>
      </c>
      <c r="E26" s="21">
        <v>3.691303</v>
      </c>
      <c r="F26" s="21">
        <v>2.9928330000000001</v>
      </c>
      <c r="G26" s="21">
        <v>0.5811731</v>
      </c>
      <c r="H26" s="21">
        <v>1.003573</v>
      </c>
      <c r="I26" s="21">
        <v>3.4474969999999998</v>
      </c>
      <c r="J26" s="21">
        <v>4.1965000000000003</v>
      </c>
      <c r="K26" s="21">
        <v>2.0185439999999999</v>
      </c>
      <c r="L26" s="21">
        <v>3.2815889999999999</v>
      </c>
      <c r="M26" s="21">
        <v>4.773771</v>
      </c>
      <c r="N26" s="21">
        <v>3.909618</v>
      </c>
      <c r="O26" s="21">
        <v>2.4821170000000001</v>
      </c>
      <c r="P26" s="21">
        <v>4.6974239999999998</v>
      </c>
      <c r="Q26" s="21">
        <v>5.4466669999999997</v>
      </c>
      <c r="R26" s="21">
        <v>6.366568</v>
      </c>
      <c r="S26" s="21">
        <v>9.4448399999999992</v>
      </c>
      <c r="T26" s="21">
        <v>7.071091</v>
      </c>
      <c r="U26" s="21">
        <v>9.1960440000000006</v>
      </c>
      <c r="V26" s="21">
        <v>16.043990000000001</v>
      </c>
      <c r="W26" s="21">
        <v>24.20729</v>
      </c>
      <c r="X26" s="21">
        <v>16.559519999999999</v>
      </c>
      <c r="Y26" s="21">
        <v>15.84027</v>
      </c>
      <c r="Z26" s="21">
        <v>8.2631390000000007</v>
      </c>
      <c r="AA26" s="21">
        <v>13.421290000000001</v>
      </c>
      <c r="AB26" s="21">
        <v>17.96593</v>
      </c>
      <c r="AC26" s="21">
        <v>11.876620000000001</v>
      </c>
      <c r="AD26" s="21">
        <v>8.5988699999999998</v>
      </c>
      <c r="AE26" s="21">
        <v>4.6093019999999996</v>
      </c>
      <c r="AF26" s="21">
        <v>4.960712</v>
      </c>
      <c r="AG26" s="21">
        <v>6.0713939999999997</v>
      </c>
      <c r="AH26" s="21">
        <v>3.4276149999999999</v>
      </c>
      <c r="AI26" s="21">
        <v>4.1489180000000001</v>
      </c>
      <c r="AJ26" s="21">
        <v>3.912792</v>
      </c>
      <c r="AK26" s="21">
        <v>5.1747310000000004</v>
      </c>
      <c r="AL26" s="21">
        <v>7.0287540000000002</v>
      </c>
      <c r="AM26" s="21">
        <v>7.5074630000000004</v>
      </c>
      <c r="AN26" s="21">
        <v>4.2759960000000001</v>
      </c>
      <c r="AO26" s="21">
        <v>2.5163090000000001</v>
      </c>
      <c r="AP26" s="21">
        <v>1.9480519999999999</v>
      </c>
      <c r="AQ26" s="21">
        <v>2.6751589999999998</v>
      </c>
      <c r="AR26" s="21">
        <v>2.4565760000000001</v>
      </c>
      <c r="AS26" s="21">
        <v>1.8164199999999999</v>
      </c>
      <c r="AT26" s="21">
        <v>1.5580400000000001</v>
      </c>
      <c r="AU26" s="21">
        <v>1.346762</v>
      </c>
      <c r="AV26" s="21">
        <v>0.79731920000000001</v>
      </c>
      <c r="AW26" s="21">
        <v>1.2381059999999999</v>
      </c>
      <c r="AX26" s="21">
        <v>1.2342880000000001</v>
      </c>
      <c r="AY26" s="21">
        <v>1.375839</v>
      </c>
      <c r="AZ26" s="21">
        <v>1.346133</v>
      </c>
      <c r="BA26" s="21">
        <v>2.0120680000000002</v>
      </c>
      <c r="BB26" s="21">
        <v>2.5</v>
      </c>
      <c r="BC26" s="21">
        <v>2.4</v>
      </c>
      <c r="BD26" s="21">
        <v>3.5</v>
      </c>
      <c r="BE26" s="21">
        <v>2</v>
      </c>
      <c r="BF26" s="21">
        <v>2.5</v>
      </c>
      <c r="BG26" s="21">
        <v>3.8</v>
      </c>
      <c r="BH26" s="21">
        <v>2.6</v>
      </c>
      <c r="BI26" s="21">
        <v>2.2999999999999998</v>
      </c>
      <c r="BJ26" s="21">
        <v>1.5</v>
      </c>
      <c r="BK26" s="21">
        <v>0.4</v>
      </c>
      <c r="BL26" s="21">
        <v>1</v>
      </c>
      <c r="BM26" s="21">
        <v>2.6</v>
      </c>
      <c r="BN26" s="21">
        <v>2.1</v>
      </c>
      <c r="BO26" s="99">
        <f t="shared" si="1"/>
        <v>5.7975471500000006</v>
      </c>
      <c r="BP26" s="99">
        <f t="shared" si="2"/>
        <v>4.1983903470910029</v>
      </c>
      <c r="BQ26" s="99">
        <f t="shared" si="0"/>
        <v>0.87361498343326216</v>
      </c>
      <c r="BR26" s="99">
        <f t="shared" si="3"/>
        <v>1.9275257600000004</v>
      </c>
    </row>
    <row r="27" spans="1:72" ht="15.75" x14ac:dyDescent="0.25">
      <c r="A27" s="11" t="s">
        <v>22</v>
      </c>
      <c r="B27" s="11" t="s">
        <v>117</v>
      </c>
      <c r="C27" s="10" t="s">
        <v>19</v>
      </c>
      <c r="D27" s="20" t="s">
        <v>18</v>
      </c>
      <c r="E27" s="20" t="s">
        <v>18</v>
      </c>
      <c r="F27" s="20" t="s">
        <v>18</v>
      </c>
      <c r="G27" s="20" t="s">
        <v>18</v>
      </c>
      <c r="H27" s="20" t="s">
        <v>18</v>
      </c>
      <c r="I27" s="20" t="s">
        <v>18</v>
      </c>
      <c r="J27" s="20" t="s">
        <v>18</v>
      </c>
      <c r="K27" s="20" t="s">
        <v>18</v>
      </c>
      <c r="L27" s="20" t="s">
        <v>18</v>
      </c>
      <c r="M27" s="20" t="s">
        <v>18</v>
      </c>
      <c r="N27" s="20" t="s">
        <v>18</v>
      </c>
      <c r="O27" s="20" t="s">
        <v>18</v>
      </c>
      <c r="P27" s="20" t="s">
        <v>18</v>
      </c>
      <c r="Q27" s="20" t="s">
        <v>18</v>
      </c>
      <c r="R27" s="20" t="s">
        <v>18</v>
      </c>
      <c r="S27" s="20" t="s">
        <v>18</v>
      </c>
      <c r="T27" s="20" t="s">
        <v>18</v>
      </c>
      <c r="U27" s="20" t="s">
        <v>18</v>
      </c>
      <c r="V27" s="20" t="s">
        <v>18</v>
      </c>
      <c r="W27" s="20" t="s">
        <v>18</v>
      </c>
      <c r="X27" s="20" t="s">
        <v>18</v>
      </c>
      <c r="Y27" s="20" t="s">
        <v>18</v>
      </c>
      <c r="Z27" s="20" t="s">
        <v>18</v>
      </c>
      <c r="AA27" s="20" t="s">
        <v>18</v>
      </c>
      <c r="AB27" s="20" t="s">
        <v>18</v>
      </c>
      <c r="AC27" s="20" t="s">
        <v>18</v>
      </c>
      <c r="AD27" s="20" t="s">
        <v>18</v>
      </c>
      <c r="AE27" s="20" t="s">
        <v>18</v>
      </c>
      <c r="AF27" s="20" t="s">
        <v>18</v>
      </c>
      <c r="AG27" s="20" t="s">
        <v>18</v>
      </c>
      <c r="AH27" s="20" t="s">
        <v>18</v>
      </c>
      <c r="AI27" s="20" t="s">
        <v>18</v>
      </c>
      <c r="AJ27" s="20" t="s">
        <v>18</v>
      </c>
      <c r="AK27" s="20" t="s">
        <v>18</v>
      </c>
      <c r="AL27" s="20" t="s">
        <v>18</v>
      </c>
      <c r="AM27" s="20" t="s">
        <v>18</v>
      </c>
      <c r="AN27" s="20" t="s">
        <v>18</v>
      </c>
      <c r="AO27" s="20" t="s">
        <v>18</v>
      </c>
      <c r="AP27" s="20" t="s">
        <v>18</v>
      </c>
      <c r="AQ27" s="20" t="s">
        <v>18</v>
      </c>
      <c r="AR27" s="20" t="s">
        <v>18</v>
      </c>
      <c r="AS27" s="20">
        <v>1.7</v>
      </c>
      <c r="AT27" s="20">
        <v>1.2</v>
      </c>
      <c r="AU27" s="20">
        <v>1.2</v>
      </c>
      <c r="AV27" s="20">
        <v>2.2000000000000002</v>
      </c>
      <c r="AW27" s="20">
        <v>2.4</v>
      </c>
      <c r="AX27" s="20">
        <v>2.2999999999999998</v>
      </c>
      <c r="AY27" s="20">
        <v>2.1</v>
      </c>
      <c r="AZ27" s="20">
        <v>2.2000000000000002</v>
      </c>
      <c r="BA27" s="20">
        <v>2.2000000000000002</v>
      </c>
      <c r="BB27" s="20">
        <v>2.2000000000000002</v>
      </c>
      <c r="BC27" s="20">
        <v>2.2000000000000002</v>
      </c>
      <c r="BD27" s="20">
        <v>3.3</v>
      </c>
      <c r="BE27" s="20">
        <v>0.3</v>
      </c>
      <c r="BF27" s="20">
        <v>1.6</v>
      </c>
      <c r="BG27" s="20">
        <v>2.7</v>
      </c>
      <c r="BH27" s="20">
        <v>2.5</v>
      </c>
      <c r="BI27" s="20">
        <v>1.3</v>
      </c>
      <c r="BJ27" s="20">
        <v>0.4</v>
      </c>
      <c r="BK27" s="20">
        <v>0</v>
      </c>
      <c r="BL27" s="20">
        <v>0.2</v>
      </c>
      <c r="BM27" s="20">
        <v>1.5</v>
      </c>
      <c r="BN27" s="20">
        <v>1.6</v>
      </c>
      <c r="BO27" s="99">
        <f t="shared" si="1"/>
        <v>1.45</v>
      </c>
      <c r="BP27" s="99">
        <f t="shared" si="2"/>
        <v>0.25</v>
      </c>
      <c r="BQ27" s="99">
        <f>_xlfn.STDEV.P(AU27:BN27)</f>
        <v>0.88634079224641393</v>
      </c>
      <c r="BR27" s="99">
        <f>AVERAGE(AU27:BN27)</f>
        <v>1.72</v>
      </c>
      <c r="BT27" s="171">
        <f>BQ27/BR27</f>
        <v>0.51531441409675227</v>
      </c>
    </row>
    <row r="28" spans="1:72" ht="13.5" x14ac:dyDescent="0.25">
      <c r="A28" s="11" t="s">
        <v>21</v>
      </c>
      <c r="B28" s="11" t="s">
        <v>117</v>
      </c>
      <c r="C28" s="10" t="s">
        <v>19</v>
      </c>
      <c r="D28" s="21" t="s">
        <v>18</v>
      </c>
      <c r="E28" s="21" t="s">
        <v>18</v>
      </c>
      <c r="F28" s="21" t="s">
        <v>18</v>
      </c>
      <c r="G28" s="21" t="s">
        <v>18</v>
      </c>
      <c r="H28" s="21" t="s">
        <v>18</v>
      </c>
      <c r="I28" s="21" t="s">
        <v>18</v>
      </c>
      <c r="J28" s="21" t="s">
        <v>18</v>
      </c>
      <c r="K28" s="21" t="s">
        <v>18</v>
      </c>
      <c r="L28" s="21" t="s">
        <v>18</v>
      </c>
      <c r="M28" s="21" t="s">
        <v>18</v>
      </c>
      <c r="N28" s="21" t="s">
        <v>18</v>
      </c>
      <c r="O28" s="21" t="s">
        <v>18</v>
      </c>
      <c r="P28" s="21" t="s">
        <v>18</v>
      </c>
      <c r="Q28" s="21" t="s">
        <v>18</v>
      </c>
      <c r="R28" s="21" t="s">
        <v>18</v>
      </c>
      <c r="S28" s="21" t="s">
        <v>18</v>
      </c>
      <c r="T28" s="21" t="s">
        <v>18</v>
      </c>
      <c r="U28" s="21" t="s">
        <v>18</v>
      </c>
      <c r="V28" s="21" t="s">
        <v>18</v>
      </c>
      <c r="W28" s="21" t="s">
        <v>18</v>
      </c>
      <c r="X28" s="21" t="s">
        <v>18</v>
      </c>
      <c r="Y28" s="21" t="s">
        <v>18</v>
      </c>
      <c r="Z28" s="21" t="s">
        <v>18</v>
      </c>
      <c r="AA28" s="21" t="s">
        <v>18</v>
      </c>
      <c r="AB28" s="21" t="s">
        <v>18</v>
      </c>
      <c r="AC28" s="21" t="s">
        <v>18</v>
      </c>
      <c r="AD28" s="21" t="s">
        <v>18</v>
      </c>
      <c r="AE28" s="21" t="s">
        <v>18</v>
      </c>
      <c r="AF28" s="21" t="s">
        <v>18</v>
      </c>
      <c r="AG28" s="21" t="s">
        <v>18</v>
      </c>
      <c r="AH28" s="21" t="s">
        <v>18</v>
      </c>
      <c r="AI28" s="21" t="s">
        <v>18</v>
      </c>
      <c r="AJ28" s="21" t="s">
        <v>18</v>
      </c>
      <c r="AK28" s="21" t="s">
        <v>18</v>
      </c>
      <c r="AL28" s="21" t="s">
        <v>18</v>
      </c>
      <c r="AM28" s="21" t="s">
        <v>18</v>
      </c>
      <c r="AN28" s="21" t="s">
        <v>18</v>
      </c>
      <c r="AO28" s="21" t="s">
        <v>18</v>
      </c>
      <c r="AP28" s="21" t="s">
        <v>18</v>
      </c>
      <c r="AQ28" s="21" t="s">
        <v>18</v>
      </c>
      <c r="AR28" s="21" t="s">
        <v>18</v>
      </c>
      <c r="AS28" s="21">
        <v>7.3</v>
      </c>
      <c r="AT28" s="21">
        <v>4.7</v>
      </c>
      <c r="AU28" s="21">
        <v>3</v>
      </c>
      <c r="AV28" s="21">
        <v>3.5</v>
      </c>
      <c r="AW28" s="21">
        <v>3.2</v>
      </c>
      <c r="AX28" s="21">
        <v>2.5</v>
      </c>
      <c r="AY28" s="21">
        <v>2.1</v>
      </c>
      <c r="AZ28" s="21">
        <v>2.2999999999999998</v>
      </c>
      <c r="BA28" s="21">
        <v>2.2999999999999998</v>
      </c>
      <c r="BB28" s="21">
        <v>2.2999999999999998</v>
      </c>
      <c r="BC28" s="21">
        <v>2.4</v>
      </c>
      <c r="BD28" s="21">
        <v>3.7</v>
      </c>
      <c r="BE28" s="21">
        <v>1</v>
      </c>
      <c r="BF28" s="21">
        <v>2.1</v>
      </c>
      <c r="BG28" s="21">
        <v>3.1</v>
      </c>
      <c r="BH28" s="21">
        <v>2.6</v>
      </c>
      <c r="BI28" s="21">
        <v>1.5</v>
      </c>
      <c r="BJ28" s="21">
        <v>0.5</v>
      </c>
      <c r="BK28" s="21">
        <v>0</v>
      </c>
      <c r="BL28" s="21">
        <v>0.3</v>
      </c>
      <c r="BM28" s="21">
        <v>1.7</v>
      </c>
      <c r="BN28" s="21">
        <v>1.7</v>
      </c>
      <c r="BO28" s="99">
        <f t="shared" si="1"/>
        <v>6</v>
      </c>
      <c r="BP28" s="99">
        <f t="shared" si="2"/>
        <v>1.2999999999999992</v>
      </c>
      <c r="BQ28" s="99">
        <f>_xlfn.STDEV.P(AU28:BM28)</f>
        <v>1.0284862339953829</v>
      </c>
      <c r="BR28" s="99">
        <f t="shared" si="3"/>
        <v>2.0900000000000003</v>
      </c>
    </row>
    <row r="29" spans="1:72" x14ac:dyDescent="0.2">
      <c r="A29" s="8" t="s">
        <v>142</v>
      </c>
    </row>
    <row r="30" spans="1:72" x14ac:dyDescent="0.2">
      <c r="A30" s="18" t="s">
        <v>115</v>
      </c>
    </row>
    <row r="31" spans="1:72" x14ac:dyDescent="0.2">
      <c r="A31" s="19" t="s">
        <v>141</v>
      </c>
      <c r="B31" s="18" t="s">
        <v>140</v>
      </c>
    </row>
    <row r="33" spans="1:1" x14ac:dyDescent="0.2">
      <c r="A33" s="98" t="s">
        <v>459</v>
      </c>
    </row>
    <row r="34" spans="1:1" x14ac:dyDescent="0.2">
      <c r="A34" s="98" t="s">
        <v>460</v>
      </c>
    </row>
    <row r="35" spans="1:1" x14ac:dyDescent="0.2">
      <c r="A35" s="98" t="s">
        <v>461</v>
      </c>
    </row>
    <row r="36" spans="1:1" x14ac:dyDescent="0.2">
      <c r="A36" s="98" t="s">
        <v>463</v>
      </c>
    </row>
    <row r="37" spans="1:1" x14ac:dyDescent="0.2">
      <c r="A37" s="98" t="s">
        <v>464</v>
      </c>
    </row>
    <row r="38" spans="1:1" x14ac:dyDescent="0.2">
      <c r="A38" s="98" t="s">
        <v>462</v>
      </c>
    </row>
  </sheetData>
  <mergeCells count="7">
    <mergeCell ref="A6:C6"/>
    <mergeCell ref="A3:C3"/>
    <mergeCell ref="D3:BN3"/>
    <mergeCell ref="A4:C4"/>
    <mergeCell ref="D4:BN4"/>
    <mergeCell ref="A5:C5"/>
    <mergeCell ref="D5:BN5"/>
  </mergeCells>
  <hyperlinks>
    <hyperlink ref="A2" r:id="rId1" display="http://stats.oecd.org/OECDStat_Metadata/ShowMetadata.ashx?Dataset=PRICES_CPI&amp;ShowOnWeb=true&amp;Lang=en"/>
    <hyperlink ref="C8" r:id="rId2" display="http://stats.oecd.org/OECDStat_Metadata/ShowMetadata.ashx?Dataset=PRICES_CPI&amp;Coords=[%5bSUBJECT%5d.%5bCPALTT01%5d%2c%5bMEASURE%5d.%5bGY%5d%2c%5bLOCATION%5d.%5bAUT%5d]&amp;ShowOnWeb=true&amp;Lang=en"/>
    <hyperlink ref="C9" r:id="rId3" display="http://stats.oecd.org/OECDStat_Metadata/ShowMetadata.ashx?Dataset=PRICES_CPI&amp;Coords=[%5bSUBJECT%5d.%5bCPALTT01%5d%2c%5bMEASURE%5d.%5bGY%5d%2c%5bLOCATION%5d.%5bBEL%5d]&amp;ShowOnWeb=true&amp;Lang=en"/>
    <hyperlink ref="C10" r:id="rId4" display="http://stats.oecd.org/OECDStat_Metadata/ShowMetadata.ashx?Dataset=PRICES_CPI&amp;Coords=[%5bSUBJECT%5d.%5bCPALTT01%5d%2c%5bMEASURE%5d.%5bGY%5d%2c%5bLOCATION%5d.%5bDNK%5d]&amp;ShowOnWeb=true&amp;Lang=en"/>
    <hyperlink ref="C11" r:id="rId5" display="http://stats.oecd.org/OECDStat_Metadata/ShowMetadata.ashx?Dataset=PRICES_CPI&amp;Coords=[%5bSUBJECT%5d.%5bCPALTT01%5d%2c%5bMEASURE%5d.%5bGY%5d%2c%5bLOCATION%5d.%5bEST%5d]&amp;ShowOnWeb=true&amp;Lang=en"/>
    <hyperlink ref="C12" r:id="rId6" display="http://stats.oecd.org/OECDStat_Metadata/ShowMetadata.ashx?Dataset=PRICES_CPI&amp;Coords=[%5bSUBJECT%5d.%5bCPALTT01%5d%2c%5bMEASURE%5d.%5bGY%5d%2c%5bLOCATION%5d.%5bFIN%5d]&amp;ShowOnWeb=true&amp;Lang=en"/>
    <hyperlink ref="C13" r:id="rId7" display="http://stats.oecd.org/OECDStat_Metadata/ShowMetadata.ashx?Dataset=PRICES_CPI&amp;Coords=[%5bSUBJECT%5d.%5bCPALTT01%5d%2c%5bMEASURE%5d.%5bGY%5d%2c%5bLOCATION%5d.%5bFRA%5d]&amp;ShowOnWeb=true&amp;Lang=en"/>
    <hyperlink ref="A14" r:id="rId8" display="http://stats.oecd.org/OECDStat_Metadata/ShowMetadata.ashx?Dataset=PRICES_CPI&amp;Coords=[LOCATION].[DEU]&amp;ShowOnWeb=true&amp;Lang=en"/>
    <hyperlink ref="C14" r:id="rId9" display="http://stats.oecd.org/OECDStat_Metadata/ShowMetadata.ashx?Dataset=PRICES_CPI&amp;Coords=[%5bSUBJECT%5d.%5bCPALTT01%5d%2c%5bMEASURE%5d.%5bGY%5d%2c%5bLOCATION%5d.%5bDEU%5d]&amp;ShowOnWeb=true&amp;Lang=en"/>
    <hyperlink ref="C15" r:id="rId10" display="http://stats.oecd.org/OECDStat_Metadata/ShowMetadata.ashx?Dataset=PRICES_CPI&amp;Coords=[%5bSUBJECT%5d.%5bCPALTT01%5d%2c%5bMEASURE%5d.%5bGY%5d%2c%5bLOCATION%5d.%5bGRC%5d]&amp;ShowOnWeb=true&amp;Lang=en"/>
    <hyperlink ref="C16" r:id="rId11" display="http://stats.oecd.org/OECDStat_Metadata/ShowMetadata.ashx?Dataset=PRICES_CPI&amp;Coords=[%5bSUBJECT%5d.%5bCPALTT01%5d%2c%5bMEASURE%5d.%5bGY%5d%2c%5bLOCATION%5d.%5bIRL%5d]&amp;ShowOnWeb=true&amp;Lang=en"/>
    <hyperlink ref="C17" r:id="rId12" display="http://stats.oecd.org/OECDStat_Metadata/ShowMetadata.ashx?Dataset=PRICES_CPI&amp;Coords=[%5bSUBJECT%5d.%5bCPALTT01%5d%2c%5bMEASURE%5d.%5bGY%5d%2c%5bLOCATION%5d.%5bITA%5d]&amp;ShowOnWeb=true&amp;Lang=en"/>
    <hyperlink ref="C18" r:id="rId13" display="http://stats.oecd.org/OECDStat_Metadata/ShowMetadata.ashx?Dataset=PRICES_CPI&amp;Coords=[%5bSUBJECT%5d.%5bCPALTT01%5d%2c%5bMEASURE%5d.%5bGY%5d%2c%5bLOCATION%5d.%5bLVA%5d]&amp;ShowOnWeb=true&amp;Lang=en"/>
    <hyperlink ref="C19" r:id="rId14" display="http://stats.oecd.org/OECDStat_Metadata/ShowMetadata.ashx?Dataset=PRICES_CPI&amp;Coords=[%5bSUBJECT%5d.%5bCPALTT01%5d%2c%5bMEASURE%5d.%5bGY%5d%2c%5bLOCATION%5d.%5bLTU%5d]&amp;ShowOnWeb=true&amp;Lang=en"/>
    <hyperlink ref="C20" r:id="rId15" display="http://stats.oecd.org/OECDStat_Metadata/ShowMetadata.ashx?Dataset=PRICES_CPI&amp;Coords=[%5bSUBJECT%5d.%5bCPALTT01%5d%2c%5bMEASURE%5d.%5bGY%5d%2c%5bLOCATION%5d.%5bLUX%5d]&amp;ShowOnWeb=true&amp;Lang=en"/>
    <hyperlink ref="C21" r:id="rId16" display="http://stats.oecd.org/OECDStat_Metadata/ShowMetadata.ashx?Dataset=PRICES_CPI&amp;Coords=[%5bSUBJECT%5d.%5bCPALTT01%5d%2c%5bMEASURE%5d.%5bGY%5d%2c%5bLOCATION%5d.%5bNLD%5d]&amp;ShowOnWeb=true&amp;Lang=en"/>
    <hyperlink ref="C22" r:id="rId17" display="http://stats.oecd.org/OECDStat_Metadata/ShowMetadata.ashx?Dataset=PRICES_CPI&amp;Coords=[%5bSUBJECT%5d.%5bCPALTT01%5d%2c%5bMEASURE%5d.%5bGY%5d%2c%5bLOCATION%5d.%5bPRT%5d]&amp;ShowOnWeb=true&amp;Lang=en"/>
    <hyperlink ref="C23" r:id="rId18" display="http://stats.oecd.org/OECDStat_Metadata/ShowMetadata.ashx?Dataset=PRICES_CPI&amp;Coords=[%5bSUBJECT%5d.%5bCPALTT01%5d%2c%5bMEASURE%5d.%5bGY%5d%2c%5bLOCATION%5d.%5bSVK%5d]&amp;ShowOnWeb=true&amp;Lang=en"/>
    <hyperlink ref="C24" r:id="rId19" display="http://stats.oecd.org/OECDStat_Metadata/ShowMetadata.ashx?Dataset=PRICES_CPI&amp;Coords=[%5bSUBJECT%5d.%5bCPALTT01%5d%2c%5bMEASURE%5d.%5bGY%5d%2c%5bLOCATION%5d.%5bSVN%5d]&amp;ShowOnWeb=true&amp;Lang=en"/>
    <hyperlink ref="C25" r:id="rId20" display="http://stats.oecd.org/OECDStat_Metadata/ShowMetadata.ashx?Dataset=PRICES_CPI&amp;Coords=[%5bSUBJECT%5d.%5bCPALTT01%5d%2c%5bMEASURE%5d.%5bGY%5d%2c%5bLOCATION%5d.%5bESP%5d]&amp;ShowOnWeb=true&amp;Lang=en"/>
    <hyperlink ref="C26" r:id="rId21" display="http://stats.oecd.org/OECDStat_Metadata/ShowMetadata.ashx?Dataset=PRICES_CPI&amp;Coords=[%5bSUBJECT%5d.%5bCPALTT01%5d%2c%5bMEASURE%5d.%5bGY%5d%2c%5bLOCATION%5d.%5bGBR%5d]&amp;ShowOnWeb=true&amp;Lang=en"/>
    <hyperlink ref="C27" r:id="rId22" display="http://stats.oecd.org/OECDStat_Metadata/ShowMetadata.ashx?Dataset=PRICES_CPI&amp;Coords=[%5bSUBJECT%5d.%5bCPALTT01%5d%2c%5bMEASURE%5d.%5bGY%5d%2c%5bLOCATION%5d.%5bEA19%5d]&amp;ShowOnWeb=true&amp;Lang=en"/>
    <hyperlink ref="C28" r:id="rId23" display="http://stats.oecd.org/OECDStat_Metadata/ShowMetadata.ashx?Dataset=PRICES_CPI&amp;Coords=[%5bSUBJECT%5d.%5bCPALTT01%5d%2c%5bMEASURE%5d.%5bGY%5d%2c%5bLOCATION%5d.%5bEU28%5d]&amp;ShowOnWeb=true&amp;Lang=en"/>
    <hyperlink ref="A29" r:id="rId24" display="https://stats-2.oecd.org/index.aspx?DatasetCode=PRICES_CPI"/>
  </hyperlinks>
  <pageMargins left="0.75" right="0.75" top="1" bottom="1" header="0.5" footer="0.5"/>
  <pageSetup orientation="portrait" horizontalDpi="1200" verticalDpi="1200" r:id="rId25"/>
  <ignoredErrors>
    <ignoredError sqref="BP8" formulaRange="1"/>
  </ignoredErrors>
  <legacyDrawing r:id="rId2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42"/>
  <sheetViews>
    <sheetView zoomScale="50" zoomScaleNormal="50" workbookViewId="0"/>
  </sheetViews>
  <sheetFormatPr baseColWidth="10" defaultColWidth="9" defaultRowHeight="12.75" x14ac:dyDescent="0.2"/>
  <cols>
    <col min="1" max="256" width="18.125" style="23" customWidth="1"/>
    <col min="257" max="16384" width="9" style="23"/>
  </cols>
  <sheetData>
    <row r="1" spans="1:5" x14ac:dyDescent="0.2">
      <c r="A1" s="23" t="s">
        <v>160</v>
      </c>
    </row>
    <row r="2" spans="1:5" x14ac:dyDescent="0.2">
      <c r="A2" s="23" t="s">
        <v>159</v>
      </c>
    </row>
    <row r="3" spans="1:5" x14ac:dyDescent="0.2">
      <c r="A3" s="23" t="s">
        <v>158</v>
      </c>
    </row>
    <row r="4" spans="1:5" x14ac:dyDescent="0.2">
      <c r="A4" s="23" t="s">
        <v>157</v>
      </c>
    </row>
    <row r="5" spans="1:5" x14ac:dyDescent="0.2">
      <c r="A5" s="23" t="s">
        <v>156</v>
      </c>
    </row>
    <row r="6" spans="1:5" x14ac:dyDescent="0.2">
      <c r="A6" s="23" t="s">
        <v>9</v>
      </c>
    </row>
    <row r="8" spans="1:5" x14ac:dyDescent="0.2">
      <c r="A8" s="23" t="s">
        <v>150</v>
      </c>
      <c r="B8" s="23" t="s">
        <v>154</v>
      </c>
    </row>
    <row r="9" spans="1:5" x14ac:dyDescent="0.2">
      <c r="A9" s="23" t="s">
        <v>152</v>
      </c>
      <c r="B9" s="23" t="s">
        <v>155</v>
      </c>
    </row>
    <row r="10" spans="1:5" x14ac:dyDescent="0.2">
      <c r="A10" s="23" t="s">
        <v>162</v>
      </c>
      <c r="B10" s="23" t="s">
        <v>164</v>
      </c>
    </row>
    <row r="11" spans="1:5" x14ac:dyDescent="0.2">
      <c r="A11" s="23" t="s">
        <v>161</v>
      </c>
      <c r="B11" s="23" t="s">
        <v>163</v>
      </c>
    </row>
    <row r="13" spans="1:5" x14ac:dyDescent="0.2">
      <c r="A13" s="23" t="s">
        <v>153</v>
      </c>
    </row>
    <row r="14" spans="1:5" x14ac:dyDescent="0.2">
      <c r="A14" s="23" t="s">
        <v>151</v>
      </c>
      <c r="B14" s="23" t="s">
        <v>150</v>
      </c>
      <c r="C14" s="23" t="s">
        <v>152</v>
      </c>
      <c r="D14" s="23" t="s">
        <v>162</v>
      </c>
      <c r="E14" s="23" t="s">
        <v>161</v>
      </c>
    </row>
    <row r="15" spans="1:5" x14ac:dyDescent="0.2">
      <c r="A15" s="25">
        <v>27761</v>
      </c>
      <c r="B15" s="24">
        <v>0</v>
      </c>
      <c r="C15" s="24">
        <v>0</v>
      </c>
    </row>
    <row r="16" spans="1:5" x14ac:dyDescent="0.2">
      <c r="A16" s="25">
        <v>27762</v>
      </c>
      <c r="B16" s="24">
        <v>0</v>
      </c>
      <c r="C16" s="24">
        <v>0</v>
      </c>
    </row>
    <row r="17" spans="1:3" x14ac:dyDescent="0.2">
      <c r="A17" s="25">
        <v>27763</v>
      </c>
      <c r="B17" s="24">
        <v>0</v>
      </c>
      <c r="C17" s="24">
        <v>0</v>
      </c>
    </row>
    <row r="18" spans="1:3" x14ac:dyDescent="0.2">
      <c r="A18" s="25">
        <v>27764</v>
      </c>
      <c r="B18" s="24">
        <v>26</v>
      </c>
      <c r="C18" s="24">
        <v>0</v>
      </c>
    </row>
    <row r="19" spans="1:3" x14ac:dyDescent="0.2">
      <c r="A19" s="25">
        <v>27765</v>
      </c>
      <c r="B19" s="24">
        <v>52</v>
      </c>
      <c r="C19" s="24">
        <v>0</v>
      </c>
    </row>
    <row r="20" spans="1:3" x14ac:dyDescent="0.2">
      <c r="A20" s="25">
        <v>27766</v>
      </c>
      <c r="B20" s="24">
        <v>0</v>
      </c>
      <c r="C20" s="24">
        <v>0</v>
      </c>
    </row>
    <row r="21" spans="1:3" x14ac:dyDescent="0.2">
      <c r="A21" s="25">
        <v>27767</v>
      </c>
      <c r="B21" s="24">
        <v>0</v>
      </c>
      <c r="C21" s="24">
        <v>0</v>
      </c>
    </row>
    <row r="22" spans="1:3" x14ac:dyDescent="0.2">
      <c r="A22" s="25">
        <v>27768</v>
      </c>
      <c r="B22" s="24">
        <v>0</v>
      </c>
      <c r="C22" s="24">
        <v>0</v>
      </c>
    </row>
    <row r="23" spans="1:3" x14ac:dyDescent="0.2">
      <c r="A23" s="25">
        <v>27769</v>
      </c>
      <c r="B23" s="24">
        <v>0</v>
      </c>
      <c r="C23" s="24">
        <v>0</v>
      </c>
    </row>
    <row r="24" spans="1:3" x14ac:dyDescent="0.2">
      <c r="A24" s="25">
        <v>27770</v>
      </c>
      <c r="B24" s="24">
        <v>0</v>
      </c>
      <c r="C24" s="24">
        <v>0</v>
      </c>
    </row>
    <row r="25" spans="1:3" x14ac:dyDescent="0.2">
      <c r="A25" s="25">
        <v>27771</v>
      </c>
      <c r="B25" s="24">
        <v>0</v>
      </c>
      <c r="C25" s="24">
        <v>0</v>
      </c>
    </row>
    <row r="26" spans="1:3" x14ac:dyDescent="0.2">
      <c r="A26" s="25">
        <v>27772</v>
      </c>
      <c r="B26" s="24">
        <v>0</v>
      </c>
      <c r="C26" s="24">
        <v>0</v>
      </c>
    </row>
    <row r="27" spans="1:3" x14ac:dyDescent="0.2">
      <c r="A27" s="25">
        <v>27773</v>
      </c>
      <c r="B27" s="24">
        <v>0</v>
      </c>
      <c r="C27" s="24">
        <v>0</v>
      </c>
    </row>
    <row r="28" spans="1:3" x14ac:dyDescent="0.2">
      <c r="A28" s="25">
        <v>27774</v>
      </c>
      <c r="B28" s="24">
        <v>0</v>
      </c>
      <c r="C28" s="24">
        <v>0</v>
      </c>
    </row>
    <row r="29" spans="1:3" x14ac:dyDescent="0.2">
      <c r="A29" s="25">
        <v>27775</v>
      </c>
      <c r="B29" s="24">
        <v>0</v>
      </c>
      <c r="C29" s="24">
        <v>0</v>
      </c>
    </row>
    <row r="30" spans="1:3" x14ac:dyDescent="0.2">
      <c r="A30" s="25">
        <v>27776</v>
      </c>
      <c r="B30" s="24">
        <v>0</v>
      </c>
      <c r="C30" s="24">
        <v>0</v>
      </c>
    </row>
    <row r="31" spans="1:3" x14ac:dyDescent="0.2">
      <c r="A31" s="25">
        <v>27777</v>
      </c>
      <c r="B31" s="24">
        <v>0</v>
      </c>
      <c r="C31" s="24">
        <v>0</v>
      </c>
    </row>
    <row r="32" spans="1:3" x14ac:dyDescent="0.2">
      <c r="A32" s="25">
        <v>27778</v>
      </c>
      <c r="B32" s="24">
        <v>0</v>
      </c>
      <c r="C32" s="24">
        <v>0</v>
      </c>
    </row>
    <row r="33" spans="1:3" x14ac:dyDescent="0.2">
      <c r="A33" s="25">
        <v>27779</v>
      </c>
      <c r="B33" s="24">
        <v>0</v>
      </c>
      <c r="C33" s="24">
        <v>0</v>
      </c>
    </row>
    <row r="34" spans="1:3" x14ac:dyDescent="0.2">
      <c r="A34" s="25">
        <v>27780</v>
      </c>
      <c r="B34" s="24">
        <v>0</v>
      </c>
      <c r="C34" s="24">
        <v>0</v>
      </c>
    </row>
    <row r="35" spans="1:3" x14ac:dyDescent="0.2">
      <c r="A35" s="25">
        <v>27781</v>
      </c>
      <c r="B35" s="24">
        <v>0</v>
      </c>
      <c r="C35" s="24">
        <v>0</v>
      </c>
    </row>
    <row r="36" spans="1:3" x14ac:dyDescent="0.2">
      <c r="A36" s="25">
        <v>27782</v>
      </c>
      <c r="B36" s="24">
        <v>0</v>
      </c>
      <c r="C36" s="24">
        <v>0</v>
      </c>
    </row>
    <row r="37" spans="1:3" x14ac:dyDescent="0.2">
      <c r="A37" s="25">
        <v>27783</v>
      </c>
      <c r="B37" s="24">
        <v>0</v>
      </c>
      <c r="C37" s="24">
        <v>0</v>
      </c>
    </row>
    <row r="38" spans="1:3" x14ac:dyDescent="0.2">
      <c r="A38" s="25">
        <v>27784</v>
      </c>
      <c r="B38" s="24">
        <v>0</v>
      </c>
      <c r="C38" s="24">
        <v>0</v>
      </c>
    </row>
    <row r="39" spans="1:3" x14ac:dyDescent="0.2">
      <c r="A39" s="25">
        <v>27785</v>
      </c>
      <c r="B39" s="24">
        <v>0</v>
      </c>
      <c r="C39" s="24">
        <v>0</v>
      </c>
    </row>
    <row r="40" spans="1:3" x14ac:dyDescent="0.2">
      <c r="A40" s="25">
        <v>27786</v>
      </c>
      <c r="B40" s="24">
        <v>0</v>
      </c>
      <c r="C40" s="24">
        <v>0</v>
      </c>
    </row>
    <row r="41" spans="1:3" x14ac:dyDescent="0.2">
      <c r="A41" s="25">
        <v>27787</v>
      </c>
      <c r="B41" s="24">
        <v>0</v>
      </c>
      <c r="C41" s="24">
        <v>0</v>
      </c>
    </row>
    <row r="42" spans="1:3" x14ac:dyDescent="0.2">
      <c r="A42" s="25">
        <v>27788</v>
      </c>
      <c r="B42" s="24">
        <v>0</v>
      </c>
      <c r="C42" s="24">
        <v>0</v>
      </c>
    </row>
    <row r="43" spans="1:3" x14ac:dyDescent="0.2">
      <c r="A43" s="25">
        <v>27789</v>
      </c>
      <c r="B43" s="24">
        <v>0</v>
      </c>
      <c r="C43" s="24">
        <v>0</v>
      </c>
    </row>
    <row r="44" spans="1:3" x14ac:dyDescent="0.2">
      <c r="A44" s="25">
        <v>27790</v>
      </c>
      <c r="B44" s="24">
        <v>0</v>
      </c>
      <c r="C44" s="24">
        <v>0</v>
      </c>
    </row>
    <row r="45" spans="1:3" x14ac:dyDescent="0.2">
      <c r="A45" s="25">
        <v>27791</v>
      </c>
      <c r="B45" s="24">
        <v>0</v>
      </c>
      <c r="C45" s="24">
        <v>0</v>
      </c>
    </row>
    <row r="46" spans="1:3" x14ac:dyDescent="0.2">
      <c r="A46" s="25">
        <v>27792</v>
      </c>
      <c r="B46" s="24">
        <v>26</v>
      </c>
      <c r="C46" s="24">
        <v>0</v>
      </c>
    </row>
    <row r="47" spans="1:3" x14ac:dyDescent="0.2">
      <c r="A47" s="25">
        <v>27793</v>
      </c>
      <c r="B47" s="24">
        <v>0</v>
      </c>
      <c r="C47" s="24">
        <v>0</v>
      </c>
    </row>
    <row r="48" spans="1:3" x14ac:dyDescent="0.2">
      <c r="A48" s="25">
        <v>27794</v>
      </c>
      <c r="B48" s="24">
        <v>0</v>
      </c>
      <c r="C48" s="24">
        <v>0</v>
      </c>
    </row>
    <row r="49" spans="1:3" x14ac:dyDescent="0.2">
      <c r="A49" s="25">
        <v>27795</v>
      </c>
      <c r="B49" s="24">
        <v>0</v>
      </c>
      <c r="C49" s="24">
        <v>0</v>
      </c>
    </row>
    <row r="50" spans="1:3" x14ac:dyDescent="0.2">
      <c r="A50" s="25">
        <v>27796</v>
      </c>
      <c r="B50" s="24">
        <v>0</v>
      </c>
      <c r="C50" s="24">
        <v>0</v>
      </c>
    </row>
    <row r="51" spans="1:3" x14ac:dyDescent="0.2">
      <c r="A51" s="25">
        <v>27797</v>
      </c>
      <c r="B51" s="24">
        <v>0</v>
      </c>
      <c r="C51" s="24">
        <v>0</v>
      </c>
    </row>
    <row r="52" spans="1:3" x14ac:dyDescent="0.2">
      <c r="A52" s="25">
        <v>27798</v>
      </c>
      <c r="B52" s="24">
        <v>0</v>
      </c>
      <c r="C52" s="24">
        <v>0</v>
      </c>
    </row>
    <row r="53" spans="1:3" x14ac:dyDescent="0.2">
      <c r="A53" s="25">
        <v>27799</v>
      </c>
      <c r="B53" s="24">
        <v>102</v>
      </c>
      <c r="C53" s="24">
        <v>3</v>
      </c>
    </row>
    <row r="54" spans="1:3" x14ac:dyDescent="0.2">
      <c r="A54" s="25">
        <v>27800</v>
      </c>
      <c r="B54" s="24">
        <v>158</v>
      </c>
      <c r="C54" s="24">
        <v>297</v>
      </c>
    </row>
    <row r="55" spans="1:3" x14ac:dyDescent="0.2">
      <c r="A55" s="25">
        <v>27801</v>
      </c>
      <c r="B55" s="24">
        <v>153</v>
      </c>
      <c r="C55" s="24">
        <v>334</v>
      </c>
    </row>
    <row r="56" spans="1:3" x14ac:dyDescent="0.2">
      <c r="A56" s="25">
        <v>27802</v>
      </c>
      <c r="B56" s="24">
        <v>181</v>
      </c>
      <c r="C56" s="24">
        <v>240</v>
      </c>
    </row>
    <row r="57" spans="1:3" x14ac:dyDescent="0.2">
      <c r="A57" s="25">
        <v>27803</v>
      </c>
      <c r="B57" s="24">
        <v>84</v>
      </c>
      <c r="C57" s="24">
        <v>214</v>
      </c>
    </row>
    <row r="58" spans="1:3" x14ac:dyDescent="0.2">
      <c r="A58" s="25">
        <v>27804</v>
      </c>
      <c r="B58" s="24">
        <v>0</v>
      </c>
      <c r="C58" s="24">
        <v>0</v>
      </c>
    </row>
    <row r="59" spans="1:3" x14ac:dyDescent="0.2">
      <c r="A59" s="25">
        <v>27805</v>
      </c>
      <c r="B59" s="24">
        <v>0</v>
      </c>
      <c r="C59" s="24">
        <v>0</v>
      </c>
    </row>
    <row r="60" spans="1:3" x14ac:dyDescent="0.2">
      <c r="A60" s="25">
        <v>27806</v>
      </c>
      <c r="B60" s="24">
        <v>0</v>
      </c>
      <c r="C60" s="24">
        <v>0</v>
      </c>
    </row>
    <row r="61" spans="1:3" x14ac:dyDescent="0.2">
      <c r="A61" s="25">
        <v>27807</v>
      </c>
      <c r="B61" s="24">
        <v>0</v>
      </c>
      <c r="C61" s="24">
        <v>0</v>
      </c>
    </row>
    <row r="62" spans="1:3" x14ac:dyDescent="0.2">
      <c r="A62" s="25">
        <v>27808</v>
      </c>
      <c r="B62" s="24">
        <v>0</v>
      </c>
      <c r="C62" s="24">
        <v>0</v>
      </c>
    </row>
    <row r="63" spans="1:3" x14ac:dyDescent="0.2">
      <c r="A63" s="25">
        <v>27809</v>
      </c>
      <c r="B63" s="24">
        <v>0</v>
      </c>
      <c r="C63" s="24">
        <v>0</v>
      </c>
    </row>
    <row r="64" spans="1:3" x14ac:dyDescent="0.2">
      <c r="A64" s="25">
        <v>27810</v>
      </c>
      <c r="B64" s="24">
        <v>0</v>
      </c>
      <c r="C64" s="24">
        <v>0</v>
      </c>
    </row>
    <row r="65" spans="1:3" x14ac:dyDescent="0.2">
      <c r="A65" s="25">
        <v>27811</v>
      </c>
      <c r="B65" s="24">
        <v>0</v>
      </c>
      <c r="C65" s="24">
        <v>0</v>
      </c>
    </row>
    <row r="66" spans="1:3" x14ac:dyDescent="0.2">
      <c r="A66" s="25">
        <v>27812</v>
      </c>
      <c r="B66" s="24">
        <v>0</v>
      </c>
      <c r="C66" s="24">
        <v>0</v>
      </c>
    </row>
    <row r="67" spans="1:3" x14ac:dyDescent="0.2">
      <c r="A67" s="25">
        <v>27813</v>
      </c>
      <c r="B67" s="24">
        <v>0</v>
      </c>
      <c r="C67" s="24">
        <v>0</v>
      </c>
    </row>
    <row r="68" spans="1:3" x14ac:dyDescent="0.2">
      <c r="A68" s="25">
        <v>27814</v>
      </c>
      <c r="B68" s="24">
        <v>0</v>
      </c>
      <c r="C68" s="24">
        <v>17</v>
      </c>
    </row>
    <row r="69" spans="1:3" x14ac:dyDescent="0.2">
      <c r="A69" s="25">
        <v>27815</v>
      </c>
      <c r="B69" s="24">
        <v>0</v>
      </c>
      <c r="C69" s="24">
        <v>0</v>
      </c>
    </row>
    <row r="70" spans="1:3" x14ac:dyDescent="0.2">
      <c r="A70" s="25">
        <v>27816</v>
      </c>
      <c r="B70" s="24">
        <v>-26</v>
      </c>
      <c r="C70" s="24">
        <v>0</v>
      </c>
    </row>
    <row r="71" spans="1:3" x14ac:dyDescent="0.2">
      <c r="A71" s="25">
        <v>27817</v>
      </c>
      <c r="B71" s="24">
        <v>0</v>
      </c>
      <c r="C71" s="24">
        <v>0</v>
      </c>
    </row>
    <row r="72" spans="1:3" x14ac:dyDescent="0.2">
      <c r="A72" s="25">
        <v>27818</v>
      </c>
      <c r="B72" s="24">
        <v>0</v>
      </c>
      <c r="C72" s="24">
        <v>0</v>
      </c>
    </row>
    <row r="73" spans="1:3" x14ac:dyDescent="0.2">
      <c r="A73" s="25">
        <v>27819</v>
      </c>
      <c r="B73" s="24">
        <v>0</v>
      </c>
      <c r="C73" s="24">
        <v>0</v>
      </c>
    </row>
    <row r="74" spans="1:3" x14ac:dyDescent="0.2">
      <c r="A74" s="25">
        <v>27820</v>
      </c>
      <c r="B74" s="24">
        <v>0</v>
      </c>
      <c r="C74" s="24">
        <v>0</v>
      </c>
    </row>
    <row r="75" spans="1:3" x14ac:dyDescent="0.2">
      <c r="A75" s="25">
        <v>27821</v>
      </c>
      <c r="B75" s="24">
        <v>0</v>
      </c>
      <c r="C75" s="24">
        <v>0</v>
      </c>
    </row>
    <row r="76" spans="1:3" x14ac:dyDescent="0.2">
      <c r="A76" s="25">
        <v>27822</v>
      </c>
      <c r="B76" s="24">
        <v>0</v>
      </c>
      <c r="C76" s="24">
        <v>20</v>
      </c>
    </row>
    <row r="77" spans="1:3" x14ac:dyDescent="0.2">
      <c r="A77" s="25">
        <v>27823</v>
      </c>
      <c r="B77" s="24">
        <v>0</v>
      </c>
      <c r="C77" s="24">
        <v>0</v>
      </c>
    </row>
    <row r="78" spans="1:3" x14ac:dyDescent="0.2">
      <c r="A78" s="25">
        <v>27824</v>
      </c>
      <c r="B78" s="24">
        <v>0</v>
      </c>
      <c r="C78" s="24">
        <v>9</v>
      </c>
    </row>
    <row r="79" spans="1:3" x14ac:dyDescent="0.2">
      <c r="A79" s="25">
        <v>27825</v>
      </c>
      <c r="B79" s="24">
        <v>0</v>
      </c>
      <c r="C79" s="24">
        <v>0</v>
      </c>
    </row>
    <row r="80" spans="1:3" x14ac:dyDescent="0.2">
      <c r="A80" s="25">
        <v>27826</v>
      </c>
      <c r="B80" s="24">
        <v>0</v>
      </c>
      <c r="C80" s="24">
        <v>0</v>
      </c>
    </row>
    <row r="81" spans="1:3" x14ac:dyDescent="0.2">
      <c r="A81" s="25">
        <v>27827</v>
      </c>
      <c r="B81" s="24">
        <v>103</v>
      </c>
      <c r="C81" s="24">
        <v>501</v>
      </c>
    </row>
    <row r="82" spans="1:3" x14ac:dyDescent="0.2">
      <c r="A82" s="25">
        <v>27828</v>
      </c>
      <c r="B82" s="24">
        <v>0</v>
      </c>
      <c r="C82" s="24">
        <v>87</v>
      </c>
    </row>
    <row r="83" spans="1:3" x14ac:dyDescent="0.2">
      <c r="A83" s="25">
        <v>27829</v>
      </c>
      <c r="B83" s="24">
        <v>0</v>
      </c>
      <c r="C83" s="24">
        <v>278</v>
      </c>
    </row>
    <row r="84" spans="1:3" x14ac:dyDescent="0.2">
      <c r="A84" s="25">
        <v>27830</v>
      </c>
      <c r="B84" s="24">
        <v>0</v>
      </c>
      <c r="C84" s="24">
        <v>1302</v>
      </c>
    </row>
    <row r="85" spans="1:3" x14ac:dyDescent="0.2">
      <c r="A85" s="25">
        <v>27831</v>
      </c>
      <c r="B85" s="24">
        <v>0</v>
      </c>
      <c r="C85" s="24">
        <v>2268</v>
      </c>
    </row>
    <row r="86" spans="1:3" x14ac:dyDescent="0.2">
      <c r="A86" s="25">
        <v>27832</v>
      </c>
      <c r="B86" s="24">
        <v>0</v>
      </c>
      <c r="C86" s="24">
        <v>0</v>
      </c>
    </row>
    <row r="87" spans="1:3" x14ac:dyDescent="0.2">
      <c r="A87" s="25">
        <v>27833</v>
      </c>
      <c r="B87" s="24">
        <v>0</v>
      </c>
      <c r="C87" s="24">
        <v>0</v>
      </c>
    </row>
    <row r="88" spans="1:3" x14ac:dyDescent="0.2">
      <c r="A88" s="25">
        <v>27834</v>
      </c>
      <c r="B88" s="24">
        <v>0</v>
      </c>
      <c r="C88" s="24">
        <v>673</v>
      </c>
    </row>
    <row r="89" spans="1:3" x14ac:dyDescent="0.2">
      <c r="A89" s="25">
        <v>27835</v>
      </c>
      <c r="B89" s="24">
        <v>112</v>
      </c>
      <c r="C89" s="24">
        <v>664</v>
      </c>
    </row>
    <row r="90" spans="1:3" x14ac:dyDescent="0.2">
      <c r="A90" s="25">
        <v>27836</v>
      </c>
      <c r="B90" s="24">
        <v>136</v>
      </c>
      <c r="C90" s="24">
        <v>690</v>
      </c>
    </row>
    <row r="91" spans="1:3" x14ac:dyDescent="0.2">
      <c r="A91" s="25">
        <v>27837</v>
      </c>
      <c r="B91" s="24">
        <v>165</v>
      </c>
      <c r="C91" s="24">
        <v>553</v>
      </c>
    </row>
    <row r="92" spans="1:3" x14ac:dyDescent="0.2">
      <c r="A92" s="25">
        <v>27838</v>
      </c>
      <c r="B92" s="24">
        <v>127</v>
      </c>
      <c r="C92" s="24">
        <v>580</v>
      </c>
    </row>
    <row r="93" spans="1:3" x14ac:dyDescent="0.2">
      <c r="A93" s="25">
        <v>27839</v>
      </c>
      <c r="B93" s="24">
        <v>0</v>
      </c>
      <c r="C93" s="24">
        <v>0</v>
      </c>
    </row>
    <row r="94" spans="1:3" x14ac:dyDescent="0.2">
      <c r="A94" s="25">
        <v>27840</v>
      </c>
      <c r="B94" s="24">
        <v>0</v>
      </c>
      <c r="C94" s="24">
        <v>0</v>
      </c>
    </row>
    <row r="95" spans="1:3" x14ac:dyDescent="0.2">
      <c r="A95" s="25">
        <v>27841</v>
      </c>
      <c r="B95" s="24">
        <v>28</v>
      </c>
      <c r="C95" s="24">
        <v>25</v>
      </c>
    </row>
    <row r="96" spans="1:3" x14ac:dyDescent="0.2">
      <c r="A96" s="25">
        <v>27842</v>
      </c>
      <c r="B96" s="24">
        <v>0</v>
      </c>
      <c r="C96" s="24">
        <v>0</v>
      </c>
    </row>
    <row r="97" spans="1:3" x14ac:dyDescent="0.2">
      <c r="A97" s="25">
        <v>27843</v>
      </c>
      <c r="B97" s="24">
        <v>16</v>
      </c>
      <c r="C97" s="24">
        <v>0</v>
      </c>
    </row>
    <row r="98" spans="1:3" x14ac:dyDescent="0.2">
      <c r="A98" s="25">
        <v>27844</v>
      </c>
      <c r="B98" s="24">
        <v>0</v>
      </c>
      <c r="C98" s="24">
        <v>0</v>
      </c>
    </row>
    <row r="99" spans="1:3" x14ac:dyDescent="0.2">
      <c r="A99" s="25">
        <v>27845</v>
      </c>
      <c r="B99" s="24">
        <v>0</v>
      </c>
      <c r="C99" s="24">
        <v>0</v>
      </c>
    </row>
    <row r="100" spans="1:3" x14ac:dyDescent="0.2">
      <c r="A100" s="25">
        <v>27846</v>
      </c>
      <c r="B100" s="24">
        <v>0</v>
      </c>
      <c r="C100" s="24">
        <v>0</v>
      </c>
    </row>
    <row r="101" spans="1:3" x14ac:dyDescent="0.2">
      <c r="A101" s="25">
        <v>27847</v>
      </c>
      <c r="B101" s="24">
        <v>0</v>
      </c>
      <c r="C101" s="24">
        <v>0</v>
      </c>
    </row>
    <row r="102" spans="1:3" x14ac:dyDescent="0.2">
      <c r="A102" s="25">
        <v>27848</v>
      </c>
      <c r="B102" s="24">
        <v>0</v>
      </c>
      <c r="C102" s="24">
        <v>0</v>
      </c>
    </row>
    <row r="103" spans="1:3" x14ac:dyDescent="0.2">
      <c r="A103" s="25">
        <v>27849</v>
      </c>
      <c r="B103" s="24">
        <v>10</v>
      </c>
      <c r="C103" s="24">
        <v>0</v>
      </c>
    </row>
    <row r="104" spans="1:3" x14ac:dyDescent="0.2">
      <c r="A104" s="25">
        <v>27850</v>
      </c>
      <c r="B104" s="24">
        <v>0</v>
      </c>
      <c r="C104" s="24">
        <v>0</v>
      </c>
    </row>
    <row r="105" spans="1:3" x14ac:dyDescent="0.2">
      <c r="A105" s="25">
        <v>27851</v>
      </c>
      <c r="B105" s="24">
        <v>0</v>
      </c>
      <c r="C105" s="24">
        <v>15</v>
      </c>
    </row>
    <row r="106" spans="1:3" x14ac:dyDescent="0.2">
      <c r="A106" s="25">
        <v>27852</v>
      </c>
      <c r="B106" s="24">
        <v>0</v>
      </c>
      <c r="C106" s="24">
        <v>52</v>
      </c>
    </row>
    <row r="107" spans="1:3" x14ac:dyDescent="0.2">
      <c r="A107" s="25">
        <v>27853</v>
      </c>
      <c r="B107" s="24">
        <v>0</v>
      </c>
      <c r="C107" s="24">
        <v>0</v>
      </c>
    </row>
    <row r="108" spans="1:3" x14ac:dyDescent="0.2">
      <c r="A108" s="25">
        <v>27854</v>
      </c>
      <c r="B108" s="24">
        <v>0</v>
      </c>
      <c r="C108" s="24">
        <v>0</v>
      </c>
    </row>
    <row r="109" spans="1:3" x14ac:dyDescent="0.2">
      <c r="A109" s="25">
        <v>27855</v>
      </c>
      <c r="B109" s="24">
        <v>0</v>
      </c>
      <c r="C109" s="24">
        <v>0</v>
      </c>
    </row>
    <row r="110" spans="1:3" x14ac:dyDescent="0.2">
      <c r="A110" s="25">
        <v>27856</v>
      </c>
      <c r="B110" s="24">
        <v>0</v>
      </c>
      <c r="C110" s="24">
        <v>0</v>
      </c>
    </row>
    <row r="111" spans="1:3" x14ac:dyDescent="0.2">
      <c r="A111" s="25">
        <v>27857</v>
      </c>
      <c r="B111" s="24">
        <v>0</v>
      </c>
      <c r="C111" s="24">
        <v>0</v>
      </c>
    </row>
    <row r="112" spans="1:3" x14ac:dyDescent="0.2">
      <c r="A112" s="25">
        <v>27858</v>
      </c>
      <c r="B112" s="24">
        <v>0</v>
      </c>
      <c r="C112" s="24">
        <v>0</v>
      </c>
    </row>
    <row r="113" spans="1:3" x14ac:dyDescent="0.2">
      <c r="A113" s="25">
        <v>27859</v>
      </c>
      <c r="B113" s="24">
        <v>0</v>
      </c>
      <c r="C113" s="24">
        <v>0</v>
      </c>
    </row>
    <row r="114" spans="1:3" x14ac:dyDescent="0.2">
      <c r="A114" s="25">
        <v>27860</v>
      </c>
      <c r="B114" s="24">
        <v>0</v>
      </c>
      <c r="C114" s="24">
        <v>0</v>
      </c>
    </row>
    <row r="115" spans="1:3" x14ac:dyDescent="0.2">
      <c r="A115" s="25">
        <v>27861</v>
      </c>
      <c r="B115" s="24">
        <v>0</v>
      </c>
      <c r="C115" s="24">
        <v>0</v>
      </c>
    </row>
    <row r="116" spans="1:3" x14ac:dyDescent="0.2">
      <c r="A116" s="25">
        <v>27862</v>
      </c>
      <c r="B116" s="24">
        <v>0</v>
      </c>
      <c r="C116" s="24">
        <v>0</v>
      </c>
    </row>
    <row r="117" spans="1:3" x14ac:dyDescent="0.2">
      <c r="A117" s="25">
        <v>27863</v>
      </c>
      <c r="B117" s="24">
        <v>0</v>
      </c>
      <c r="C117" s="24">
        <v>0</v>
      </c>
    </row>
    <row r="118" spans="1:3" x14ac:dyDescent="0.2">
      <c r="A118" s="25">
        <v>27864</v>
      </c>
      <c r="B118" s="24">
        <v>0</v>
      </c>
      <c r="C118" s="24">
        <v>0</v>
      </c>
    </row>
    <row r="119" spans="1:3" x14ac:dyDescent="0.2">
      <c r="A119" s="25">
        <v>27865</v>
      </c>
      <c r="B119" s="24">
        <v>0</v>
      </c>
      <c r="C119" s="24">
        <v>0</v>
      </c>
    </row>
    <row r="120" spans="1:3" x14ac:dyDescent="0.2">
      <c r="A120" s="25">
        <v>27866</v>
      </c>
      <c r="B120" s="24">
        <v>0</v>
      </c>
      <c r="C120" s="24">
        <v>0</v>
      </c>
    </row>
    <row r="121" spans="1:3" x14ac:dyDescent="0.2">
      <c r="A121" s="25">
        <v>27867</v>
      </c>
      <c r="B121" s="24">
        <v>0</v>
      </c>
      <c r="C121" s="24">
        <v>0</v>
      </c>
    </row>
    <row r="122" spans="1:3" x14ac:dyDescent="0.2">
      <c r="A122" s="25">
        <v>27868</v>
      </c>
      <c r="B122" s="24">
        <v>0</v>
      </c>
      <c r="C122" s="24">
        <v>0</v>
      </c>
    </row>
    <row r="123" spans="1:3" x14ac:dyDescent="0.2">
      <c r="A123" s="25">
        <v>27869</v>
      </c>
      <c r="B123" s="24">
        <v>0</v>
      </c>
      <c r="C123" s="24">
        <v>0</v>
      </c>
    </row>
    <row r="124" spans="1:3" x14ac:dyDescent="0.2">
      <c r="A124" s="25">
        <v>27870</v>
      </c>
      <c r="B124" s="24">
        <v>0</v>
      </c>
      <c r="C124" s="24">
        <v>0</v>
      </c>
    </row>
    <row r="125" spans="1:3" x14ac:dyDescent="0.2">
      <c r="A125" s="25">
        <v>27871</v>
      </c>
      <c r="B125" s="24">
        <v>0</v>
      </c>
      <c r="C125" s="24">
        <v>0</v>
      </c>
    </row>
    <row r="126" spans="1:3" x14ac:dyDescent="0.2">
      <c r="A126" s="25">
        <v>27872</v>
      </c>
      <c r="B126" s="24">
        <v>0</v>
      </c>
      <c r="C126" s="24">
        <v>0</v>
      </c>
    </row>
    <row r="127" spans="1:3" x14ac:dyDescent="0.2">
      <c r="A127" s="25">
        <v>27873</v>
      </c>
      <c r="B127" s="24">
        <v>0</v>
      </c>
      <c r="C127" s="24">
        <v>0</v>
      </c>
    </row>
    <row r="128" spans="1:3" x14ac:dyDescent="0.2">
      <c r="A128" s="25">
        <v>27874</v>
      </c>
      <c r="B128" s="24">
        <v>0</v>
      </c>
      <c r="C128" s="24">
        <v>0</v>
      </c>
    </row>
    <row r="129" spans="1:3" x14ac:dyDescent="0.2">
      <c r="A129" s="25">
        <v>27875</v>
      </c>
      <c r="B129" s="24">
        <v>0</v>
      </c>
      <c r="C129" s="24">
        <v>0</v>
      </c>
    </row>
    <row r="130" spans="1:3" x14ac:dyDescent="0.2">
      <c r="A130" s="25">
        <v>27876</v>
      </c>
      <c r="B130" s="24">
        <v>0</v>
      </c>
      <c r="C130" s="24">
        <v>0</v>
      </c>
    </row>
    <row r="131" spans="1:3" x14ac:dyDescent="0.2">
      <c r="A131" s="25">
        <v>27877</v>
      </c>
      <c r="B131" s="24">
        <v>0</v>
      </c>
      <c r="C131" s="24">
        <v>0</v>
      </c>
    </row>
    <row r="132" spans="1:3" x14ac:dyDescent="0.2">
      <c r="A132" s="25">
        <v>27878</v>
      </c>
      <c r="B132" s="24">
        <v>0</v>
      </c>
      <c r="C132" s="24">
        <v>0</v>
      </c>
    </row>
    <row r="133" spans="1:3" x14ac:dyDescent="0.2">
      <c r="A133" s="25">
        <v>27879</v>
      </c>
      <c r="B133" s="24">
        <v>0</v>
      </c>
      <c r="C133" s="24">
        <v>0</v>
      </c>
    </row>
    <row r="134" spans="1:3" x14ac:dyDescent="0.2">
      <c r="A134" s="25">
        <v>27880</v>
      </c>
      <c r="B134" s="24">
        <v>0</v>
      </c>
      <c r="C134" s="24">
        <v>0</v>
      </c>
    </row>
    <row r="135" spans="1:3" x14ac:dyDescent="0.2">
      <c r="A135" s="25">
        <v>27881</v>
      </c>
      <c r="B135" s="24">
        <v>0</v>
      </c>
      <c r="C135" s="24">
        <v>0</v>
      </c>
    </row>
    <row r="136" spans="1:3" x14ac:dyDescent="0.2">
      <c r="A136" s="25">
        <v>27882</v>
      </c>
      <c r="B136" s="24">
        <v>0</v>
      </c>
      <c r="C136" s="24">
        <v>0</v>
      </c>
    </row>
    <row r="137" spans="1:3" x14ac:dyDescent="0.2">
      <c r="A137" s="25">
        <v>27883</v>
      </c>
      <c r="B137" s="24">
        <v>0</v>
      </c>
      <c r="C137" s="24">
        <v>0</v>
      </c>
    </row>
    <row r="138" spans="1:3" x14ac:dyDescent="0.2">
      <c r="A138" s="25">
        <v>27884</v>
      </c>
      <c r="B138" s="24">
        <v>0</v>
      </c>
      <c r="C138" s="24">
        <v>0</v>
      </c>
    </row>
    <row r="139" spans="1:3" x14ac:dyDescent="0.2">
      <c r="A139" s="25">
        <v>27885</v>
      </c>
      <c r="B139" s="24">
        <v>0</v>
      </c>
      <c r="C139" s="24">
        <v>0</v>
      </c>
    </row>
    <row r="140" spans="1:3" x14ac:dyDescent="0.2">
      <c r="A140" s="25">
        <v>27886</v>
      </c>
      <c r="B140" s="24">
        <v>0</v>
      </c>
      <c r="C140" s="24">
        <v>0</v>
      </c>
    </row>
    <row r="141" spans="1:3" x14ac:dyDescent="0.2">
      <c r="A141" s="25">
        <v>27887</v>
      </c>
      <c r="B141" s="24">
        <v>0</v>
      </c>
      <c r="C141" s="24">
        <v>0</v>
      </c>
    </row>
    <row r="142" spans="1:3" x14ac:dyDescent="0.2">
      <c r="A142" s="25">
        <v>27888</v>
      </c>
      <c r="B142" s="24">
        <v>0</v>
      </c>
      <c r="C142" s="24">
        <v>0</v>
      </c>
    </row>
    <row r="143" spans="1:3" x14ac:dyDescent="0.2">
      <c r="A143" s="25">
        <v>27889</v>
      </c>
      <c r="B143" s="24">
        <v>0</v>
      </c>
      <c r="C143" s="24">
        <v>0</v>
      </c>
    </row>
    <row r="144" spans="1:3" x14ac:dyDescent="0.2">
      <c r="A144" s="25">
        <v>27890</v>
      </c>
      <c r="B144" s="24">
        <v>0</v>
      </c>
      <c r="C144" s="24">
        <v>0</v>
      </c>
    </row>
    <row r="145" spans="1:3" x14ac:dyDescent="0.2">
      <c r="A145" s="25">
        <v>27891</v>
      </c>
      <c r="B145" s="24">
        <v>0</v>
      </c>
      <c r="C145" s="24">
        <v>0</v>
      </c>
    </row>
    <row r="146" spans="1:3" x14ac:dyDescent="0.2">
      <c r="A146" s="25">
        <v>27892</v>
      </c>
      <c r="B146" s="24">
        <v>0</v>
      </c>
      <c r="C146" s="24">
        <v>0</v>
      </c>
    </row>
    <row r="147" spans="1:3" x14ac:dyDescent="0.2">
      <c r="A147" s="25">
        <v>27893</v>
      </c>
      <c r="B147" s="24">
        <v>0</v>
      </c>
      <c r="C147" s="24">
        <v>0</v>
      </c>
    </row>
    <row r="148" spans="1:3" x14ac:dyDescent="0.2">
      <c r="A148" s="25">
        <v>27894</v>
      </c>
      <c r="B148" s="24">
        <v>-128</v>
      </c>
      <c r="C148" s="24">
        <v>0</v>
      </c>
    </row>
    <row r="149" spans="1:3" x14ac:dyDescent="0.2">
      <c r="A149" s="25">
        <v>27895</v>
      </c>
      <c r="B149" s="24">
        <v>0</v>
      </c>
      <c r="C149" s="24">
        <v>0</v>
      </c>
    </row>
    <row r="150" spans="1:3" x14ac:dyDescent="0.2">
      <c r="A150" s="25">
        <v>27896</v>
      </c>
      <c r="B150" s="24">
        <v>0</v>
      </c>
      <c r="C150" s="24">
        <v>0</v>
      </c>
    </row>
    <row r="151" spans="1:3" x14ac:dyDescent="0.2">
      <c r="A151" s="25">
        <v>27897</v>
      </c>
      <c r="B151" s="24">
        <v>-155</v>
      </c>
      <c r="C151" s="24">
        <v>0</v>
      </c>
    </row>
    <row r="152" spans="1:3" x14ac:dyDescent="0.2">
      <c r="A152" s="25">
        <v>27898</v>
      </c>
      <c r="B152" s="24">
        <v>0</v>
      </c>
      <c r="C152" s="24">
        <v>0</v>
      </c>
    </row>
    <row r="153" spans="1:3" x14ac:dyDescent="0.2">
      <c r="A153" s="25">
        <v>27899</v>
      </c>
      <c r="B153" s="24">
        <v>0</v>
      </c>
      <c r="C153" s="24">
        <v>0</v>
      </c>
    </row>
    <row r="154" spans="1:3" x14ac:dyDescent="0.2">
      <c r="A154" s="25">
        <v>27900</v>
      </c>
      <c r="B154" s="24">
        <v>0</v>
      </c>
      <c r="C154" s="24">
        <v>0</v>
      </c>
    </row>
    <row r="155" spans="1:3" x14ac:dyDescent="0.2">
      <c r="A155" s="25">
        <v>27901</v>
      </c>
      <c r="B155" s="24">
        <v>-78</v>
      </c>
      <c r="C155" s="24">
        <v>0</v>
      </c>
    </row>
    <row r="156" spans="1:3" x14ac:dyDescent="0.2">
      <c r="A156" s="25">
        <v>27902</v>
      </c>
      <c r="B156" s="24">
        <v>0</v>
      </c>
      <c r="C156" s="24">
        <v>0</v>
      </c>
    </row>
    <row r="157" spans="1:3" x14ac:dyDescent="0.2">
      <c r="A157" s="25">
        <v>27903</v>
      </c>
      <c r="B157" s="24">
        <v>0</v>
      </c>
      <c r="C157" s="24">
        <v>0</v>
      </c>
    </row>
    <row r="158" spans="1:3" x14ac:dyDescent="0.2">
      <c r="A158" s="25">
        <v>27904</v>
      </c>
      <c r="B158" s="24">
        <v>0</v>
      </c>
      <c r="C158" s="24">
        <v>0</v>
      </c>
    </row>
    <row r="159" spans="1:3" x14ac:dyDescent="0.2">
      <c r="A159" s="25">
        <v>27905</v>
      </c>
      <c r="B159" s="24">
        <v>0</v>
      </c>
      <c r="C159" s="24">
        <v>0</v>
      </c>
    </row>
    <row r="160" spans="1:3" x14ac:dyDescent="0.2">
      <c r="A160" s="25">
        <v>27906</v>
      </c>
      <c r="B160" s="24">
        <v>0</v>
      </c>
      <c r="C160" s="24">
        <v>0</v>
      </c>
    </row>
    <row r="161" spans="1:3" x14ac:dyDescent="0.2">
      <c r="A161" s="25">
        <v>27907</v>
      </c>
      <c r="B161" s="24">
        <v>0</v>
      </c>
      <c r="C161" s="24">
        <v>0</v>
      </c>
    </row>
    <row r="162" spans="1:3" x14ac:dyDescent="0.2">
      <c r="A162" s="25">
        <v>27908</v>
      </c>
      <c r="B162" s="24">
        <v>-7</v>
      </c>
      <c r="C162" s="24">
        <v>0</v>
      </c>
    </row>
    <row r="163" spans="1:3" x14ac:dyDescent="0.2">
      <c r="A163" s="25">
        <v>27909</v>
      </c>
      <c r="B163" s="24">
        <v>0</v>
      </c>
      <c r="C163" s="24">
        <v>0</v>
      </c>
    </row>
    <row r="164" spans="1:3" x14ac:dyDescent="0.2">
      <c r="A164" s="25">
        <v>27910</v>
      </c>
      <c r="B164" s="24">
        <v>0</v>
      </c>
      <c r="C164" s="24">
        <v>0</v>
      </c>
    </row>
    <row r="165" spans="1:3" x14ac:dyDescent="0.2">
      <c r="A165" s="25">
        <v>27911</v>
      </c>
      <c r="B165" s="24">
        <v>0</v>
      </c>
      <c r="C165" s="24">
        <v>0</v>
      </c>
    </row>
    <row r="166" spans="1:3" x14ac:dyDescent="0.2">
      <c r="A166" s="25">
        <v>27912</v>
      </c>
      <c r="B166" s="24">
        <v>0</v>
      </c>
      <c r="C166" s="24">
        <v>0</v>
      </c>
    </row>
    <row r="167" spans="1:3" x14ac:dyDescent="0.2">
      <c r="A167" s="25">
        <v>27913</v>
      </c>
      <c r="B167" s="24">
        <v>0</v>
      </c>
      <c r="C167" s="24">
        <v>0</v>
      </c>
    </row>
    <row r="168" spans="1:3" x14ac:dyDescent="0.2">
      <c r="A168" s="25">
        <v>27914</v>
      </c>
      <c r="B168" s="24">
        <v>0</v>
      </c>
      <c r="C168" s="24">
        <v>0</v>
      </c>
    </row>
    <row r="169" spans="1:3" x14ac:dyDescent="0.2">
      <c r="A169" s="25">
        <v>27915</v>
      </c>
      <c r="B169" s="24">
        <v>0</v>
      </c>
      <c r="C169" s="24">
        <v>0</v>
      </c>
    </row>
    <row r="170" spans="1:3" x14ac:dyDescent="0.2">
      <c r="A170" s="25">
        <v>27916</v>
      </c>
      <c r="B170" s="24">
        <v>0</v>
      </c>
      <c r="C170" s="24">
        <v>0</v>
      </c>
    </row>
    <row r="171" spans="1:3" x14ac:dyDescent="0.2">
      <c r="A171" s="25">
        <v>27917</v>
      </c>
      <c r="B171" s="24">
        <v>0</v>
      </c>
      <c r="C171" s="24">
        <v>0</v>
      </c>
    </row>
    <row r="172" spans="1:3" x14ac:dyDescent="0.2">
      <c r="A172" s="25">
        <v>27918</v>
      </c>
      <c r="B172" s="24">
        <v>0</v>
      </c>
      <c r="C172" s="24">
        <v>0</v>
      </c>
    </row>
    <row r="173" spans="1:3" x14ac:dyDescent="0.2">
      <c r="A173" s="25">
        <v>27919</v>
      </c>
      <c r="B173" s="24">
        <v>0</v>
      </c>
      <c r="C173" s="24">
        <v>0</v>
      </c>
    </row>
    <row r="174" spans="1:3" x14ac:dyDescent="0.2">
      <c r="A174" s="25">
        <v>27920</v>
      </c>
      <c r="B174" s="24">
        <v>0</v>
      </c>
      <c r="C174" s="24">
        <v>0</v>
      </c>
    </row>
    <row r="175" spans="1:3" x14ac:dyDescent="0.2">
      <c r="A175" s="25">
        <v>27921</v>
      </c>
      <c r="B175" s="24">
        <v>0</v>
      </c>
      <c r="C175" s="24">
        <v>0</v>
      </c>
    </row>
    <row r="176" spans="1:3" x14ac:dyDescent="0.2">
      <c r="A176" s="25">
        <v>27922</v>
      </c>
      <c r="B176" s="24">
        <v>0</v>
      </c>
      <c r="C176" s="24">
        <v>0</v>
      </c>
    </row>
    <row r="177" spans="1:3" x14ac:dyDescent="0.2">
      <c r="A177" s="25">
        <v>27923</v>
      </c>
      <c r="B177" s="24">
        <v>0</v>
      </c>
      <c r="C177" s="24">
        <v>0</v>
      </c>
    </row>
    <row r="178" spans="1:3" x14ac:dyDescent="0.2">
      <c r="A178" s="25">
        <v>27924</v>
      </c>
      <c r="B178" s="24">
        <v>0</v>
      </c>
      <c r="C178" s="24">
        <v>0</v>
      </c>
    </row>
    <row r="179" spans="1:3" x14ac:dyDescent="0.2">
      <c r="A179" s="25">
        <v>27925</v>
      </c>
      <c r="B179" s="24">
        <v>0</v>
      </c>
      <c r="C179" s="24">
        <v>0</v>
      </c>
    </row>
    <row r="180" spans="1:3" x14ac:dyDescent="0.2">
      <c r="A180" s="25">
        <v>27926</v>
      </c>
      <c r="B180" s="24">
        <v>0</v>
      </c>
      <c r="C180" s="24">
        <v>0</v>
      </c>
    </row>
    <row r="181" spans="1:3" x14ac:dyDescent="0.2">
      <c r="A181" s="25">
        <v>27927</v>
      </c>
      <c r="B181" s="24">
        <v>0</v>
      </c>
      <c r="C181" s="24">
        <v>0</v>
      </c>
    </row>
    <row r="182" spans="1:3" x14ac:dyDescent="0.2">
      <c r="A182" s="25">
        <v>27928</v>
      </c>
      <c r="B182" s="24">
        <v>0</v>
      </c>
      <c r="C182" s="24">
        <v>0</v>
      </c>
    </row>
    <row r="183" spans="1:3" x14ac:dyDescent="0.2">
      <c r="A183" s="25">
        <v>27929</v>
      </c>
      <c r="B183" s="24">
        <v>0</v>
      </c>
      <c r="C183" s="24">
        <v>0</v>
      </c>
    </row>
    <row r="184" spans="1:3" x14ac:dyDescent="0.2">
      <c r="A184" s="25">
        <v>27930</v>
      </c>
      <c r="B184" s="24">
        <v>0</v>
      </c>
      <c r="C184" s="24">
        <v>0</v>
      </c>
    </row>
    <row r="185" spans="1:3" x14ac:dyDescent="0.2">
      <c r="A185" s="25">
        <v>27931</v>
      </c>
      <c r="B185" s="24">
        <v>0</v>
      </c>
      <c r="C185" s="24">
        <v>0</v>
      </c>
    </row>
    <row r="186" spans="1:3" x14ac:dyDescent="0.2">
      <c r="A186" s="25">
        <v>27932</v>
      </c>
      <c r="B186" s="24">
        <v>0</v>
      </c>
      <c r="C186" s="24">
        <v>0</v>
      </c>
    </row>
    <row r="187" spans="1:3" x14ac:dyDescent="0.2">
      <c r="A187" s="25">
        <v>27933</v>
      </c>
      <c r="B187" s="24">
        <v>0</v>
      </c>
      <c r="C187" s="24">
        <v>0</v>
      </c>
    </row>
    <row r="188" spans="1:3" x14ac:dyDescent="0.2">
      <c r="A188" s="25">
        <v>27934</v>
      </c>
      <c r="B188" s="24">
        <v>0</v>
      </c>
      <c r="C188" s="24">
        <v>0</v>
      </c>
    </row>
    <row r="189" spans="1:3" x14ac:dyDescent="0.2">
      <c r="A189" s="25">
        <v>27935</v>
      </c>
      <c r="B189" s="24">
        <v>0</v>
      </c>
      <c r="C189" s="24">
        <v>0</v>
      </c>
    </row>
    <row r="190" spans="1:3" x14ac:dyDescent="0.2">
      <c r="A190" s="25">
        <v>27936</v>
      </c>
      <c r="B190" s="24">
        <v>0</v>
      </c>
      <c r="C190" s="24">
        <v>0</v>
      </c>
    </row>
    <row r="191" spans="1:3" x14ac:dyDescent="0.2">
      <c r="A191" s="25">
        <v>27937</v>
      </c>
      <c r="B191" s="24">
        <v>0</v>
      </c>
      <c r="C191" s="24">
        <v>0</v>
      </c>
    </row>
    <row r="192" spans="1:3" x14ac:dyDescent="0.2">
      <c r="A192" s="25">
        <v>27938</v>
      </c>
      <c r="B192" s="24">
        <v>0</v>
      </c>
      <c r="C192" s="24">
        <v>0</v>
      </c>
    </row>
    <row r="193" spans="1:3" x14ac:dyDescent="0.2">
      <c r="A193" s="25">
        <v>27939</v>
      </c>
      <c r="B193" s="24">
        <v>0</v>
      </c>
      <c r="C193" s="24">
        <v>0</v>
      </c>
    </row>
    <row r="194" spans="1:3" x14ac:dyDescent="0.2">
      <c r="A194" s="25">
        <v>27940</v>
      </c>
      <c r="B194" s="24">
        <v>0</v>
      </c>
      <c r="C194" s="24">
        <v>0</v>
      </c>
    </row>
    <row r="195" spans="1:3" x14ac:dyDescent="0.2">
      <c r="A195" s="25">
        <v>27941</v>
      </c>
      <c r="B195" s="24">
        <v>0</v>
      </c>
      <c r="C195" s="24">
        <v>0</v>
      </c>
    </row>
    <row r="196" spans="1:3" x14ac:dyDescent="0.2">
      <c r="A196" s="25">
        <v>27942</v>
      </c>
      <c r="B196" s="24">
        <v>0</v>
      </c>
      <c r="C196" s="24">
        <v>0</v>
      </c>
    </row>
    <row r="197" spans="1:3" x14ac:dyDescent="0.2">
      <c r="A197" s="25">
        <v>27943</v>
      </c>
      <c r="B197" s="24">
        <v>0</v>
      </c>
      <c r="C197" s="24">
        <v>0</v>
      </c>
    </row>
    <row r="198" spans="1:3" x14ac:dyDescent="0.2">
      <c r="A198" s="25">
        <v>27944</v>
      </c>
      <c r="B198" s="24">
        <v>0</v>
      </c>
      <c r="C198" s="24">
        <v>0</v>
      </c>
    </row>
    <row r="199" spans="1:3" x14ac:dyDescent="0.2">
      <c r="A199" s="25">
        <v>27945</v>
      </c>
      <c r="B199" s="24">
        <v>0</v>
      </c>
      <c r="C199" s="24">
        <v>0</v>
      </c>
    </row>
    <row r="200" spans="1:3" x14ac:dyDescent="0.2">
      <c r="A200" s="25">
        <v>27946</v>
      </c>
      <c r="B200" s="24">
        <v>0</v>
      </c>
      <c r="C200" s="24">
        <v>0</v>
      </c>
    </row>
    <row r="201" spans="1:3" x14ac:dyDescent="0.2">
      <c r="A201" s="25">
        <v>27947</v>
      </c>
      <c r="B201" s="24">
        <v>0</v>
      </c>
      <c r="C201" s="24">
        <v>0</v>
      </c>
    </row>
    <row r="202" spans="1:3" x14ac:dyDescent="0.2">
      <c r="A202" s="25">
        <v>27948</v>
      </c>
      <c r="B202" s="24">
        <v>0</v>
      </c>
      <c r="C202" s="24">
        <v>0</v>
      </c>
    </row>
    <row r="203" spans="1:3" x14ac:dyDescent="0.2">
      <c r="A203" s="25">
        <v>27949</v>
      </c>
      <c r="B203" s="24">
        <v>0</v>
      </c>
      <c r="C203" s="24">
        <v>0</v>
      </c>
    </row>
    <row r="204" spans="1:3" x14ac:dyDescent="0.2">
      <c r="A204" s="25">
        <v>27950</v>
      </c>
      <c r="B204" s="24">
        <v>0</v>
      </c>
      <c r="C204" s="24">
        <v>0</v>
      </c>
    </row>
    <row r="205" spans="1:3" x14ac:dyDescent="0.2">
      <c r="A205" s="25">
        <v>27951</v>
      </c>
      <c r="B205" s="24">
        <v>0</v>
      </c>
      <c r="C205" s="24">
        <v>0</v>
      </c>
    </row>
    <row r="206" spans="1:3" x14ac:dyDescent="0.2">
      <c r="A206" s="25">
        <v>27952</v>
      </c>
      <c r="B206" s="24">
        <v>0</v>
      </c>
      <c r="C206" s="24">
        <v>0</v>
      </c>
    </row>
    <row r="207" spans="1:3" x14ac:dyDescent="0.2">
      <c r="A207" s="25">
        <v>27953</v>
      </c>
      <c r="B207" s="24">
        <v>0</v>
      </c>
      <c r="C207" s="24">
        <v>0</v>
      </c>
    </row>
    <row r="208" spans="1:3" x14ac:dyDescent="0.2">
      <c r="A208" s="25">
        <v>27954</v>
      </c>
      <c r="B208" s="24">
        <v>0</v>
      </c>
      <c r="C208" s="24">
        <v>0</v>
      </c>
    </row>
    <row r="209" spans="1:3" x14ac:dyDescent="0.2">
      <c r="A209" s="25">
        <v>27955</v>
      </c>
      <c r="B209" s="24">
        <v>0</v>
      </c>
      <c r="C209" s="24">
        <v>0</v>
      </c>
    </row>
    <row r="210" spans="1:3" x14ac:dyDescent="0.2">
      <c r="A210" s="25">
        <v>27956</v>
      </c>
      <c r="B210" s="24">
        <v>0</v>
      </c>
      <c r="C210" s="24">
        <v>0</v>
      </c>
    </row>
    <row r="211" spans="1:3" x14ac:dyDescent="0.2">
      <c r="A211" s="25">
        <v>27957</v>
      </c>
      <c r="B211" s="24">
        <v>0</v>
      </c>
      <c r="C211" s="24">
        <v>0</v>
      </c>
    </row>
    <row r="212" spans="1:3" x14ac:dyDescent="0.2">
      <c r="A212" s="25">
        <v>27958</v>
      </c>
      <c r="B212" s="24">
        <v>0</v>
      </c>
      <c r="C212" s="24">
        <v>0</v>
      </c>
    </row>
    <row r="213" spans="1:3" x14ac:dyDescent="0.2">
      <c r="A213" s="25">
        <v>27959</v>
      </c>
      <c r="B213" s="24">
        <v>0</v>
      </c>
      <c r="C213" s="24">
        <v>0</v>
      </c>
    </row>
    <row r="214" spans="1:3" x14ac:dyDescent="0.2">
      <c r="A214" s="25">
        <v>27960</v>
      </c>
      <c r="B214" s="24">
        <v>0</v>
      </c>
      <c r="C214" s="24">
        <v>0</v>
      </c>
    </row>
    <row r="215" spans="1:3" x14ac:dyDescent="0.2">
      <c r="A215" s="25">
        <v>27961</v>
      </c>
      <c r="B215" s="24">
        <v>0</v>
      </c>
      <c r="C215" s="24">
        <v>0</v>
      </c>
    </row>
    <row r="216" spans="1:3" x14ac:dyDescent="0.2">
      <c r="A216" s="25">
        <v>27962</v>
      </c>
      <c r="B216" s="24">
        <v>0</v>
      </c>
      <c r="C216" s="24">
        <v>0</v>
      </c>
    </row>
    <row r="217" spans="1:3" x14ac:dyDescent="0.2">
      <c r="A217" s="25">
        <v>27963</v>
      </c>
      <c r="B217" s="24">
        <v>0</v>
      </c>
      <c r="C217" s="24">
        <v>0</v>
      </c>
    </row>
    <row r="218" spans="1:3" x14ac:dyDescent="0.2">
      <c r="A218" s="25">
        <v>27964</v>
      </c>
      <c r="B218" s="24">
        <v>0</v>
      </c>
      <c r="C218" s="24">
        <v>0</v>
      </c>
    </row>
    <row r="219" spans="1:3" x14ac:dyDescent="0.2">
      <c r="A219" s="25">
        <v>27965</v>
      </c>
      <c r="B219" s="24">
        <v>0</v>
      </c>
      <c r="C219" s="24">
        <v>0</v>
      </c>
    </row>
    <row r="220" spans="1:3" x14ac:dyDescent="0.2">
      <c r="A220" s="25">
        <v>27966</v>
      </c>
      <c r="B220" s="24">
        <v>0</v>
      </c>
      <c r="C220" s="24">
        <v>0</v>
      </c>
    </row>
    <row r="221" spans="1:3" x14ac:dyDescent="0.2">
      <c r="A221" s="25">
        <v>27967</v>
      </c>
      <c r="B221" s="24">
        <v>0</v>
      </c>
      <c r="C221" s="24">
        <v>0</v>
      </c>
    </row>
    <row r="222" spans="1:3" x14ac:dyDescent="0.2">
      <c r="A222" s="25">
        <v>27968</v>
      </c>
      <c r="B222" s="24">
        <v>0</v>
      </c>
      <c r="C222" s="24">
        <v>0</v>
      </c>
    </row>
    <row r="223" spans="1:3" x14ac:dyDescent="0.2">
      <c r="A223" s="25">
        <v>27969</v>
      </c>
      <c r="B223" s="24">
        <v>0</v>
      </c>
      <c r="C223" s="24">
        <v>0</v>
      </c>
    </row>
    <row r="224" spans="1:3" x14ac:dyDescent="0.2">
      <c r="A224" s="25">
        <v>27970</v>
      </c>
      <c r="B224" s="24">
        <v>51</v>
      </c>
      <c r="C224" s="24">
        <v>100</v>
      </c>
    </row>
    <row r="225" spans="1:3" x14ac:dyDescent="0.2">
      <c r="A225" s="25">
        <v>27971</v>
      </c>
      <c r="B225" s="24">
        <v>0</v>
      </c>
      <c r="C225" s="24">
        <v>301</v>
      </c>
    </row>
    <row r="226" spans="1:3" x14ac:dyDescent="0.2">
      <c r="A226" s="25">
        <v>27972</v>
      </c>
      <c r="B226" s="24">
        <v>0</v>
      </c>
      <c r="C226" s="24">
        <v>0</v>
      </c>
    </row>
    <row r="227" spans="1:3" x14ac:dyDescent="0.2">
      <c r="A227" s="25">
        <v>27973</v>
      </c>
      <c r="B227" s="24">
        <v>0</v>
      </c>
      <c r="C227" s="24">
        <v>0</v>
      </c>
    </row>
    <row r="228" spans="1:3" x14ac:dyDescent="0.2">
      <c r="A228" s="25">
        <v>27974</v>
      </c>
      <c r="B228" s="24">
        <v>0</v>
      </c>
      <c r="C228" s="24">
        <v>127</v>
      </c>
    </row>
    <row r="229" spans="1:3" x14ac:dyDescent="0.2">
      <c r="A229" s="25">
        <v>27975</v>
      </c>
      <c r="B229" s="24">
        <v>0</v>
      </c>
      <c r="C229" s="24">
        <v>73</v>
      </c>
    </row>
    <row r="230" spans="1:3" x14ac:dyDescent="0.2">
      <c r="A230" s="25">
        <v>27976</v>
      </c>
      <c r="B230" s="24">
        <v>0</v>
      </c>
      <c r="C230" s="24">
        <v>183</v>
      </c>
    </row>
    <row r="231" spans="1:3" x14ac:dyDescent="0.2">
      <c r="A231" s="25">
        <v>27977</v>
      </c>
      <c r="B231" s="24">
        <v>0</v>
      </c>
      <c r="C231" s="24">
        <v>67</v>
      </c>
    </row>
    <row r="232" spans="1:3" x14ac:dyDescent="0.2">
      <c r="A232" s="25">
        <v>27978</v>
      </c>
      <c r="B232" s="24">
        <v>0</v>
      </c>
      <c r="C232" s="24">
        <v>51</v>
      </c>
    </row>
    <row r="233" spans="1:3" x14ac:dyDescent="0.2">
      <c r="A233" s="25">
        <v>27979</v>
      </c>
      <c r="B233" s="24">
        <v>0</v>
      </c>
      <c r="C233" s="24">
        <v>0</v>
      </c>
    </row>
    <row r="234" spans="1:3" x14ac:dyDescent="0.2">
      <c r="A234" s="25">
        <v>27980</v>
      </c>
      <c r="B234" s="24">
        <v>0</v>
      </c>
      <c r="C234" s="24">
        <v>0</v>
      </c>
    </row>
    <row r="235" spans="1:3" x14ac:dyDescent="0.2">
      <c r="A235" s="25">
        <v>27981</v>
      </c>
      <c r="B235" s="24">
        <v>0</v>
      </c>
      <c r="C235" s="24">
        <v>0</v>
      </c>
    </row>
    <row r="236" spans="1:3" x14ac:dyDescent="0.2">
      <c r="A236" s="25">
        <v>27982</v>
      </c>
      <c r="B236" s="24">
        <v>0</v>
      </c>
      <c r="C236" s="24">
        <v>0</v>
      </c>
    </row>
    <row r="237" spans="1:3" x14ac:dyDescent="0.2">
      <c r="A237" s="25">
        <v>27983</v>
      </c>
      <c r="B237" s="24">
        <v>0</v>
      </c>
      <c r="C237" s="24">
        <v>23</v>
      </c>
    </row>
    <row r="238" spans="1:3" x14ac:dyDescent="0.2">
      <c r="A238" s="25">
        <v>27984</v>
      </c>
      <c r="B238" s="24">
        <v>0</v>
      </c>
      <c r="C238" s="24">
        <v>124</v>
      </c>
    </row>
    <row r="239" spans="1:3" x14ac:dyDescent="0.2">
      <c r="A239" s="25">
        <v>27985</v>
      </c>
      <c r="B239" s="24">
        <v>51</v>
      </c>
      <c r="C239" s="24">
        <v>1173</v>
      </c>
    </row>
    <row r="240" spans="1:3" x14ac:dyDescent="0.2">
      <c r="A240" s="25">
        <v>27986</v>
      </c>
      <c r="B240" s="24">
        <v>0</v>
      </c>
      <c r="C240" s="24">
        <v>0</v>
      </c>
    </row>
    <row r="241" spans="1:3" x14ac:dyDescent="0.2">
      <c r="A241" s="25">
        <v>27987</v>
      </c>
      <c r="B241" s="24">
        <v>0</v>
      </c>
      <c r="C241" s="24">
        <v>0</v>
      </c>
    </row>
    <row r="242" spans="1:3" x14ac:dyDescent="0.2">
      <c r="A242" s="25">
        <v>27988</v>
      </c>
      <c r="B242" s="24">
        <v>0</v>
      </c>
      <c r="C242" s="24">
        <v>0</v>
      </c>
    </row>
    <row r="243" spans="1:3" x14ac:dyDescent="0.2">
      <c r="A243" s="25">
        <v>27989</v>
      </c>
      <c r="B243" s="24">
        <v>77</v>
      </c>
      <c r="C243" s="24">
        <v>454</v>
      </c>
    </row>
    <row r="244" spans="1:3" x14ac:dyDescent="0.2">
      <c r="A244" s="25">
        <v>27990</v>
      </c>
      <c r="B244" s="24">
        <v>68</v>
      </c>
      <c r="C244" s="24">
        <v>99</v>
      </c>
    </row>
    <row r="245" spans="1:3" x14ac:dyDescent="0.2">
      <c r="A245" s="25">
        <v>27991</v>
      </c>
      <c r="B245" s="24">
        <v>0</v>
      </c>
      <c r="C245" s="24">
        <v>818</v>
      </c>
    </row>
    <row r="246" spans="1:3" x14ac:dyDescent="0.2">
      <c r="A246" s="25">
        <v>27992</v>
      </c>
      <c r="B246" s="24">
        <v>0</v>
      </c>
      <c r="C246" s="24">
        <v>496</v>
      </c>
    </row>
    <row r="247" spans="1:3" x14ac:dyDescent="0.2">
      <c r="A247" s="25">
        <v>27993</v>
      </c>
      <c r="B247" s="24">
        <v>0</v>
      </c>
      <c r="C247" s="24">
        <v>0</v>
      </c>
    </row>
    <row r="248" spans="1:3" x14ac:dyDescent="0.2">
      <c r="A248" s="25">
        <v>27994</v>
      </c>
      <c r="B248" s="24">
        <v>0</v>
      </c>
      <c r="C248" s="24">
        <v>0</v>
      </c>
    </row>
    <row r="249" spans="1:3" x14ac:dyDescent="0.2">
      <c r="A249" s="25">
        <v>27995</v>
      </c>
      <c r="B249" s="24">
        <v>0</v>
      </c>
      <c r="C249" s="24">
        <v>10</v>
      </c>
    </row>
    <row r="250" spans="1:3" x14ac:dyDescent="0.2">
      <c r="A250" s="25">
        <v>27996</v>
      </c>
      <c r="B250" s="24">
        <v>0</v>
      </c>
      <c r="C250" s="24">
        <v>0</v>
      </c>
    </row>
    <row r="251" spans="1:3" x14ac:dyDescent="0.2">
      <c r="A251" s="25">
        <v>27997</v>
      </c>
      <c r="B251" s="24">
        <v>0</v>
      </c>
      <c r="C251" s="24">
        <v>0</v>
      </c>
    </row>
    <row r="252" spans="1:3" x14ac:dyDescent="0.2">
      <c r="A252" s="25">
        <v>27998</v>
      </c>
      <c r="B252" s="24">
        <v>0</v>
      </c>
      <c r="C252" s="24">
        <v>37</v>
      </c>
    </row>
    <row r="253" spans="1:3" x14ac:dyDescent="0.2">
      <c r="A253" s="25">
        <v>27999</v>
      </c>
      <c r="B253" s="24">
        <v>0</v>
      </c>
      <c r="C253" s="24">
        <v>0</v>
      </c>
    </row>
    <row r="254" spans="1:3" x14ac:dyDescent="0.2">
      <c r="A254" s="25">
        <v>28000</v>
      </c>
      <c r="B254" s="24">
        <v>0</v>
      </c>
      <c r="C254" s="24">
        <v>0</v>
      </c>
    </row>
    <row r="255" spans="1:3" x14ac:dyDescent="0.2">
      <c r="A255" s="25">
        <v>28001</v>
      </c>
      <c r="B255" s="24">
        <v>0</v>
      </c>
      <c r="C255" s="24">
        <v>0</v>
      </c>
    </row>
    <row r="256" spans="1:3" x14ac:dyDescent="0.2">
      <c r="A256" s="25">
        <v>28002</v>
      </c>
      <c r="B256" s="24">
        <v>0</v>
      </c>
      <c r="C256" s="24">
        <v>0</v>
      </c>
    </row>
    <row r="257" spans="1:3" x14ac:dyDescent="0.2">
      <c r="A257" s="25">
        <v>28003</v>
      </c>
      <c r="B257" s="24">
        <v>0</v>
      </c>
      <c r="C257" s="24">
        <v>0</v>
      </c>
    </row>
    <row r="258" spans="1:3" x14ac:dyDescent="0.2">
      <c r="A258" s="25">
        <v>28004</v>
      </c>
      <c r="B258" s="24">
        <v>0</v>
      </c>
      <c r="C258" s="24">
        <v>0</v>
      </c>
    </row>
    <row r="259" spans="1:3" x14ac:dyDescent="0.2">
      <c r="A259" s="25">
        <v>28005</v>
      </c>
      <c r="B259" s="24">
        <v>0</v>
      </c>
      <c r="C259" s="24">
        <v>0</v>
      </c>
    </row>
    <row r="260" spans="1:3" x14ac:dyDescent="0.2">
      <c r="A260" s="25">
        <v>28006</v>
      </c>
      <c r="B260" s="24">
        <v>0</v>
      </c>
      <c r="C260" s="24">
        <v>73</v>
      </c>
    </row>
    <row r="261" spans="1:3" x14ac:dyDescent="0.2">
      <c r="A261" s="25">
        <v>28007</v>
      </c>
      <c r="B261" s="24">
        <v>0</v>
      </c>
      <c r="C261" s="24">
        <v>0</v>
      </c>
    </row>
    <row r="262" spans="1:3" x14ac:dyDescent="0.2">
      <c r="A262" s="25">
        <v>28008</v>
      </c>
      <c r="B262" s="24">
        <v>0</v>
      </c>
      <c r="C262" s="24">
        <v>0</v>
      </c>
    </row>
    <row r="263" spans="1:3" x14ac:dyDescent="0.2">
      <c r="A263" s="25">
        <v>28009</v>
      </c>
      <c r="B263" s="24">
        <v>0</v>
      </c>
      <c r="C263" s="24">
        <v>0</v>
      </c>
    </row>
    <row r="264" spans="1:3" x14ac:dyDescent="0.2">
      <c r="A264" s="25">
        <v>28010</v>
      </c>
      <c r="B264" s="24">
        <v>0</v>
      </c>
      <c r="C264" s="24">
        <v>0</v>
      </c>
    </row>
    <row r="265" spans="1:3" x14ac:dyDescent="0.2">
      <c r="A265" s="25">
        <v>28011</v>
      </c>
      <c r="B265" s="24">
        <v>0</v>
      </c>
      <c r="C265" s="24">
        <v>0</v>
      </c>
    </row>
    <row r="266" spans="1:3" x14ac:dyDescent="0.2">
      <c r="A266" s="25">
        <v>28012</v>
      </c>
      <c r="B266" s="24">
        <v>0</v>
      </c>
      <c r="C266" s="24">
        <v>20</v>
      </c>
    </row>
    <row r="267" spans="1:3" x14ac:dyDescent="0.2">
      <c r="A267" s="25">
        <v>28013</v>
      </c>
      <c r="B267" s="24">
        <v>0</v>
      </c>
      <c r="C267" s="24">
        <v>39</v>
      </c>
    </row>
    <row r="268" spans="1:3" x14ac:dyDescent="0.2">
      <c r="A268" s="25">
        <v>28014</v>
      </c>
      <c r="B268" s="24">
        <v>0</v>
      </c>
      <c r="C268" s="24">
        <v>0</v>
      </c>
    </row>
    <row r="269" spans="1:3" x14ac:dyDescent="0.2">
      <c r="A269" s="25">
        <v>28015</v>
      </c>
      <c r="B269" s="24">
        <v>0</v>
      </c>
      <c r="C269" s="24">
        <v>0</v>
      </c>
    </row>
    <row r="270" spans="1:3" x14ac:dyDescent="0.2">
      <c r="A270" s="25">
        <v>28016</v>
      </c>
      <c r="B270" s="24">
        <v>0</v>
      </c>
      <c r="C270" s="24">
        <v>0</v>
      </c>
    </row>
    <row r="271" spans="1:3" x14ac:dyDescent="0.2">
      <c r="A271" s="25">
        <v>28017</v>
      </c>
      <c r="B271" s="24">
        <v>0</v>
      </c>
      <c r="C271" s="24">
        <v>0</v>
      </c>
    </row>
    <row r="272" spans="1:3" x14ac:dyDescent="0.2">
      <c r="A272" s="25">
        <v>28018</v>
      </c>
      <c r="B272" s="24">
        <v>25</v>
      </c>
      <c r="C272" s="24">
        <v>198</v>
      </c>
    </row>
    <row r="273" spans="1:3" x14ac:dyDescent="0.2">
      <c r="A273" s="25">
        <v>28019</v>
      </c>
      <c r="B273" s="24">
        <v>75</v>
      </c>
      <c r="C273" s="24">
        <v>53</v>
      </c>
    </row>
    <row r="274" spans="1:3" x14ac:dyDescent="0.2">
      <c r="A274" s="25">
        <v>28020</v>
      </c>
      <c r="B274" s="24">
        <v>0</v>
      </c>
      <c r="C274" s="24">
        <v>414</v>
      </c>
    </row>
    <row r="275" spans="1:3" x14ac:dyDescent="0.2">
      <c r="A275" s="25">
        <v>28021</v>
      </c>
      <c r="B275" s="24">
        <v>0</v>
      </c>
      <c r="C275" s="24">
        <v>0</v>
      </c>
    </row>
    <row r="276" spans="1:3" x14ac:dyDescent="0.2">
      <c r="A276" s="25">
        <v>28022</v>
      </c>
      <c r="B276" s="24">
        <v>0</v>
      </c>
      <c r="C276" s="24">
        <v>0</v>
      </c>
    </row>
    <row r="277" spans="1:3" x14ac:dyDescent="0.2">
      <c r="A277" s="25">
        <v>28023</v>
      </c>
      <c r="B277" s="24">
        <v>49</v>
      </c>
      <c r="C277" s="24">
        <v>205</v>
      </c>
    </row>
    <row r="278" spans="1:3" x14ac:dyDescent="0.2">
      <c r="A278" s="25">
        <v>28024</v>
      </c>
      <c r="B278" s="24">
        <v>9</v>
      </c>
      <c r="C278" s="24">
        <v>26</v>
      </c>
    </row>
    <row r="279" spans="1:3" x14ac:dyDescent="0.2">
      <c r="A279" s="25">
        <v>28025</v>
      </c>
      <c r="B279" s="24">
        <v>11</v>
      </c>
      <c r="C279" s="24">
        <v>117</v>
      </c>
    </row>
    <row r="280" spans="1:3" x14ac:dyDescent="0.2">
      <c r="A280" s="25">
        <v>28026</v>
      </c>
      <c r="B280" s="24">
        <v>0</v>
      </c>
      <c r="C280" s="24">
        <v>121</v>
      </c>
    </row>
    <row r="281" spans="1:3" x14ac:dyDescent="0.2">
      <c r="A281" s="25">
        <v>28027</v>
      </c>
      <c r="B281" s="24">
        <v>0</v>
      </c>
      <c r="C281" s="24">
        <v>155</v>
      </c>
    </row>
    <row r="282" spans="1:3" x14ac:dyDescent="0.2">
      <c r="A282" s="25">
        <v>28028</v>
      </c>
      <c r="B282" s="24">
        <v>0</v>
      </c>
      <c r="C282" s="24">
        <v>0</v>
      </c>
    </row>
    <row r="283" spans="1:3" x14ac:dyDescent="0.2">
      <c r="A283" s="25">
        <v>28029</v>
      </c>
      <c r="B283" s="24">
        <v>0</v>
      </c>
      <c r="C283" s="24">
        <v>0</v>
      </c>
    </row>
    <row r="284" spans="1:3" x14ac:dyDescent="0.2">
      <c r="A284" s="25">
        <v>28030</v>
      </c>
      <c r="B284" s="24">
        <v>0</v>
      </c>
      <c r="C284" s="24">
        <v>48</v>
      </c>
    </row>
    <row r="285" spans="1:3" x14ac:dyDescent="0.2">
      <c r="A285" s="25">
        <v>28031</v>
      </c>
      <c r="B285" s="24">
        <v>0</v>
      </c>
      <c r="C285" s="24">
        <v>77</v>
      </c>
    </row>
    <row r="286" spans="1:3" x14ac:dyDescent="0.2">
      <c r="A286" s="25">
        <v>28032</v>
      </c>
      <c r="B286" s="24">
        <v>0</v>
      </c>
      <c r="C286" s="24">
        <v>524</v>
      </c>
    </row>
    <row r="287" spans="1:3" x14ac:dyDescent="0.2">
      <c r="A287" s="25">
        <v>28033</v>
      </c>
      <c r="B287" s="24">
        <v>195</v>
      </c>
      <c r="C287" s="24">
        <v>853</v>
      </c>
    </row>
    <row r="288" spans="1:3" x14ac:dyDescent="0.2">
      <c r="A288" s="25">
        <v>28034</v>
      </c>
      <c r="B288" s="24">
        <v>49</v>
      </c>
      <c r="C288" s="24">
        <v>976</v>
      </c>
    </row>
    <row r="289" spans="1:3" x14ac:dyDescent="0.2">
      <c r="A289" s="25">
        <v>28035</v>
      </c>
      <c r="B289" s="24">
        <v>0</v>
      </c>
      <c r="C289" s="24">
        <v>0</v>
      </c>
    </row>
    <row r="290" spans="1:3" x14ac:dyDescent="0.2">
      <c r="A290" s="25">
        <v>28036</v>
      </c>
      <c r="B290" s="24">
        <v>0</v>
      </c>
      <c r="C290" s="24">
        <v>0</v>
      </c>
    </row>
    <row r="291" spans="1:3" x14ac:dyDescent="0.2">
      <c r="A291" s="25">
        <v>28037</v>
      </c>
      <c r="B291" s="24">
        <v>0</v>
      </c>
      <c r="C291" s="24">
        <v>0</v>
      </c>
    </row>
    <row r="292" spans="1:3" x14ac:dyDescent="0.2">
      <c r="A292" s="25">
        <v>28038</v>
      </c>
      <c r="B292" s="24">
        <v>0</v>
      </c>
      <c r="C292" s="24">
        <v>0</v>
      </c>
    </row>
    <row r="293" spans="1:3" x14ac:dyDescent="0.2">
      <c r="A293" s="25">
        <v>28039</v>
      </c>
      <c r="B293" s="24">
        <v>0</v>
      </c>
      <c r="C293" s="24">
        <v>0</v>
      </c>
    </row>
    <row r="294" spans="1:3" x14ac:dyDescent="0.2">
      <c r="A294" s="25">
        <v>28040</v>
      </c>
      <c r="B294" s="24">
        <v>0</v>
      </c>
      <c r="C294" s="24">
        <v>0</v>
      </c>
    </row>
    <row r="295" spans="1:3" x14ac:dyDescent="0.2">
      <c r="A295" s="25">
        <v>28041</v>
      </c>
      <c r="B295" s="24">
        <v>5</v>
      </c>
      <c r="C295" s="24">
        <v>63</v>
      </c>
    </row>
    <row r="296" spans="1:3" x14ac:dyDescent="0.2">
      <c r="A296" s="25">
        <v>28042</v>
      </c>
      <c r="B296" s="24">
        <v>0</v>
      </c>
      <c r="C296" s="24">
        <v>0</v>
      </c>
    </row>
    <row r="297" spans="1:3" x14ac:dyDescent="0.2">
      <c r="A297" s="25">
        <v>28043</v>
      </c>
      <c r="B297" s="24">
        <v>0</v>
      </c>
      <c r="C297" s="24">
        <v>0</v>
      </c>
    </row>
    <row r="298" spans="1:3" x14ac:dyDescent="0.2">
      <c r="A298" s="25">
        <v>28044</v>
      </c>
      <c r="B298" s="24">
        <v>0</v>
      </c>
      <c r="C298" s="24">
        <v>0</v>
      </c>
    </row>
    <row r="299" spans="1:3" x14ac:dyDescent="0.2">
      <c r="A299" s="25">
        <v>28045</v>
      </c>
      <c r="B299" s="24">
        <v>0</v>
      </c>
      <c r="C299" s="24">
        <v>33</v>
      </c>
    </row>
    <row r="300" spans="1:3" x14ac:dyDescent="0.2">
      <c r="A300" s="25">
        <v>28046</v>
      </c>
      <c r="B300" s="24">
        <v>0</v>
      </c>
      <c r="C300" s="24">
        <v>36</v>
      </c>
    </row>
    <row r="301" spans="1:3" x14ac:dyDescent="0.2">
      <c r="A301" s="25">
        <v>28047</v>
      </c>
      <c r="B301" s="24">
        <v>0</v>
      </c>
      <c r="C301" s="24">
        <v>128</v>
      </c>
    </row>
    <row r="302" spans="1:3" x14ac:dyDescent="0.2">
      <c r="A302" s="25">
        <v>28048</v>
      </c>
      <c r="B302" s="24">
        <v>0</v>
      </c>
      <c r="C302" s="24">
        <v>260</v>
      </c>
    </row>
    <row r="303" spans="1:3" x14ac:dyDescent="0.2">
      <c r="A303" s="25">
        <v>28049</v>
      </c>
      <c r="B303" s="24">
        <v>0</v>
      </c>
      <c r="C303" s="24">
        <v>0</v>
      </c>
    </row>
    <row r="304" spans="1:3" x14ac:dyDescent="0.2">
      <c r="A304" s="25">
        <v>28050</v>
      </c>
      <c r="B304" s="24">
        <v>0</v>
      </c>
      <c r="C304" s="24">
        <v>0</v>
      </c>
    </row>
    <row r="305" spans="1:3" x14ac:dyDescent="0.2">
      <c r="A305" s="25">
        <v>28051</v>
      </c>
      <c r="B305" s="24">
        <v>0</v>
      </c>
      <c r="C305" s="24">
        <v>0</v>
      </c>
    </row>
    <row r="306" spans="1:3" x14ac:dyDescent="0.2">
      <c r="A306" s="25">
        <v>28052</v>
      </c>
      <c r="B306" s="24">
        <v>0</v>
      </c>
      <c r="C306" s="24">
        <v>0</v>
      </c>
    </row>
    <row r="307" spans="1:3" x14ac:dyDescent="0.2">
      <c r="A307" s="25">
        <v>28053</v>
      </c>
      <c r="B307" s="24">
        <v>73</v>
      </c>
      <c r="C307" s="24">
        <v>0</v>
      </c>
    </row>
    <row r="308" spans="1:3" x14ac:dyDescent="0.2">
      <c r="A308" s="25">
        <v>28054</v>
      </c>
      <c r="B308" s="24">
        <v>0</v>
      </c>
      <c r="C308" s="24">
        <v>0</v>
      </c>
    </row>
    <row r="309" spans="1:3" x14ac:dyDescent="0.2">
      <c r="A309" s="25">
        <v>28055</v>
      </c>
      <c r="B309" s="24">
        <v>0</v>
      </c>
      <c r="C309" s="24">
        <v>0</v>
      </c>
    </row>
    <row r="310" spans="1:3" x14ac:dyDescent="0.2">
      <c r="A310" s="25">
        <v>28056</v>
      </c>
      <c r="B310" s="24">
        <v>0</v>
      </c>
      <c r="C310" s="24">
        <v>0</v>
      </c>
    </row>
    <row r="311" spans="1:3" x14ac:dyDescent="0.2">
      <c r="A311" s="25">
        <v>28057</v>
      </c>
      <c r="B311" s="24">
        <v>0</v>
      </c>
      <c r="C311" s="24">
        <v>0</v>
      </c>
    </row>
    <row r="312" spans="1:3" x14ac:dyDescent="0.2">
      <c r="A312" s="25">
        <v>28058</v>
      </c>
      <c r="B312" s="24">
        <v>120</v>
      </c>
      <c r="C312" s="24">
        <v>0</v>
      </c>
    </row>
    <row r="313" spans="1:3" x14ac:dyDescent="0.2">
      <c r="A313" s="25">
        <v>28059</v>
      </c>
      <c r="B313" s="24">
        <v>0</v>
      </c>
      <c r="C313" s="24">
        <v>0</v>
      </c>
    </row>
    <row r="314" spans="1:3" x14ac:dyDescent="0.2">
      <c r="A314" s="25">
        <v>28060</v>
      </c>
      <c r="B314" s="24">
        <v>0</v>
      </c>
      <c r="C314" s="24">
        <v>0</v>
      </c>
    </row>
    <row r="315" spans="1:3" x14ac:dyDescent="0.2">
      <c r="A315" s="25">
        <v>28061</v>
      </c>
      <c r="B315" s="24">
        <v>0</v>
      </c>
      <c r="C315" s="24">
        <v>0</v>
      </c>
    </row>
    <row r="316" spans="1:3" x14ac:dyDescent="0.2">
      <c r="A316" s="25">
        <v>28062</v>
      </c>
      <c r="B316" s="24">
        <v>0</v>
      </c>
      <c r="C316" s="24">
        <v>0</v>
      </c>
    </row>
    <row r="317" spans="1:3" x14ac:dyDescent="0.2">
      <c r="A317" s="25">
        <v>28063</v>
      </c>
      <c r="B317" s="24">
        <v>0</v>
      </c>
      <c r="C317" s="24">
        <v>0</v>
      </c>
    </row>
    <row r="318" spans="1:3" x14ac:dyDescent="0.2">
      <c r="A318" s="25">
        <v>28064</v>
      </c>
      <c r="B318" s="24">
        <v>0</v>
      </c>
      <c r="C318" s="24">
        <v>0</v>
      </c>
    </row>
    <row r="319" spans="1:3" x14ac:dyDescent="0.2">
      <c r="A319" s="25">
        <v>28065</v>
      </c>
      <c r="B319" s="24">
        <v>0</v>
      </c>
      <c r="C319" s="24">
        <v>0</v>
      </c>
    </row>
    <row r="320" spans="1:3" x14ac:dyDescent="0.2">
      <c r="A320" s="25">
        <v>28066</v>
      </c>
      <c r="B320" s="24">
        <v>16</v>
      </c>
      <c r="C320" s="24">
        <v>0</v>
      </c>
    </row>
    <row r="321" spans="1:3" x14ac:dyDescent="0.2">
      <c r="A321" s="25">
        <v>28067</v>
      </c>
      <c r="B321" s="24">
        <v>0</v>
      </c>
      <c r="C321" s="24">
        <v>0</v>
      </c>
    </row>
    <row r="322" spans="1:3" x14ac:dyDescent="0.2">
      <c r="A322" s="25">
        <v>28068</v>
      </c>
      <c r="B322" s="24">
        <v>-303</v>
      </c>
      <c r="C322" s="24">
        <v>0</v>
      </c>
    </row>
    <row r="323" spans="1:3" x14ac:dyDescent="0.2">
      <c r="A323" s="25">
        <v>28069</v>
      </c>
      <c r="B323" s="24">
        <v>-18</v>
      </c>
      <c r="C323" s="24">
        <v>0</v>
      </c>
    </row>
    <row r="324" spans="1:3" x14ac:dyDescent="0.2">
      <c r="A324" s="25">
        <v>28070</v>
      </c>
      <c r="B324" s="24">
        <v>0</v>
      </c>
      <c r="C324" s="24">
        <v>0</v>
      </c>
    </row>
    <row r="325" spans="1:3" x14ac:dyDescent="0.2">
      <c r="A325" s="25">
        <v>28071</v>
      </c>
      <c r="B325" s="24">
        <v>0</v>
      </c>
      <c r="C325" s="24">
        <v>0</v>
      </c>
    </row>
    <row r="326" spans="1:3" x14ac:dyDescent="0.2">
      <c r="A326" s="25">
        <v>28072</v>
      </c>
      <c r="B326" s="24">
        <v>0</v>
      </c>
      <c r="C326" s="24">
        <v>0</v>
      </c>
    </row>
    <row r="327" spans="1:3" x14ac:dyDescent="0.2">
      <c r="A327" s="25">
        <v>28073</v>
      </c>
      <c r="B327" s="24">
        <v>0</v>
      </c>
      <c r="C327" s="24">
        <v>0</v>
      </c>
    </row>
    <row r="328" spans="1:3" x14ac:dyDescent="0.2">
      <c r="A328" s="25">
        <v>28074</v>
      </c>
      <c r="B328" s="24">
        <v>0</v>
      </c>
      <c r="C328" s="24">
        <v>0</v>
      </c>
    </row>
    <row r="329" spans="1:3" x14ac:dyDescent="0.2">
      <c r="A329" s="25">
        <v>28075</v>
      </c>
      <c r="B329" s="24">
        <v>0</v>
      </c>
      <c r="C329" s="24">
        <v>0</v>
      </c>
    </row>
    <row r="330" spans="1:3" x14ac:dyDescent="0.2">
      <c r="A330" s="25">
        <v>28076</v>
      </c>
      <c r="B330" s="24">
        <v>0</v>
      </c>
      <c r="C330" s="24">
        <v>0</v>
      </c>
    </row>
    <row r="331" spans="1:3" x14ac:dyDescent="0.2">
      <c r="A331" s="25">
        <v>28077</v>
      </c>
      <c r="B331" s="24">
        <v>0</v>
      </c>
      <c r="C331" s="24">
        <v>0</v>
      </c>
    </row>
    <row r="332" spans="1:3" x14ac:dyDescent="0.2">
      <c r="A332" s="25">
        <v>28078</v>
      </c>
      <c r="B332" s="24">
        <v>0</v>
      </c>
      <c r="C332" s="24">
        <v>0</v>
      </c>
    </row>
    <row r="333" spans="1:3" x14ac:dyDescent="0.2">
      <c r="A333" s="25">
        <v>28079</v>
      </c>
      <c r="B333" s="24">
        <v>0</v>
      </c>
      <c r="C333" s="24">
        <v>0</v>
      </c>
    </row>
    <row r="334" spans="1:3" x14ac:dyDescent="0.2">
      <c r="A334" s="25">
        <v>28080</v>
      </c>
      <c r="B334" s="24">
        <v>0</v>
      </c>
      <c r="C334" s="24">
        <v>0</v>
      </c>
    </row>
    <row r="335" spans="1:3" x14ac:dyDescent="0.2">
      <c r="A335" s="25">
        <v>28081</v>
      </c>
      <c r="B335" s="24">
        <v>0</v>
      </c>
      <c r="C335" s="24">
        <v>0</v>
      </c>
    </row>
    <row r="336" spans="1:3" x14ac:dyDescent="0.2">
      <c r="A336" s="25">
        <v>28082</v>
      </c>
      <c r="B336" s="24">
        <v>0</v>
      </c>
      <c r="C336" s="24">
        <v>0</v>
      </c>
    </row>
    <row r="337" spans="1:3" x14ac:dyDescent="0.2">
      <c r="A337" s="25">
        <v>28083</v>
      </c>
      <c r="B337" s="24">
        <v>0</v>
      </c>
      <c r="C337" s="24">
        <v>0</v>
      </c>
    </row>
    <row r="338" spans="1:3" x14ac:dyDescent="0.2">
      <c r="A338" s="25">
        <v>28084</v>
      </c>
      <c r="B338" s="24">
        <v>0</v>
      </c>
      <c r="C338" s="24">
        <v>0</v>
      </c>
    </row>
    <row r="339" spans="1:3" x14ac:dyDescent="0.2">
      <c r="A339" s="25">
        <v>28085</v>
      </c>
      <c r="B339" s="24">
        <v>0</v>
      </c>
      <c r="C339" s="24">
        <v>0</v>
      </c>
    </row>
    <row r="340" spans="1:3" x14ac:dyDescent="0.2">
      <c r="A340" s="25">
        <v>28086</v>
      </c>
      <c r="B340" s="24">
        <v>0</v>
      </c>
      <c r="C340" s="24">
        <v>0</v>
      </c>
    </row>
    <row r="341" spans="1:3" x14ac:dyDescent="0.2">
      <c r="A341" s="25">
        <v>28087</v>
      </c>
      <c r="B341" s="24">
        <v>0</v>
      </c>
      <c r="C341" s="24">
        <v>-8</v>
      </c>
    </row>
    <row r="342" spans="1:3" x14ac:dyDescent="0.2">
      <c r="A342" s="25">
        <v>28088</v>
      </c>
      <c r="B342" s="24">
        <v>0</v>
      </c>
      <c r="C342" s="24">
        <v>0</v>
      </c>
    </row>
    <row r="343" spans="1:3" x14ac:dyDescent="0.2">
      <c r="A343" s="25">
        <v>28089</v>
      </c>
      <c r="B343" s="24">
        <v>0</v>
      </c>
      <c r="C343" s="24">
        <v>0</v>
      </c>
    </row>
    <row r="344" spans="1:3" x14ac:dyDescent="0.2">
      <c r="A344" s="25">
        <v>28090</v>
      </c>
      <c r="B344" s="24">
        <v>0</v>
      </c>
      <c r="C344" s="24">
        <v>0</v>
      </c>
    </row>
    <row r="345" spans="1:3" x14ac:dyDescent="0.2">
      <c r="A345" s="25">
        <v>28091</v>
      </c>
      <c r="B345" s="24">
        <v>0</v>
      </c>
      <c r="C345" s="24">
        <v>0</v>
      </c>
    </row>
    <row r="346" spans="1:3" x14ac:dyDescent="0.2">
      <c r="A346" s="25">
        <v>28092</v>
      </c>
      <c r="B346" s="24">
        <v>0</v>
      </c>
      <c r="C346" s="24">
        <v>0</v>
      </c>
    </row>
    <row r="347" spans="1:3" x14ac:dyDescent="0.2">
      <c r="A347" s="25">
        <v>28093</v>
      </c>
      <c r="B347" s="24">
        <v>0</v>
      </c>
      <c r="C347" s="24">
        <v>0</v>
      </c>
    </row>
    <row r="348" spans="1:3" x14ac:dyDescent="0.2">
      <c r="A348" s="25">
        <v>28094</v>
      </c>
      <c r="B348" s="24">
        <v>0</v>
      </c>
      <c r="C348" s="24">
        <v>-7</v>
      </c>
    </row>
    <row r="349" spans="1:3" x14ac:dyDescent="0.2">
      <c r="A349" s="25">
        <v>28095</v>
      </c>
      <c r="B349" s="24">
        <v>0</v>
      </c>
      <c r="C349" s="24">
        <v>-31</v>
      </c>
    </row>
    <row r="350" spans="1:3" x14ac:dyDescent="0.2">
      <c r="A350" s="25">
        <v>28096</v>
      </c>
      <c r="B350" s="24">
        <v>4</v>
      </c>
      <c r="C350" s="24">
        <v>0</v>
      </c>
    </row>
    <row r="351" spans="1:3" x14ac:dyDescent="0.2">
      <c r="A351" s="25">
        <v>28097</v>
      </c>
      <c r="B351" s="24">
        <v>4</v>
      </c>
      <c r="C351" s="24">
        <v>-12</v>
      </c>
    </row>
    <row r="352" spans="1:3" x14ac:dyDescent="0.2">
      <c r="A352" s="25">
        <v>28098</v>
      </c>
      <c r="B352" s="24">
        <v>0</v>
      </c>
      <c r="C352" s="24">
        <v>0</v>
      </c>
    </row>
    <row r="353" spans="1:3" x14ac:dyDescent="0.2">
      <c r="A353" s="25">
        <v>28099</v>
      </c>
      <c r="B353" s="24">
        <v>0</v>
      </c>
      <c r="C353" s="24">
        <v>0</v>
      </c>
    </row>
    <row r="354" spans="1:3" x14ac:dyDescent="0.2">
      <c r="A354" s="25">
        <v>28100</v>
      </c>
      <c r="B354" s="24">
        <v>60</v>
      </c>
      <c r="C354" s="24">
        <v>0</v>
      </c>
    </row>
    <row r="355" spans="1:3" x14ac:dyDescent="0.2">
      <c r="A355" s="25">
        <v>28101</v>
      </c>
      <c r="B355" s="24">
        <v>0</v>
      </c>
      <c r="C355" s="24">
        <v>-10</v>
      </c>
    </row>
    <row r="356" spans="1:3" x14ac:dyDescent="0.2">
      <c r="A356" s="25">
        <v>28102</v>
      </c>
      <c r="B356" s="24">
        <v>0</v>
      </c>
      <c r="C356" s="24">
        <v>-61</v>
      </c>
    </row>
    <row r="357" spans="1:3" x14ac:dyDescent="0.2">
      <c r="A357" s="25">
        <v>28103</v>
      </c>
      <c r="B357" s="24">
        <v>0</v>
      </c>
      <c r="C357" s="24">
        <v>-104</v>
      </c>
    </row>
    <row r="358" spans="1:3" x14ac:dyDescent="0.2">
      <c r="A358" s="25">
        <v>28104</v>
      </c>
      <c r="B358" s="24">
        <v>0</v>
      </c>
      <c r="C358" s="24">
        <v>0</v>
      </c>
    </row>
    <row r="359" spans="1:3" x14ac:dyDescent="0.2">
      <c r="A359" s="25">
        <v>28105</v>
      </c>
      <c r="B359" s="24">
        <v>0</v>
      </c>
      <c r="C359" s="24">
        <v>0</v>
      </c>
    </row>
    <row r="360" spans="1:3" x14ac:dyDescent="0.2">
      <c r="A360" s="25">
        <v>28106</v>
      </c>
      <c r="B360" s="24">
        <v>0</v>
      </c>
      <c r="C360" s="24">
        <v>0</v>
      </c>
    </row>
    <row r="361" spans="1:3" x14ac:dyDescent="0.2">
      <c r="A361" s="25">
        <v>28107</v>
      </c>
      <c r="B361" s="24">
        <v>0</v>
      </c>
      <c r="C361" s="24">
        <v>-20</v>
      </c>
    </row>
    <row r="362" spans="1:3" x14ac:dyDescent="0.2">
      <c r="A362" s="25">
        <v>28108</v>
      </c>
      <c r="B362" s="24">
        <v>0</v>
      </c>
      <c r="C362" s="24">
        <v>0</v>
      </c>
    </row>
    <row r="363" spans="1:3" x14ac:dyDescent="0.2">
      <c r="A363" s="25">
        <v>28109</v>
      </c>
      <c r="B363" s="24">
        <v>0</v>
      </c>
      <c r="C363" s="24">
        <v>-5</v>
      </c>
    </row>
    <row r="364" spans="1:3" x14ac:dyDescent="0.2">
      <c r="A364" s="25">
        <v>28110</v>
      </c>
      <c r="B364" s="24">
        <v>0</v>
      </c>
      <c r="C364" s="24">
        <v>-18</v>
      </c>
    </row>
    <row r="365" spans="1:3" x14ac:dyDescent="0.2">
      <c r="A365" s="25">
        <v>28111</v>
      </c>
      <c r="B365" s="24">
        <v>0</v>
      </c>
      <c r="C365" s="24">
        <v>-30</v>
      </c>
    </row>
    <row r="366" spans="1:3" x14ac:dyDescent="0.2">
      <c r="A366" s="25">
        <v>28112</v>
      </c>
      <c r="B366" s="24">
        <v>0</v>
      </c>
      <c r="C366" s="24">
        <v>0</v>
      </c>
    </row>
    <row r="367" spans="1:3" x14ac:dyDescent="0.2">
      <c r="A367" s="25">
        <v>28113</v>
      </c>
      <c r="B367" s="24">
        <v>0</v>
      </c>
      <c r="C367" s="24">
        <v>0</v>
      </c>
    </row>
    <row r="368" spans="1:3" x14ac:dyDescent="0.2">
      <c r="A368" s="25">
        <v>28114</v>
      </c>
      <c r="B368" s="24">
        <v>95</v>
      </c>
      <c r="C368" s="24">
        <v>-11</v>
      </c>
    </row>
    <row r="369" spans="1:3" x14ac:dyDescent="0.2">
      <c r="A369" s="25">
        <v>28115</v>
      </c>
      <c r="B369" s="24">
        <v>47</v>
      </c>
      <c r="C369" s="24">
        <v>-7</v>
      </c>
    </row>
    <row r="370" spans="1:3" x14ac:dyDescent="0.2">
      <c r="A370" s="25">
        <v>28116</v>
      </c>
      <c r="B370" s="24">
        <v>47</v>
      </c>
      <c r="C370" s="24">
        <v>-3</v>
      </c>
    </row>
    <row r="371" spans="1:3" x14ac:dyDescent="0.2">
      <c r="A371" s="25">
        <v>28117</v>
      </c>
      <c r="B371" s="24">
        <v>47</v>
      </c>
      <c r="C371" s="24">
        <v>-2</v>
      </c>
    </row>
    <row r="372" spans="1:3" x14ac:dyDescent="0.2">
      <c r="A372" s="25">
        <v>28118</v>
      </c>
      <c r="B372" s="24">
        <v>0</v>
      </c>
      <c r="C372" s="24">
        <v>0</v>
      </c>
    </row>
    <row r="373" spans="1:3" x14ac:dyDescent="0.2">
      <c r="A373" s="25">
        <v>28119</v>
      </c>
      <c r="B373" s="24">
        <v>0</v>
      </c>
      <c r="C373" s="24">
        <v>0</v>
      </c>
    </row>
    <row r="374" spans="1:3" x14ac:dyDescent="0.2">
      <c r="A374" s="25">
        <v>28120</v>
      </c>
      <c r="B374" s="24">
        <v>0</v>
      </c>
      <c r="C374" s="24">
        <v>0</v>
      </c>
    </row>
    <row r="375" spans="1:3" x14ac:dyDescent="0.2">
      <c r="A375" s="25">
        <v>28121</v>
      </c>
      <c r="B375" s="24">
        <v>47</v>
      </c>
      <c r="C375" s="24">
        <v>0</v>
      </c>
    </row>
    <row r="376" spans="1:3" x14ac:dyDescent="0.2">
      <c r="A376" s="25">
        <v>28122</v>
      </c>
      <c r="B376" s="24">
        <v>212</v>
      </c>
      <c r="C376" s="24">
        <v>0</v>
      </c>
    </row>
    <row r="377" spans="1:3" x14ac:dyDescent="0.2">
      <c r="A377" s="25">
        <v>28123</v>
      </c>
      <c r="B377" s="24">
        <v>66</v>
      </c>
      <c r="C377" s="24">
        <v>0</v>
      </c>
    </row>
    <row r="378" spans="1:3" x14ac:dyDescent="0.2">
      <c r="A378" s="25">
        <v>28124</v>
      </c>
      <c r="B378" s="24">
        <v>130</v>
      </c>
      <c r="C378" s="24">
        <v>0</v>
      </c>
    </row>
    <row r="379" spans="1:3" x14ac:dyDescent="0.2">
      <c r="A379" s="25">
        <v>28125</v>
      </c>
      <c r="B379" s="24">
        <v>88</v>
      </c>
      <c r="C379" s="24">
        <v>0</v>
      </c>
    </row>
    <row r="380" spans="1:3" x14ac:dyDescent="0.2">
      <c r="A380" s="25">
        <v>28126</v>
      </c>
      <c r="B380" s="24">
        <v>0</v>
      </c>
      <c r="C380" s="24">
        <v>0</v>
      </c>
    </row>
    <row r="381" spans="1:3" x14ac:dyDescent="0.2">
      <c r="A381" s="25">
        <v>28127</v>
      </c>
      <c r="B381" s="24">
        <v>0</v>
      </c>
      <c r="C381" s="24">
        <v>0</v>
      </c>
    </row>
    <row r="382" spans="1:3" x14ac:dyDescent="0.2">
      <c r="A382" s="25">
        <v>28128</v>
      </c>
      <c r="B382" s="24">
        <v>165</v>
      </c>
      <c r="C382" s="24">
        <v>0</v>
      </c>
    </row>
    <row r="383" spans="1:3" x14ac:dyDescent="0.2">
      <c r="A383" s="25">
        <v>28129</v>
      </c>
      <c r="B383" s="24">
        <v>117</v>
      </c>
      <c r="C383" s="24">
        <v>0</v>
      </c>
    </row>
    <row r="384" spans="1:3" x14ac:dyDescent="0.2">
      <c r="A384" s="25">
        <v>28130</v>
      </c>
      <c r="B384" s="24">
        <v>107</v>
      </c>
      <c r="C384" s="24">
        <v>10</v>
      </c>
    </row>
    <row r="385" spans="1:3" x14ac:dyDescent="0.2">
      <c r="A385" s="25">
        <v>28131</v>
      </c>
      <c r="B385" s="24">
        <v>0</v>
      </c>
      <c r="C385" s="24">
        <v>0</v>
      </c>
    </row>
    <row r="386" spans="1:3" x14ac:dyDescent="0.2">
      <c r="A386" s="25">
        <v>28132</v>
      </c>
      <c r="B386" s="24">
        <v>0</v>
      </c>
      <c r="C386" s="24">
        <v>0</v>
      </c>
    </row>
    <row r="387" spans="1:3" x14ac:dyDescent="0.2">
      <c r="A387" s="25">
        <v>28133</v>
      </c>
      <c r="B387" s="24">
        <v>0</v>
      </c>
      <c r="C387" s="24">
        <v>0</v>
      </c>
    </row>
    <row r="388" spans="1:3" x14ac:dyDescent="0.2">
      <c r="A388" s="25">
        <v>28134</v>
      </c>
      <c r="B388" s="24">
        <v>0</v>
      </c>
      <c r="C388" s="24">
        <v>0</v>
      </c>
    </row>
    <row r="389" spans="1:3" x14ac:dyDescent="0.2">
      <c r="A389" s="25">
        <v>28135</v>
      </c>
      <c r="B389" s="24">
        <v>-119</v>
      </c>
      <c r="C389" s="24">
        <v>0</v>
      </c>
    </row>
    <row r="390" spans="1:3" x14ac:dyDescent="0.2">
      <c r="A390" s="25">
        <v>28136</v>
      </c>
      <c r="B390" s="24">
        <v>0</v>
      </c>
      <c r="C390" s="24">
        <v>0</v>
      </c>
    </row>
    <row r="391" spans="1:3" x14ac:dyDescent="0.2">
      <c r="A391" s="25">
        <v>28137</v>
      </c>
      <c r="B391" s="24">
        <v>0</v>
      </c>
      <c r="C391" s="24">
        <v>0</v>
      </c>
    </row>
    <row r="392" spans="1:3" x14ac:dyDescent="0.2">
      <c r="A392" s="25">
        <v>28138</v>
      </c>
      <c r="B392" s="24">
        <v>0</v>
      </c>
      <c r="C392" s="24">
        <v>0</v>
      </c>
    </row>
    <row r="393" spans="1:3" x14ac:dyDescent="0.2">
      <c r="A393" s="25">
        <v>28139</v>
      </c>
      <c r="B393" s="24">
        <v>0</v>
      </c>
      <c r="C393" s="24">
        <v>0</v>
      </c>
    </row>
    <row r="394" spans="1:3" x14ac:dyDescent="0.2">
      <c r="A394" s="25">
        <v>28140</v>
      </c>
      <c r="B394" s="24">
        <v>0</v>
      </c>
      <c r="C394" s="24">
        <v>0</v>
      </c>
    </row>
    <row r="395" spans="1:3" x14ac:dyDescent="0.2">
      <c r="A395" s="25">
        <v>28141</v>
      </c>
      <c r="B395" s="24">
        <v>0</v>
      </c>
      <c r="C395" s="24">
        <v>0</v>
      </c>
    </row>
    <row r="396" spans="1:3" x14ac:dyDescent="0.2">
      <c r="A396" s="25">
        <v>28142</v>
      </c>
      <c r="B396" s="24">
        <v>0</v>
      </c>
      <c r="C396" s="24">
        <v>0</v>
      </c>
    </row>
    <row r="397" spans="1:3" x14ac:dyDescent="0.2">
      <c r="A397" s="25">
        <v>28143</v>
      </c>
      <c r="B397" s="24">
        <v>0</v>
      </c>
      <c r="C397" s="24">
        <v>0</v>
      </c>
    </row>
    <row r="398" spans="1:3" x14ac:dyDescent="0.2">
      <c r="A398" s="25">
        <v>28144</v>
      </c>
      <c r="B398" s="24">
        <v>0</v>
      </c>
      <c r="C398" s="24">
        <v>0</v>
      </c>
    </row>
    <row r="399" spans="1:3" x14ac:dyDescent="0.2">
      <c r="A399" s="25">
        <v>28145</v>
      </c>
      <c r="B399" s="24">
        <v>0</v>
      </c>
      <c r="C399" s="24">
        <v>0</v>
      </c>
    </row>
    <row r="400" spans="1:3" x14ac:dyDescent="0.2">
      <c r="A400" s="25">
        <v>28146</v>
      </c>
      <c r="B400" s="24">
        <v>0</v>
      </c>
      <c r="C400" s="24">
        <v>0</v>
      </c>
    </row>
    <row r="401" spans="1:3" x14ac:dyDescent="0.2">
      <c r="A401" s="25">
        <v>28147</v>
      </c>
      <c r="B401" s="24">
        <v>0</v>
      </c>
      <c r="C401" s="24">
        <v>0</v>
      </c>
    </row>
    <row r="402" spans="1:3" x14ac:dyDescent="0.2">
      <c r="A402" s="25">
        <v>28148</v>
      </c>
      <c r="B402" s="24">
        <v>0</v>
      </c>
      <c r="C402" s="24">
        <v>0</v>
      </c>
    </row>
    <row r="403" spans="1:3" x14ac:dyDescent="0.2">
      <c r="A403" s="25">
        <v>28149</v>
      </c>
      <c r="B403" s="24">
        <v>0</v>
      </c>
      <c r="C403" s="24">
        <v>0</v>
      </c>
    </row>
    <row r="404" spans="1:3" x14ac:dyDescent="0.2">
      <c r="A404" s="25">
        <v>28150</v>
      </c>
      <c r="B404" s="24">
        <v>-97</v>
      </c>
      <c r="C404" s="24">
        <v>-35</v>
      </c>
    </row>
    <row r="405" spans="1:3" x14ac:dyDescent="0.2">
      <c r="A405" s="25">
        <v>28151</v>
      </c>
      <c r="B405" s="24">
        <v>0</v>
      </c>
      <c r="C405" s="24">
        <v>0</v>
      </c>
    </row>
    <row r="406" spans="1:3" x14ac:dyDescent="0.2">
      <c r="A406" s="25">
        <v>28152</v>
      </c>
      <c r="B406" s="24">
        <v>0</v>
      </c>
      <c r="C406" s="24">
        <v>0</v>
      </c>
    </row>
    <row r="407" spans="1:3" x14ac:dyDescent="0.2">
      <c r="A407" s="25">
        <v>28153</v>
      </c>
      <c r="B407" s="24">
        <v>0</v>
      </c>
      <c r="C407" s="24">
        <v>0</v>
      </c>
    </row>
    <row r="408" spans="1:3" x14ac:dyDescent="0.2">
      <c r="A408" s="25">
        <v>28154</v>
      </c>
      <c r="B408" s="24">
        <v>0</v>
      </c>
      <c r="C408" s="24">
        <v>0</v>
      </c>
    </row>
    <row r="409" spans="1:3" x14ac:dyDescent="0.2">
      <c r="A409" s="25">
        <v>28155</v>
      </c>
      <c r="B409" s="24">
        <v>0</v>
      </c>
      <c r="C409" s="24">
        <v>0</v>
      </c>
    </row>
    <row r="410" spans="1:3" x14ac:dyDescent="0.2">
      <c r="A410" s="25">
        <v>28156</v>
      </c>
      <c r="B410" s="24">
        <v>0</v>
      </c>
      <c r="C410" s="24">
        <v>0</v>
      </c>
    </row>
    <row r="411" spans="1:3" x14ac:dyDescent="0.2">
      <c r="A411" s="25">
        <v>28157</v>
      </c>
      <c r="B411" s="24">
        <v>0</v>
      </c>
      <c r="C411" s="24">
        <v>0</v>
      </c>
    </row>
    <row r="412" spans="1:3" x14ac:dyDescent="0.2">
      <c r="A412" s="25">
        <v>28158</v>
      </c>
      <c r="B412" s="24">
        <v>0</v>
      </c>
      <c r="C412" s="24">
        <v>0</v>
      </c>
    </row>
    <row r="413" spans="1:3" x14ac:dyDescent="0.2">
      <c r="A413" s="25">
        <v>28159</v>
      </c>
      <c r="B413" s="24">
        <v>0</v>
      </c>
      <c r="C413" s="24">
        <v>0</v>
      </c>
    </row>
    <row r="414" spans="1:3" x14ac:dyDescent="0.2">
      <c r="A414" s="25">
        <v>28160</v>
      </c>
      <c r="B414" s="24">
        <v>0</v>
      </c>
      <c r="C414" s="24">
        <v>0</v>
      </c>
    </row>
    <row r="415" spans="1:3" x14ac:dyDescent="0.2">
      <c r="A415" s="25">
        <v>28161</v>
      </c>
      <c r="B415" s="24">
        <v>0</v>
      </c>
      <c r="C415" s="24">
        <v>0</v>
      </c>
    </row>
    <row r="416" spans="1:3" x14ac:dyDescent="0.2">
      <c r="A416" s="25">
        <v>28162</v>
      </c>
      <c r="B416" s="24">
        <v>0</v>
      </c>
      <c r="C416" s="24">
        <v>0</v>
      </c>
    </row>
    <row r="417" spans="1:3" x14ac:dyDescent="0.2">
      <c r="A417" s="25">
        <v>28163</v>
      </c>
      <c r="B417" s="24">
        <v>0</v>
      </c>
      <c r="C417" s="24">
        <v>0</v>
      </c>
    </row>
    <row r="418" spans="1:3" x14ac:dyDescent="0.2">
      <c r="A418" s="25">
        <v>28164</v>
      </c>
      <c r="B418" s="24">
        <v>0</v>
      </c>
      <c r="C418" s="24">
        <v>0</v>
      </c>
    </row>
    <row r="419" spans="1:3" x14ac:dyDescent="0.2">
      <c r="A419" s="25">
        <v>28165</v>
      </c>
      <c r="B419" s="24">
        <v>0</v>
      </c>
      <c r="C419" s="24">
        <v>0</v>
      </c>
    </row>
    <row r="420" spans="1:3" x14ac:dyDescent="0.2">
      <c r="A420" s="25">
        <v>28166</v>
      </c>
      <c r="B420" s="24">
        <v>0</v>
      </c>
      <c r="C420" s="24">
        <v>0</v>
      </c>
    </row>
    <row r="421" spans="1:3" x14ac:dyDescent="0.2">
      <c r="A421" s="25">
        <v>28167</v>
      </c>
      <c r="B421" s="24">
        <v>0</v>
      </c>
      <c r="C421" s="24">
        <v>0</v>
      </c>
    </row>
    <row r="422" spans="1:3" x14ac:dyDescent="0.2">
      <c r="A422" s="25">
        <v>28168</v>
      </c>
      <c r="B422" s="24">
        <v>0</v>
      </c>
      <c r="C422" s="24">
        <v>0</v>
      </c>
    </row>
    <row r="423" spans="1:3" x14ac:dyDescent="0.2">
      <c r="A423" s="25">
        <v>28169</v>
      </c>
      <c r="B423" s="24">
        <v>0</v>
      </c>
      <c r="C423" s="24">
        <v>0</v>
      </c>
    </row>
    <row r="424" spans="1:3" x14ac:dyDescent="0.2">
      <c r="A424" s="25">
        <v>28170</v>
      </c>
      <c r="B424" s="24">
        <v>100</v>
      </c>
      <c r="C424" s="24">
        <v>0</v>
      </c>
    </row>
    <row r="425" spans="1:3" x14ac:dyDescent="0.2">
      <c r="A425" s="25">
        <v>28171</v>
      </c>
      <c r="B425" s="24">
        <v>0</v>
      </c>
      <c r="C425" s="24">
        <v>0</v>
      </c>
    </row>
    <row r="426" spans="1:3" x14ac:dyDescent="0.2">
      <c r="A426" s="25">
        <v>28172</v>
      </c>
      <c r="B426" s="24">
        <v>0</v>
      </c>
      <c r="C426" s="24">
        <v>0</v>
      </c>
    </row>
    <row r="427" spans="1:3" x14ac:dyDescent="0.2">
      <c r="A427" s="25">
        <v>28173</v>
      </c>
      <c r="B427" s="24">
        <v>0</v>
      </c>
      <c r="C427" s="24">
        <v>0</v>
      </c>
    </row>
    <row r="428" spans="1:3" x14ac:dyDescent="0.2">
      <c r="A428" s="25">
        <v>28174</v>
      </c>
      <c r="B428" s="24">
        <v>0</v>
      </c>
      <c r="C428" s="24">
        <v>5</v>
      </c>
    </row>
    <row r="429" spans="1:3" x14ac:dyDescent="0.2">
      <c r="A429" s="25">
        <v>28175</v>
      </c>
      <c r="B429" s="24">
        <v>0</v>
      </c>
      <c r="C429" s="24">
        <v>0</v>
      </c>
    </row>
    <row r="430" spans="1:3" x14ac:dyDescent="0.2">
      <c r="A430" s="25">
        <v>28176</v>
      </c>
      <c r="B430" s="24">
        <v>0</v>
      </c>
      <c r="C430" s="24">
        <v>0</v>
      </c>
    </row>
    <row r="431" spans="1:3" x14ac:dyDescent="0.2">
      <c r="A431" s="25">
        <v>28177</v>
      </c>
      <c r="B431" s="24">
        <v>48</v>
      </c>
      <c r="C431" s="24">
        <v>0</v>
      </c>
    </row>
    <row r="432" spans="1:3" x14ac:dyDescent="0.2">
      <c r="A432" s="25">
        <v>28178</v>
      </c>
      <c r="B432" s="24">
        <v>0</v>
      </c>
      <c r="C432" s="24">
        <v>0</v>
      </c>
    </row>
    <row r="433" spans="1:3" x14ac:dyDescent="0.2">
      <c r="A433" s="25">
        <v>28179</v>
      </c>
      <c r="B433" s="24">
        <v>0</v>
      </c>
      <c r="C433" s="24">
        <v>0</v>
      </c>
    </row>
    <row r="434" spans="1:3" x14ac:dyDescent="0.2">
      <c r="A434" s="25">
        <v>28180</v>
      </c>
      <c r="B434" s="24">
        <v>0</v>
      </c>
      <c r="C434" s="24">
        <v>0</v>
      </c>
    </row>
    <row r="435" spans="1:3" x14ac:dyDescent="0.2">
      <c r="A435" s="25">
        <v>28181</v>
      </c>
      <c r="B435" s="24">
        <v>48</v>
      </c>
      <c r="C435" s="24">
        <v>0</v>
      </c>
    </row>
    <row r="436" spans="1:3" x14ac:dyDescent="0.2">
      <c r="A436" s="25">
        <v>28182</v>
      </c>
      <c r="B436" s="24">
        <v>0</v>
      </c>
      <c r="C436" s="24">
        <v>0</v>
      </c>
    </row>
    <row r="437" spans="1:3" x14ac:dyDescent="0.2">
      <c r="A437" s="25">
        <v>28183</v>
      </c>
      <c r="B437" s="24">
        <v>0</v>
      </c>
      <c r="C437" s="24">
        <v>0</v>
      </c>
    </row>
    <row r="438" spans="1:3" x14ac:dyDescent="0.2">
      <c r="A438" s="25">
        <v>28184</v>
      </c>
      <c r="B438" s="24">
        <v>0</v>
      </c>
      <c r="C438" s="24">
        <v>-10</v>
      </c>
    </row>
    <row r="439" spans="1:3" x14ac:dyDescent="0.2">
      <c r="A439" s="25">
        <v>28185</v>
      </c>
      <c r="B439" s="24">
        <v>60</v>
      </c>
      <c r="C439" s="24">
        <v>0</v>
      </c>
    </row>
    <row r="440" spans="1:3" x14ac:dyDescent="0.2">
      <c r="A440" s="25">
        <v>28186</v>
      </c>
      <c r="B440" s="24">
        <v>0</v>
      </c>
      <c r="C440" s="24">
        <v>0</v>
      </c>
    </row>
    <row r="441" spans="1:3" x14ac:dyDescent="0.2">
      <c r="A441" s="25">
        <v>28187</v>
      </c>
      <c r="B441" s="24">
        <v>0</v>
      </c>
      <c r="C441" s="24">
        <v>0</v>
      </c>
    </row>
    <row r="442" spans="1:3" x14ac:dyDescent="0.2">
      <c r="A442" s="25">
        <v>28188</v>
      </c>
      <c r="B442" s="24">
        <v>0</v>
      </c>
      <c r="C442" s="24">
        <v>0</v>
      </c>
    </row>
    <row r="443" spans="1:3" x14ac:dyDescent="0.2">
      <c r="A443" s="25">
        <v>28189</v>
      </c>
      <c r="B443" s="24">
        <v>0</v>
      </c>
      <c r="C443" s="24">
        <v>0</v>
      </c>
    </row>
    <row r="444" spans="1:3" x14ac:dyDescent="0.2">
      <c r="A444" s="25">
        <v>28190</v>
      </c>
      <c r="B444" s="24">
        <v>0</v>
      </c>
      <c r="C444" s="24">
        <v>0</v>
      </c>
    </row>
    <row r="445" spans="1:3" x14ac:dyDescent="0.2">
      <c r="A445" s="25">
        <v>28191</v>
      </c>
      <c r="B445" s="24">
        <v>0</v>
      </c>
      <c r="C445" s="24">
        <v>0</v>
      </c>
    </row>
    <row r="446" spans="1:3" x14ac:dyDescent="0.2">
      <c r="A446" s="25">
        <v>28192</v>
      </c>
      <c r="B446" s="24">
        <v>0</v>
      </c>
      <c r="C446" s="24">
        <v>0</v>
      </c>
    </row>
    <row r="447" spans="1:3" x14ac:dyDescent="0.2">
      <c r="A447" s="25">
        <v>28193</v>
      </c>
      <c r="B447" s="24">
        <v>0</v>
      </c>
      <c r="C447" s="24">
        <v>0</v>
      </c>
    </row>
    <row r="448" spans="1:3" x14ac:dyDescent="0.2">
      <c r="A448" s="25">
        <v>28194</v>
      </c>
      <c r="B448" s="24">
        <v>0</v>
      </c>
      <c r="C448" s="24">
        <v>0</v>
      </c>
    </row>
    <row r="449" spans="1:3" x14ac:dyDescent="0.2">
      <c r="A449" s="25">
        <v>28195</v>
      </c>
      <c r="B449" s="24">
        <v>0</v>
      </c>
      <c r="C449" s="24">
        <v>0</v>
      </c>
    </row>
    <row r="450" spans="1:3" x14ac:dyDescent="0.2">
      <c r="A450" s="25">
        <v>28196</v>
      </c>
      <c r="B450" s="24">
        <v>0</v>
      </c>
      <c r="C450" s="24">
        <v>0</v>
      </c>
    </row>
    <row r="451" spans="1:3" x14ac:dyDescent="0.2">
      <c r="A451" s="25">
        <v>28197</v>
      </c>
      <c r="B451" s="24">
        <v>0</v>
      </c>
      <c r="C451" s="24">
        <v>0</v>
      </c>
    </row>
    <row r="452" spans="1:3" x14ac:dyDescent="0.2">
      <c r="A452" s="25">
        <v>28198</v>
      </c>
      <c r="B452" s="24">
        <v>0</v>
      </c>
      <c r="C452" s="24">
        <v>0</v>
      </c>
    </row>
    <row r="453" spans="1:3" x14ac:dyDescent="0.2">
      <c r="A453" s="25">
        <v>28199</v>
      </c>
      <c r="B453" s="24">
        <v>0</v>
      </c>
      <c r="C453" s="24">
        <v>0</v>
      </c>
    </row>
    <row r="454" spans="1:3" x14ac:dyDescent="0.2">
      <c r="A454" s="25">
        <v>28200</v>
      </c>
      <c r="B454" s="24">
        <v>0</v>
      </c>
      <c r="C454" s="24">
        <v>-10</v>
      </c>
    </row>
    <row r="455" spans="1:3" x14ac:dyDescent="0.2">
      <c r="A455" s="25">
        <v>28201</v>
      </c>
      <c r="B455" s="24">
        <v>0</v>
      </c>
      <c r="C455" s="24">
        <v>0</v>
      </c>
    </row>
    <row r="456" spans="1:3" x14ac:dyDescent="0.2">
      <c r="A456" s="25">
        <v>28202</v>
      </c>
      <c r="B456" s="24">
        <v>0</v>
      </c>
      <c r="C456" s="24">
        <v>0</v>
      </c>
    </row>
    <row r="457" spans="1:3" x14ac:dyDescent="0.2">
      <c r="A457" s="25">
        <v>28203</v>
      </c>
      <c r="B457" s="24">
        <v>0</v>
      </c>
      <c r="C457" s="24">
        <v>0</v>
      </c>
    </row>
    <row r="458" spans="1:3" x14ac:dyDescent="0.2">
      <c r="A458" s="25">
        <v>28204</v>
      </c>
      <c r="B458" s="24">
        <v>0</v>
      </c>
      <c r="C458" s="24">
        <v>0</v>
      </c>
    </row>
    <row r="459" spans="1:3" x14ac:dyDescent="0.2">
      <c r="A459" s="25">
        <v>28205</v>
      </c>
      <c r="B459" s="24">
        <v>48</v>
      </c>
      <c r="C459" s="24">
        <v>0</v>
      </c>
    </row>
    <row r="460" spans="1:3" x14ac:dyDescent="0.2">
      <c r="A460" s="25">
        <v>28206</v>
      </c>
      <c r="B460" s="24">
        <v>0</v>
      </c>
      <c r="C460" s="24">
        <v>0</v>
      </c>
    </row>
    <row r="461" spans="1:3" x14ac:dyDescent="0.2">
      <c r="A461" s="25">
        <v>28207</v>
      </c>
      <c r="B461" s="24">
        <v>0</v>
      </c>
      <c r="C461" s="24">
        <v>0</v>
      </c>
    </row>
    <row r="462" spans="1:3" x14ac:dyDescent="0.2">
      <c r="A462" s="25">
        <v>28208</v>
      </c>
      <c r="B462" s="24">
        <v>0</v>
      </c>
      <c r="C462" s="24">
        <v>0</v>
      </c>
    </row>
    <row r="463" spans="1:3" x14ac:dyDescent="0.2">
      <c r="A463" s="25">
        <v>28209</v>
      </c>
      <c r="B463" s="24">
        <v>0</v>
      </c>
      <c r="C463" s="24">
        <v>0</v>
      </c>
    </row>
    <row r="464" spans="1:3" x14ac:dyDescent="0.2">
      <c r="A464" s="25">
        <v>28210</v>
      </c>
      <c r="B464" s="24">
        <v>0</v>
      </c>
      <c r="C464" s="24">
        <v>0</v>
      </c>
    </row>
    <row r="465" spans="1:3" x14ac:dyDescent="0.2">
      <c r="A465" s="25">
        <v>28211</v>
      </c>
      <c r="B465" s="24">
        <v>0</v>
      </c>
      <c r="C465" s="24">
        <v>0</v>
      </c>
    </row>
    <row r="466" spans="1:3" x14ac:dyDescent="0.2">
      <c r="A466" s="25">
        <v>28212</v>
      </c>
      <c r="B466" s="24">
        <v>0</v>
      </c>
      <c r="C466" s="24">
        <v>0</v>
      </c>
    </row>
    <row r="467" spans="1:3" x14ac:dyDescent="0.2">
      <c r="A467" s="25">
        <v>28213</v>
      </c>
      <c r="B467" s="24">
        <v>0</v>
      </c>
      <c r="C467" s="24">
        <v>0</v>
      </c>
    </row>
    <row r="468" spans="1:3" x14ac:dyDescent="0.2">
      <c r="A468" s="25">
        <v>28214</v>
      </c>
      <c r="B468" s="24">
        <v>0</v>
      </c>
      <c r="C468" s="24">
        <v>-10</v>
      </c>
    </row>
    <row r="469" spans="1:3" x14ac:dyDescent="0.2">
      <c r="A469" s="25">
        <v>28215</v>
      </c>
      <c r="B469" s="24">
        <v>0</v>
      </c>
      <c r="C469" s="24">
        <v>0</v>
      </c>
    </row>
    <row r="470" spans="1:3" x14ac:dyDescent="0.2">
      <c r="A470" s="25">
        <v>28216</v>
      </c>
      <c r="B470" s="24">
        <v>0</v>
      </c>
      <c r="C470" s="24">
        <v>-35</v>
      </c>
    </row>
    <row r="471" spans="1:3" x14ac:dyDescent="0.2">
      <c r="A471" s="25">
        <v>28217</v>
      </c>
      <c r="B471" s="24">
        <v>0</v>
      </c>
      <c r="C471" s="24">
        <v>0</v>
      </c>
    </row>
    <row r="472" spans="1:3" x14ac:dyDescent="0.2">
      <c r="A472" s="25">
        <v>28218</v>
      </c>
      <c r="B472" s="24">
        <v>0</v>
      </c>
      <c r="C472" s="24">
        <v>0</v>
      </c>
    </row>
    <row r="473" spans="1:3" x14ac:dyDescent="0.2">
      <c r="A473" s="25">
        <v>28219</v>
      </c>
      <c r="B473" s="24">
        <v>0</v>
      </c>
      <c r="C473" s="24">
        <v>-100</v>
      </c>
    </row>
    <row r="474" spans="1:3" x14ac:dyDescent="0.2">
      <c r="A474" s="25">
        <v>28220</v>
      </c>
      <c r="B474" s="24">
        <v>0</v>
      </c>
      <c r="C474" s="24">
        <v>-45</v>
      </c>
    </row>
    <row r="475" spans="1:3" x14ac:dyDescent="0.2">
      <c r="A475" s="25">
        <v>28221</v>
      </c>
      <c r="B475" s="24">
        <v>0</v>
      </c>
      <c r="C475" s="24">
        <v>-28</v>
      </c>
    </row>
    <row r="476" spans="1:3" x14ac:dyDescent="0.2">
      <c r="A476" s="25">
        <v>28222</v>
      </c>
      <c r="B476" s="24">
        <v>0</v>
      </c>
      <c r="C476" s="24">
        <v>-22</v>
      </c>
    </row>
    <row r="477" spans="1:3" x14ac:dyDescent="0.2">
      <c r="A477" s="25">
        <v>28223</v>
      </c>
      <c r="B477" s="24">
        <v>0</v>
      </c>
      <c r="C477" s="24">
        <v>0</v>
      </c>
    </row>
    <row r="478" spans="1:3" x14ac:dyDescent="0.2">
      <c r="A478" s="25">
        <v>28224</v>
      </c>
      <c r="B478" s="24">
        <v>0</v>
      </c>
      <c r="C478" s="24">
        <v>0</v>
      </c>
    </row>
    <row r="479" spans="1:3" x14ac:dyDescent="0.2">
      <c r="A479" s="25">
        <v>28225</v>
      </c>
      <c r="B479" s="24">
        <v>0</v>
      </c>
      <c r="C479" s="24">
        <v>0</v>
      </c>
    </row>
    <row r="480" spans="1:3" x14ac:dyDescent="0.2">
      <c r="A480" s="25">
        <v>28226</v>
      </c>
      <c r="B480" s="24">
        <v>0</v>
      </c>
      <c r="C480" s="24">
        <v>0</v>
      </c>
    </row>
    <row r="481" spans="1:3" x14ac:dyDescent="0.2">
      <c r="A481" s="25">
        <v>28227</v>
      </c>
      <c r="B481" s="24">
        <v>0</v>
      </c>
      <c r="C481" s="24">
        <v>-9</v>
      </c>
    </row>
    <row r="482" spans="1:3" x14ac:dyDescent="0.2">
      <c r="A482" s="25">
        <v>28228</v>
      </c>
      <c r="B482" s="24">
        <v>0</v>
      </c>
      <c r="C482" s="24">
        <v>-52</v>
      </c>
    </row>
    <row r="483" spans="1:3" x14ac:dyDescent="0.2">
      <c r="A483" s="25">
        <v>28229</v>
      </c>
      <c r="B483" s="24">
        <v>0</v>
      </c>
      <c r="C483" s="24">
        <v>0</v>
      </c>
    </row>
    <row r="484" spans="1:3" x14ac:dyDescent="0.2">
      <c r="A484" s="25">
        <v>28230</v>
      </c>
      <c r="B484" s="24">
        <v>0</v>
      </c>
      <c r="C484" s="24">
        <v>5</v>
      </c>
    </row>
    <row r="485" spans="1:3" x14ac:dyDescent="0.2">
      <c r="A485" s="25">
        <v>28231</v>
      </c>
      <c r="B485" s="24">
        <v>0</v>
      </c>
      <c r="C485" s="24">
        <v>0</v>
      </c>
    </row>
    <row r="486" spans="1:3" x14ac:dyDescent="0.2">
      <c r="A486" s="25">
        <v>28232</v>
      </c>
      <c r="B486" s="24">
        <v>0</v>
      </c>
      <c r="C486" s="24">
        <v>0</v>
      </c>
    </row>
    <row r="487" spans="1:3" x14ac:dyDescent="0.2">
      <c r="A487" s="25">
        <v>28233</v>
      </c>
      <c r="B487" s="24">
        <v>0</v>
      </c>
      <c r="C487" s="24">
        <v>0</v>
      </c>
    </row>
    <row r="488" spans="1:3" x14ac:dyDescent="0.2">
      <c r="A488" s="25">
        <v>28234</v>
      </c>
      <c r="B488" s="24">
        <v>0</v>
      </c>
      <c r="C488" s="24">
        <v>0</v>
      </c>
    </row>
    <row r="489" spans="1:3" x14ac:dyDescent="0.2">
      <c r="A489" s="25">
        <v>28235</v>
      </c>
      <c r="B489" s="24">
        <v>0</v>
      </c>
      <c r="C489" s="24">
        <v>0</v>
      </c>
    </row>
    <row r="490" spans="1:3" x14ac:dyDescent="0.2">
      <c r="A490" s="25">
        <v>28236</v>
      </c>
      <c r="B490" s="24">
        <v>0</v>
      </c>
      <c r="C490" s="24">
        <v>0</v>
      </c>
    </row>
    <row r="491" spans="1:3" x14ac:dyDescent="0.2">
      <c r="A491" s="25">
        <v>28237</v>
      </c>
      <c r="B491" s="24">
        <v>0</v>
      </c>
      <c r="C491" s="24">
        <v>0</v>
      </c>
    </row>
    <row r="492" spans="1:3" x14ac:dyDescent="0.2">
      <c r="A492" s="25">
        <v>28238</v>
      </c>
      <c r="B492" s="24">
        <v>0</v>
      </c>
      <c r="C492" s="24">
        <v>0</v>
      </c>
    </row>
    <row r="493" spans="1:3" x14ac:dyDescent="0.2">
      <c r="A493" s="25">
        <v>28239</v>
      </c>
      <c r="B493" s="24">
        <v>0</v>
      </c>
      <c r="C493" s="24">
        <v>0</v>
      </c>
    </row>
    <row r="494" spans="1:3" x14ac:dyDescent="0.2">
      <c r="A494" s="25">
        <v>28240</v>
      </c>
      <c r="B494" s="24">
        <v>0</v>
      </c>
      <c r="C494" s="24">
        <v>-3</v>
      </c>
    </row>
    <row r="495" spans="1:3" x14ac:dyDescent="0.2">
      <c r="A495" s="25">
        <v>28241</v>
      </c>
      <c r="B495" s="24">
        <v>0</v>
      </c>
      <c r="C495" s="24">
        <v>-152</v>
      </c>
    </row>
    <row r="496" spans="1:3" x14ac:dyDescent="0.2">
      <c r="A496" s="25">
        <v>28242</v>
      </c>
      <c r="B496" s="24">
        <v>0</v>
      </c>
      <c r="C496" s="24">
        <v>0</v>
      </c>
    </row>
    <row r="497" spans="1:3" x14ac:dyDescent="0.2">
      <c r="A497" s="25">
        <v>28243</v>
      </c>
      <c r="B497" s="24">
        <v>0</v>
      </c>
      <c r="C497" s="24">
        <v>-378</v>
      </c>
    </row>
    <row r="498" spans="1:3" x14ac:dyDescent="0.2">
      <c r="A498" s="25">
        <v>28244</v>
      </c>
      <c r="B498" s="24">
        <v>0</v>
      </c>
      <c r="C498" s="24">
        <v>-248</v>
      </c>
    </row>
    <row r="499" spans="1:3" x14ac:dyDescent="0.2">
      <c r="A499" s="25">
        <v>28245</v>
      </c>
      <c r="B499" s="24">
        <v>0</v>
      </c>
      <c r="C499" s="24">
        <v>0</v>
      </c>
    </row>
    <row r="500" spans="1:3" x14ac:dyDescent="0.2">
      <c r="A500" s="25">
        <v>28246</v>
      </c>
      <c r="B500" s="24">
        <v>0</v>
      </c>
      <c r="C500" s="24">
        <v>0</v>
      </c>
    </row>
    <row r="501" spans="1:3" x14ac:dyDescent="0.2">
      <c r="A501" s="25">
        <v>28247</v>
      </c>
      <c r="B501" s="24">
        <v>0</v>
      </c>
      <c r="C501" s="24">
        <v>0</v>
      </c>
    </row>
    <row r="502" spans="1:3" x14ac:dyDescent="0.2">
      <c r="A502" s="25">
        <v>28248</v>
      </c>
      <c r="B502" s="24">
        <v>0</v>
      </c>
      <c r="C502" s="24">
        <v>-57</v>
      </c>
    </row>
    <row r="503" spans="1:3" x14ac:dyDescent="0.2">
      <c r="A503" s="25">
        <v>28249</v>
      </c>
      <c r="B503" s="24">
        <v>0</v>
      </c>
      <c r="C503" s="24">
        <v>-287</v>
      </c>
    </row>
    <row r="504" spans="1:3" x14ac:dyDescent="0.2">
      <c r="A504" s="25">
        <v>28250</v>
      </c>
      <c r="B504" s="24">
        <v>0</v>
      </c>
      <c r="C504" s="24">
        <v>-59</v>
      </c>
    </row>
    <row r="505" spans="1:3" x14ac:dyDescent="0.2">
      <c r="A505" s="25">
        <v>28251</v>
      </c>
      <c r="B505" s="24">
        <v>0</v>
      </c>
      <c r="C505" s="24">
        <v>0</v>
      </c>
    </row>
    <row r="506" spans="1:3" x14ac:dyDescent="0.2">
      <c r="A506" s="25">
        <v>28252</v>
      </c>
      <c r="B506" s="24">
        <v>0</v>
      </c>
      <c r="C506" s="24">
        <v>0</v>
      </c>
    </row>
    <row r="507" spans="1:3" x14ac:dyDescent="0.2">
      <c r="A507" s="25">
        <v>28253</v>
      </c>
      <c r="B507" s="24">
        <v>0</v>
      </c>
      <c r="C507" s="24">
        <v>0</v>
      </c>
    </row>
    <row r="508" spans="1:3" x14ac:dyDescent="0.2">
      <c r="A508" s="25">
        <v>28254</v>
      </c>
      <c r="B508" s="24">
        <v>0</v>
      </c>
      <c r="C508" s="24">
        <v>0</v>
      </c>
    </row>
    <row r="509" spans="1:3" x14ac:dyDescent="0.2">
      <c r="A509" s="25">
        <v>28255</v>
      </c>
      <c r="B509" s="24">
        <v>0</v>
      </c>
      <c r="C509" s="24">
        <v>0</v>
      </c>
    </row>
    <row r="510" spans="1:3" x14ac:dyDescent="0.2">
      <c r="A510" s="25">
        <v>28256</v>
      </c>
      <c r="B510" s="24">
        <v>0</v>
      </c>
      <c r="C510" s="24">
        <v>0</v>
      </c>
    </row>
    <row r="511" spans="1:3" x14ac:dyDescent="0.2">
      <c r="A511" s="25">
        <v>28257</v>
      </c>
      <c r="B511" s="24">
        <v>0</v>
      </c>
      <c r="C511" s="24">
        <v>0</v>
      </c>
    </row>
    <row r="512" spans="1:3" x14ac:dyDescent="0.2">
      <c r="A512" s="25">
        <v>28258</v>
      </c>
      <c r="B512" s="24">
        <v>0</v>
      </c>
      <c r="C512" s="24">
        <v>-12</v>
      </c>
    </row>
    <row r="513" spans="1:3" x14ac:dyDescent="0.2">
      <c r="A513" s="25">
        <v>28259</v>
      </c>
      <c r="B513" s="24">
        <v>0</v>
      </c>
      <c r="C513" s="24">
        <v>0</v>
      </c>
    </row>
    <row r="514" spans="1:3" x14ac:dyDescent="0.2">
      <c r="A514" s="25">
        <v>28260</v>
      </c>
      <c r="B514" s="24">
        <v>0</v>
      </c>
      <c r="C514" s="24">
        <v>0</v>
      </c>
    </row>
    <row r="515" spans="1:3" x14ac:dyDescent="0.2">
      <c r="A515" s="25">
        <v>28261</v>
      </c>
      <c r="B515" s="24">
        <v>0</v>
      </c>
      <c r="C515" s="24">
        <v>0</v>
      </c>
    </row>
    <row r="516" spans="1:3" x14ac:dyDescent="0.2">
      <c r="A516" s="25">
        <v>28262</v>
      </c>
      <c r="B516" s="24">
        <v>0</v>
      </c>
      <c r="C516" s="24">
        <v>0</v>
      </c>
    </row>
    <row r="517" spans="1:3" x14ac:dyDescent="0.2">
      <c r="A517" s="25">
        <v>28263</v>
      </c>
      <c r="B517" s="24">
        <v>0</v>
      </c>
      <c r="C517" s="24">
        <v>0</v>
      </c>
    </row>
    <row r="518" spans="1:3" x14ac:dyDescent="0.2">
      <c r="A518" s="25">
        <v>28264</v>
      </c>
      <c r="B518" s="24">
        <v>0</v>
      </c>
      <c r="C518" s="24">
        <v>0</v>
      </c>
    </row>
    <row r="519" spans="1:3" x14ac:dyDescent="0.2">
      <c r="A519" s="25">
        <v>28265</v>
      </c>
      <c r="B519" s="24">
        <v>0</v>
      </c>
      <c r="C519" s="24">
        <v>0</v>
      </c>
    </row>
    <row r="520" spans="1:3" x14ac:dyDescent="0.2">
      <c r="A520" s="25">
        <v>28266</v>
      </c>
      <c r="B520" s="24">
        <v>0</v>
      </c>
      <c r="C520" s="24">
        <v>0</v>
      </c>
    </row>
    <row r="521" spans="1:3" x14ac:dyDescent="0.2">
      <c r="A521" s="25">
        <v>28267</v>
      </c>
      <c r="B521" s="24">
        <v>0</v>
      </c>
      <c r="C521" s="24">
        <v>0</v>
      </c>
    </row>
    <row r="522" spans="1:3" x14ac:dyDescent="0.2">
      <c r="A522" s="25">
        <v>28268</v>
      </c>
      <c r="B522" s="24">
        <v>0</v>
      </c>
      <c r="C522" s="24">
        <v>0</v>
      </c>
    </row>
    <row r="523" spans="1:3" x14ac:dyDescent="0.2">
      <c r="A523" s="25">
        <v>28269</v>
      </c>
      <c r="B523" s="24">
        <v>0</v>
      </c>
      <c r="C523" s="24">
        <v>0</v>
      </c>
    </row>
    <row r="524" spans="1:3" x14ac:dyDescent="0.2">
      <c r="A524" s="25">
        <v>28270</v>
      </c>
      <c r="B524" s="24">
        <v>0</v>
      </c>
      <c r="C524" s="24">
        <v>0</v>
      </c>
    </row>
    <row r="525" spans="1:3" x14ac:dyDescent="0.2">
      <c r="A525" s="25">
        <v>28271</v>
      </c>
      <c r="B525" s="24">
        <v>0</v>
      </c>
      <c r="C525" s="24">
        <v>0</v>
      </c>
    </row>
    <row r="526" spans="1:3" x14ac:dyDescent="0.2">
      <c r="A526" s="25">
        <v>28272</v>
      </c>
      <c r="B526" s="24">
        <v>0</v>
      </c>
      <c r="C526" s="24">
        <v>0</v>
      </c>
    </row>
    <row r="527" spans="1:3" x14ac:dyDescent="0.2">
      <c r="A527" s="25">
        <v>28273</v>
      </c>
      <c r="B527" s="24">
        <v>0</v>
      </c>
      <c r="C527" s="24">
        <v>0</v>
      </c>
    </row>
    <row r="528" spans="1:3" x14ac:dyDescent="0.2">
      <c r="A528" s="25">
        <v>28274</v>
      </c>
      <c r="B528" s="24">
        <v>0</v>
      </c>
      <c r="C528" s="24">
        <v>0</v>
      </c>
    </row>
    <row r="529" spans="1:3" x14ac:dyDescent="0.2">
      <c r="A529" s="25">
        <v>28275</v>
      </c>
      <c r="B529" s="24">
        <v>0</v>
      </c>
      <c r="C529" s="24">
        <v>0</v>
      </c>
    </row>
    <row r="530" spans="1:3" x14ac:dyDescent="0.2">
      <c r="A530" s="25">
        <v>28276</v>
      </c>
      <c r="B530" s="24">
        <v>0</v>
      </c>
      <c r="C530" s="24">
        <v>0</v>
      </c>
    </row>
    <row r="531" spans="1:3" x14ac:dyDescent="0.2">
      <c r="A531" s="25">
        <v>28277</v>
      </c>
      <c r="B531" s="24">
        <v>0</v>
      </c>
      <c r="C531" s="24">
        <v>0</v>
      </c>
    </row>
    <row r="532" spans="1:3" x14ac:dyDescent="0.2">
      <c r="A532" s="25">
        <v>28278</v>
      </c>
      <c r="B532" s="24">
        <v>0</v>
      </c>
      <c r="C532" s="24">
        <v>0</v>
      </c>
    </row>
    <row r="533" spans="1:3" x14ac:dyDescent="0.2">
      <c r="A533" s="25">
        <v>28279</v>
      </c>
      <c r="B533" s="24">
        <v>0</v>
      </c>
      <c r="C533" s="24">
        <v>0</v>
      </c>
    </row>
    <row r="534" spans="1:3" x14ac:dyDescent="0.2">
      <c r="A534" s="25">
        <v>28280</v>
      </c>
      <c r="B534" s="24">
        <v>0</v>
      </c>
      <c r="C534" s="24">
        <v>0</v>
      </c>
    </row>
    <row r="535" spans="1:3" x14ac:dyDescent="0.2">
      <c r="A535" s="25">
        <v>28281</v>
      </c>
      <c r="B535" s="24">
        <v>0</v>
      </c>
      <c r="C535" s="24">
        <v>0</v>
      </c>
    </row>
    <row r="536" spans="1:3" x14ac:dyDescent="0.2">
      <c r="A536" s="25">
        <v>28282</v>
      </c>
      <c r="B536" s="24">
        <v>0</v>
      </c>
      <c r="C536" s="24">
        <v>0</v>
      </c>
    </row>
    <row r="537" spans="1:3" x14ac:dyDescent="0.2">
      <c r="A537" s="25">
        <v>28283</v>
      </c>
      <c r="B537" s="24">
        <v>0</v>
      </c>
      <c r="C537" s="24">
        <v>0</v>
      </c>
    </row>
    <row r="538" spans="1:3" x14ac:dyDescent="0.2">
      <c r="A538" s="25">
        <v>28284</v>
      </c>
      <c r="B538" s="24">
        <v>0</v>
      </c>
      <c r="C538" s="24">
        <v>0</v>
      </c>
    </row>
    <row r="539" spans="1:3" x14ac:dyDescent="0.2">
      <c r="A539" s="25">
        <v>28285</v>
      </c>
      <c r="B539" s="24">
        <v>0</v>
      </c>
      <c r="C539" s="24">
        <v>0</v>
      </c>
    </row>
    <row r="540" spans="1:3" x14ac:dyDescent="0.2">
      <c r="A540" s="25">
        <v>28286</v>
      </c>
      <c r="B540" s="24">
        <v>0</v>
      </c>
      <c r="C540" s="24">
        <v>0</v>
      </c>
    </row>
    <row r="541" spans="1:3" x14ac:dyDescent="0.2">
      <c r="A541" s="25">
        <v>28287</v>
      </c>
      <c r="B541" s="24">
        <v>0</v>
      </c>
      <c r="C541" s="24">
        <v>0</v>
      </c>
    </row>
    <row r="542" spans="1:3" x14ac:dyDescent="0.2">
      <c r="A542" s="25">
        <v>28288</v>
      </c>
      <c r="B542" s="24">
        <v>0</v>
      </c>
      <c r="C542" s="24">
        <v>0</v>
      </c>
    </row>
    <row r="543" spans="1:3" x14ac:dyDescent="0.2">
      <c r="A543" s="25">
        <v>28289</v>
      </c>
      <c r="B543" s="24">
        <v>0</v>
      </c>
      <c r="C543" s="24">
        <v>0</v>
      </c>
    </row>
    <row r="544" spans="1:3" x14ac:dyDescent="0.2">
      <c r="A544" s="25">
        <v>28290</v>
      </c>
      <c r="B544" s="24">
        <v>0</v>
      </c>
      <c r="C544" s="24">
        <v>0</v>
      </c>
    </row>
    <row r="545" spans="1:3" x14ac:dyDescent="0.2">
      <c r="A545" s="25">
        <v>28291</v>
      </c>
      <c r="B545" s="24">
        <v>0</v>
      </c>
      <c r="C545" s="24">
        <v>0</v>
      </c>
    </row>
    <row r="546" spans="1:3" x14ac:dyDescent="0.2">
      <c r="A546" s="25">
        <v>28292</v>
      </c>
      <c r="B546" s="24">
        <v>0</v>
      </c>
      <c r="C546" s="24">
        <v>0</v>
      </c>
    </row>
    <row r="547" spans="1:3" x14ac:dyDescent="0.2">
      <c r="A547" s="25">
        <v>28293</v>
      </c>
      <c r="B547" s="24">
        <v>0</v>
      </c>
      <c r="C547" s="24">
        <v>0</v>
      </c>
    </row>
    <row r="548" spans="1:3" x14ac:dyDescent="0.2">
      <c r="A548" s="25">
        <v>28294</v>
      </c>
      <c r="B548" s="24">
        <v>0</v>
      </c>
      <c r="C548" s="24">
        <v>0</v>
      </c>
    </row>
    <row r="549" spans="1:3" x14ac:dyDescent="0.2">
      <c r="A549" s="25">
        <v>28295</v>
      </c>
      <c r="B549" s="24">
        <v>0</v>
      </c>
      <c r="C549" s="24">
        <v>0</v>
      </c>
    </row>
    <row r="550" spans="1:3" x14ac:dyDescent="0.2">
      <c r="A550" s="25">
        <v>28296</v>
      </c>
      <c r="B550" s="24">
        <v>0</v>
      </c>
      <c r="C550" s="24">
        <v>0</v>
      </c>
    </row>
    <row r="551" spans="1:3" x14ac:dyDescent="0.2">
      <c r="A551" s="25">
        <v>28297</v>
      </c>
      <c r="B551" s="24">
        <v>0</v>
      </c>
      <c r="C551" s="24">
        <v>0</v>
      </c>
    </row>
    <row r="552" spans="1:3" x14ac:dyDescent="0.2">
      <c r="A552" s="25">
        <v>28298</v>
      </c>
      <c r="B552" s="24">
        <v>0</v>
      </c>
      <c r="C552" s="24">
        <v>0</v>
      </c>
    </row>
    <row r="553" spans="1:3" x14ac:dyDescent="0.2">
      <c r="A553" s="25">
        <v>28299</v>
      </c>
      <c r="B553" s="24">
        <v>0</v>
      </c>
      <c r="C553" s="24">
        <v>0</v>
      </c>
    </row>
    <row r="554" spans="1:3" x14ac:dyDescent="0.2">
      <c r="A554" s="25">
        <v>28300</v>
      </c>
      <c r="B554" s="24">
        <v>0</v>
      </c>
      <c r="C554" s="24">
        <v>0</v>
      </c>
    </row>
    <row r="555" spans="1:3" x14ac:dyDescent="0.2">
      <c r="A555" s="25">
        <v>28301</v>
      </c>
      <c r="B555" s="24">
        <v>0</v>
      </c>
      <c r="C555" s="24">
        <v>0</v>
      </c>
    </row>
    <row r="556" spans="1:3" x14ac:dyDescent="0.2">
      <c r="A556" s="25">
        <v>28302</v>
      </c>
      <c r="B556" s="24">
        <v>0</v>
      </c>
      <c r="C556" s="24">
        <v>0</v>
      </c>
    </row>
    <row r="557" spans="1:3" x14ac:dyDescent="0.2">
      <c r="A557" s="25">
        <v>28303</v>
      </c>
      <c r="B557" s="24">
        <v>0</v>
      </c>
      <c r="C557" s="24">
        <v>0</v>
      </c>
    </row>
    <row r="558" spans="1:3" x14ac:dyDescent="0.2">
      <c r="A558" s="25">
        <v>28304</v>
      </c>
      <c r="B558" s="24">
        <v>0</v>
      </c>
      <c r="C558" s="24">
        <v>0</v>
      </c>
    </row>
    <row r="559" spans="1:3" x14ac:dyDescent="0.2">
      <c r="A559" s="25">
        <v>28305</v>
      </c>
      <c r="B559" s="24">
        <v>0</v>
      </c>
      <c r="C559" s="24">
        <v>0</v>
      </c>
    </row>
    <row r="560" spans="1:3" x14ac:dyDescent="0.2">
      <c r="A560" s="25">
        <v>28306</v>
      </c>
      <c r="B560" s="24">
        <v>0</v>
      </c>
      <c r="C560" s="24">
        <v>0</v>
      </c>
    </row>
    <row r="561" spans="1:3" x14ac:dyDescent="0.2">
      <c r="A561" s="25">
        <v>28307</v>
      </c>
      <c r="B561" s="24">
        <v>0</v>
      </c>
      <c r="C561" s="24">
        <v>0</v>
      </c>
    </row>
    <row r="562" spans="1:3" x14ac:dyDescent="0.2">
      <c r="A562" s="25">
        <v>28308</v>
      </c>
      <c r="B562" s="24">
        <v>0</v>
      </c>
      <c r="C562" s="24">
        <v>0</v>
      </c>
    </row>
    <row r="563" spans="1:3" x14ac:dyDescent="0.2">
      <c r="A563" s="25">
        <v>28309</v>
      </c>
      <c r="B563" s="24">
        <v>0</v>
      </c>
      <c r="C563" s="24">
        <v>0</v>
      </c>
    </row>
    <row r="564" spans="1:3" x14ac:dyDescent="0.2">
      <c r="A564" s="25">
        <v>28310</v>
      </c>
      <c r="B564" s="24">
        <v>121</v>
      </c>
      <c r="C564" s="24">
        <v>0</v>
      </c>
    </row>
    <row r="565" spans="1:3" x14ac:dyDescent="0.2">
      <c r="A565" s="25">
        <v>28311</v>
      </c>
      <c r="B565" s="24">
        <v>23</v>
      </c>
      <c r="C565" s="24">
        <v>0</v>
      </c>
    </row>
    <row r="566" spans="1:3" x14ac:dyDescent="0.2">
      <c r="A566" s="25">
        <v>28312</v>
      </c>
      <c r="B566" s="24">
        <v>0</v>
      </c>
      <c r="C566" s="24">
        <v>0</v>
      </c>
    </row>
    <row r="567" spans="1:3" x14ac:dyDescent="0.2">
      <c r="A567" s="25">
        <v>28313</v>
      </c>
      <c r="B567" s="24">
        <v>116</v>
      </c>
      <c r="C567" s="24">
        <v>0</v>
      </c>
    </row>
    <row r="568" spans="1:3" x14ac:dyDescent="0.2">
      <c r="A568" s="25">
        <v>28314</v>
      </c>
      <c r="B568" s="24">
        <v>0</v>
      </c>
      <c r="C568" s="24">
        <v>0</v>
      </c>
    </row>
    <row r="569" spans="1:3" x14ac:dyDescent="0.2">
      <c r="A569" s="25">
        <v>28315</v>
      </c>
      <c r="B569" s="24">
        <v>0</v>
      </c>
      <c r="C569" s="24">
        <v>0</v>
      </c>
    </row>
    <row r="570" spans="1:3" x14ac:dyDescent="0.2">
      <c r="A570" s="25">
        <v>28316</v>
      </c>
      <c r="B570" s="24">
        <v>0</v>
      </c>
      <c r="C570" s="24">
        <v>0</v>
      </c>
    </row>
    <row r="571" spans="1:3" x14ac:dyDescent="0.2">
      <c r="A571" s="25">
        <v>28317</v>
      </c>
      <c r="B571" s="24">
        <v>111</v>
      </c>
      <c r="C571" s="24">
        <v>0</v>
      </c>
    </row>
    <row r="572" spans="1:3" x14ac:dyDescent="0.2">
      <c r="A572" s="25">
        <v>28318</v>
      </c>
      <c r="B572" s="24">
        <v>0</v>
      </c>
      <c r="C572" s="24">
        <v>0</v>
      </c>
    </row>
    <row r="573" spans="1:3" x14ac:dyDescent="0.2">
      <c r="A573" s="25">
        <v>28319</v>
      </c>
      <c r="B573" s="24">
        <v>0</v>
      </c>
      <c r="C573" s="24">
        <v>20</v>
      </c>
    </row>
    <row r="574" spans="1:3" x14ac:dyDescent="0.2">
      <c r="A574" s="25">
        <v>28320</v>
      </c>
      <c r="B574" s="24">
        <v>0</v>
      </c>
      <c r="C574" s="24">
        <v>0</v>
      </c>
    </row>
    <row r="575" spans="1:3" x14ac:dyDescent="0.2">
      <c r="A575" s="25">
        <v>28321</v>
      </c>
      <c r="B575" s="24">
        <v>155</v>
      </c>
      <c r="C575" s="24">
        <v>0</v>
      </c>
    </row>
    <row r="576" spans="1:3" x14ac:dyDescent="0.2">
      <c r="A576" s="25">
        <v>28322</v>
      </c>
      <c r="B576" s="24">
        <v>0</v>
      </c>
      <c r="C576" s="24">
        <v>0</v>
      </c>
    </row>
    <row r="577" spans="1:3" x14ac:dyDescent="0.2">
      <c r="A577" s="25">
        <v>28323</v>
      </c>
      <c r="B577" s="24">
        <v>0</v>
      </c>
      <c r="C577" s="24">
        <v>0</v>
      </c>
    </row>
    <row r="578" spans="1:3" x14ac:dyDescent="0.2">
      <c r="A578" s="25">
        <v>28324</v>
      </c>
      <c r="B578" s="24">
        <v>0</v>
      </c>
      <c r="C578" s="24">
        <v>0</v>
      </c>
    </row>
    <row r="579" spans="1:3" x14ac:dyDescent="0.2">
      <c r="A579" s="25">
        <v>28325</v>
      </c>
      <c r="B579" s="24">
        <v>213</v>
      </c>
      <c r="C579" s="24">
        <v>0</v>
      </c>
    </row>
    <row r="580" spans="1:3" x14ac:dyDescent="0.2">
      <c r="A580" s="25">
        <v>28326</v>
      </c>
      <c r="B580" s="24">
        <v>113</v>
      </c>
      <c r="C580" s="24">
        <v>0</v>
      </c>
    </row>
    <row r="581" spans="1:3" x14ac:dyDescent="0.2">
      <c r="A581" s="25">
        <v>28327</v>
      </c>
      <c r="B581" s="24">
        <v>123</v>
      </c>
      <c r="C581" s="24">
        <v>0</v>
      </c>
    </row>
    <row r="582" spans="1:3" x14ac:dyDescent="0.2">
      <c r="A582" s="25">
        <v>28328</v>
      </c>
      <c r="B582" s="24">
        <v>28</v>
      </c>
      <c r="C582" s="24">
        <v>0</v>
      </c>
    </row>
    <row r="583" spans="1:3" x14ac:dyDescent="0.2">
      <c r="A583" s="25">
        <v>28329</v>
      </c>
      <c r="B583" s="24">
        <v>0</v>
      </c>
      <c r="C583" s="24">
        <v>0</v>
      </c>
    </row>
    <row r="584" spans="1:3" x14ac:dyDescent="0.2">
      <c r="A584" s="25">
        <v>28330</v>
      </c>
      <c r="B584" s="24">
        <v>0</v>
      </c>
      <c r="C584" s="24">
        <v>0</v>
      </c>
    </row>
    <row r="585" spans="1:3" x14ac:dyDescent="0.2">
      <c r="A585" s="25">
        <v>28331</v>
      </c>
      <c r="B585" s="24">
        <v>103</v>
      </c>
      <c r="C585" s="24">
        <v>0</v>
      </c>
    </row>
    <row r="586" spans="1:3" x14ac:dyDescent="0.2">
      <c r="A586" s="25">
        <v>28332</v>
      </c>
      <c r="B586" s="24">
        <v>107</v>
      </c>
      <c r="C586" s="24">
        <v>0</v>
      </c>
    </row>
    <row r="587" spans="1:3" x14ac:dyDescent="0.2">
      <c r="A587" s="25">
        <v>28333</v>
      </c>
      <c r="B587" s="24">
        <v>75</v>
      </c>
      <c r="C587" s="24">
        <v>0</v>
      </c>
    </row>
    <row r="588" spans="1:3" x14ac:dyDescent="0.2">
      <c r="A588" s="25">
        <v>28334</v>
      </c>
      <c r="B588" s="24">
        <v>57</v>
      </c>
      <c r="C588" s="24">
        <v>0</v>
      </c>
    </row>
    <row r="589" spans="1:3" x14ac:dyDescent="0.2">
      <c r="A589" s="25">
        <v>28335</v>
      </c>
      <c r="B589" s="24">
        <v>-32</v>
      </c>
      <c r="C589" s="24">
        <v>0</v>
      </c>
    </row>
    <row r="590" spans="1:3" x14ac:dyDescent="0.2">
      <c r="A590" s="25">
        <v>28336</v>
      </c>
      <c r="B590" s="24">
        <v>0</v>
      </c>
      <c r="C590" s="24">
        <v>0</v>
      </c>
    </row>
    <row r="591" spans="1:3" x14ac:dyDescent="0.2">
      <c r="A591" s="25">
        <v>28337</v>
      </c>
      <c r="B591" s="24">
        <v>0</v>
      </c>
      <c r="C591" s="24">
        <v>0</v>
      </c>
    </row>
    <row r="592" spans="1:3" x14ac:dyDescent="0.2">
      <c r="A592" s="25">
        <v>28338</v>
      </c>
      <c r="B592" s="24">
        <v>0</v>
      </c>
      <c r="C592" s="24">
        <v>0</v>
      </c>
    </row>
    <row r="593" spans="1:3" x14ac:dyDescent="0.2">
      <c r="A593" s="25">
        <v>28339</v>
      </c>
      <c r="B593" s="24">
        <v>0</v>
      </c>
      <c r="C593" s="24">
        <v>0</v>
      </c>
    </row>
    <row r="594" spans="1:3" x14ac:dyDescent="0.2">
      <c r="A594" s="25">
        <v>28340</v>
      </c>
      <c r="B594" s="24">
        <v>57</v>
      </c>
      <c r="C594" s="24">
        <v>0</v>
      </c>
    </row>
    <row r="595" spans="1:3" x14ac:dyDescent="0.2">
      <c r="A595" s="25">
        <v>28341</v>
      </c>
      <c r="B595" s="24">
        <v>0</v>
      </c>
      <c r="C595" s="24">
        <v>0</v>
      </c>
    </row>
    <row r="596" spans="1:3" x14ac:dyDescent="0.2">
      <c r="A596" s="25">
        <v>28342</v>
      </c>
      <c r="B596" s="24">
        <v>10</v>
      </c>
      <c r="C596" s="24">
        <v>0</v>
      </c>
    </row>
    <row r="597" spans="1:3" x14ac:dyDescent="0.2">
      <c r="A597" s="25">
        <v>28343</v>
      </c>
      <c r="B597" s="24">
        <v>0</v>
      </c>
      <c r="C597" s="24">
        <v>0</v>
      </c>
    </row>
    <row r="598" spans="1:3" x14ac:dyDescent="0.2">
      <c r="A598" s="25">
        <v>28344</v>
      </c>
      <c r="B598" s="24">
        <v>0</v>
      </c>
      <c r="C598" s="24">
        <v>0</v>
      </c>
    </row>
    <row r="599" spans="1:3" x14ac:dyDescent="0.2">
      <c r="A599" s="25">
        <v>28345</v>
      </c>
      <c r="B599" s="24">
        <v>0</v>
      </c>
      <c r="C599" s="24">
        <v>0</v>
      </c>
    </row>
    <row r="600" spans="1:3" x14ac:dyDescent="0.2">
      <c r="A600" s="25">
        <v>28346</v>
      </c>
      <c r="B600" s="24">
        <v>0</v>
      </c>
      <c r="C600" s="24">
        <v>0</v>
      </c>
    </row>
    <row r="601" spans="1:3" x14ac:dyDescent="0.2">
      <c r="A601" s="25">
        <v>28347</v>
      </c>
      <c r="B601" s="24">
        <v>0</v>
      </c>
      <c r="C601" s="24">
        <v>0</v>
      </c>
    </row>
    <row r="602" spans="1:3" x14ac:dyDescent="0.2">
      <c r="A602" s="25">
        <v>28348</v>
      </c>
      <c r="B602" s="24">
        <v>0</v>
      </c>
      <c r="C602" s="24">
        <v>0</v>
      </c>
    </row>
    <row r="603" spans="1:3" x14ac:dyDescent="0.2">
      <c r="A603" s="25">
        <v>28349</v>
      </c>
      <c r="B603" s="24">
        <v>-86</v>
      </c>
      <c r="C603" s="24">
        <v>0</v>
      </c>
    </row>
    <row r="604" spans="1:3" x14ac:dyDescent="0.2">
      <c r="A604" s="25">
        <v>28350</v>
      </c>
      <c r="B604" s="24">
        <v>0</v>
      </c>
      <c r="C604" s="24">
        <v>0</v>
      </c>
    </row>
    <row r="605" spans="1:3" x14ac:dyDescent="0.2">
      <c r="A605" s="25">
        <v>28351</v>
      </c>
      <c r="B605" s="24">
        <v>0</v>
      </c>
      <c r="C605" s="24">
        <v>0</v>
      </c>
    </row>
    <row r="606" spans="1:3" x14ac:dyDescent="0.2">
      <c r="A606" s="25">
        <v>28352</v>
      </c>
      <c r="B606" s="24">
        <v>0</v>
      </c>
      <c r="C606" s="24">
        <v>0</v>
      </c>
    </row>
    <row r="607" spans="1:3" x14ac:dyDescent="0.2">
      <c r="A607" s="25">
        <v>28353</v>
      </c>
      <c r="B607" s="24">
        <v>-70</v>
      </c>
      <c r="C607" s="24">
        <v>0</v>
      </c>
    </row>
    <row r="608" spans="1:3" x14ac:dyDescent="0.2">
      <c r="A608" s="25">
        <v>28354</v>
      </c>
      <c r="B608" s="24">
        <v>0</v>
      </c>
      <c r="C608" s="24">
        <v>0</v>
      </c>
    </row>
    <row r="609" spans="1:3" x14ac:dyDescent="0.2">
      <c r="A609" s="25">
        <v>28355</v>
      </c>
      <c r="B609" s="24">
        <v>0</v>
      </c>
      <c r="C609" s="24">
        <v>0</v>
      </c>
    </row>
    <row r="610" spans="1:3" x14ac:dyDescent="0.2">
      <c r="A610" s="25">
        <v>28356</v>
      </c>
      <c r="B610" s="24">
        <v>0</v>
      </c>
      <c r="C610" s="24">
        <v>0</v>
      </c>
    </row>
    <row r="611" spans="1:3" x14ac:dyDescent="0.2">
      <c r="A611" s="25">
        <v>28357</v>
      </c>
      <c r="B611" s="24">
        <v>0</v>
      </c>
      <c r="C611" s="24">
        <v>0</v>
      </c>
    </row>
    <row r="612" spans="1:3" x14ac:dyDescent="0.2">
      <c r="A612" s="25">
        <v>28358</v>
      </c>
      <c r="B612" s="24">
        <v>0</v>
      </c>
      <c r="C612" s="24">
        <v>0</v>
      </c>
    </row>
    <row r="613" spans="1:3" x14ac:dyDescent="0.2">
      <c r="A613" s="25">
        <v>28359</v>
      </c>
      <c r="B613" s="24">
        <v>46</v>
      </c>
      <c r="C613" s="24">
        <v>0</v>
      </c>
    </row>
    <row r="614" spans="1:3" x14ac:dyDescent="0.2">
      <c r="A614" s="25">
        <v>28360</v>
      </c>
      <c r="B614" s="24">
        <v>0</v>
      </c>
      <c r="C614" s="24">
        <v>0</v>
      </c>
    </row>
    <row r="615" spans="1:3" x14ac:dyDescent="0.2">
      <c r="A615" s="25">
        <v>28361</v>
      </c>
      <c r="B615" s="24">
        <v>0</v>
      </c>
      <c r="C615" s="24">
        <v>0</v>
      </c>
    </row>
    <row r="616" spans="1:3" x14ac:dyDescent="0.2">
      <c r="A616" s="25">
        <v>28362</v>
      </c>
      <c r="B616" s="24">
        <v>0</v>
      </c>
      <c r="C616" s="24">
        <v>0</v>
      </c>
    </row>
    <row r="617" spans="1:3" x14ac:dyDescent="0.2">
      <c r="A617" s="25">
        <v>28363</v>
      </c>
      <c r="B617" s="24">
        <v>0</v>
      </c>
      <c r="C617" s="24">
        <v>0</v>
      </c>
    </row>
    <row r="618" spans="1:3" x14ac:dyDescent="0.2">
      <c r="A618" s="25">
        <v>28364</v>
      </c>
      <c r="B618" s="24">
        <v>0</v>
      </c>
      <c r="C618" s="24">
        <v>0</v>
      </c>
    </row>
    <row r="619" spans="1:3" x14ac:dyDescent="0.2">
      <c r="A619" s="25">
        <v>28365</v>
      </c>
      <c r="B619" s="24">
        <v>0</v>
      </c>
      <c r="C619" s="24">
        <v>0</v>
      </c>
    </row>
    <row r="620" spans="1:3" x14ac:dyDescent="0.2">
      <c r="A620" s="25">
        <v>28366</v>
      </c>
      <c r="B620" s="24">
        <v>-47</v>
      </c>
      <c r="C620" s="24">
        <v>0</v>
      </c>
    </row>
    <row r="621" spans="1:3" x14ac:dyDescent="0.2">
      <c r="A621" s="25">
        <v>28367</v>
      </c>
      <c r="B621" s="24">
        <v>0</v>
      </c>
      <c r="C621" s="24">
        <v>0</v>
      </c>
    </row>
    <row r="622" spans="1:3" x14ac:dyDescent="0.2">
      <c r="A622" s="25">
        <v>28368</v>
      </c>
      <c r="B622" s="24">
        <v>0</v>
      </c>
      <c r="C622" s="24">
        <v>0</v>
      </c>
    </row>
    <row r="623" spans="1:3" x14ac:dyDescent="0.2">
      <c r="A623" s="25">
        <v>28369</v>
      </c>
      <c r="B623" s="24">
        <v>0</v>
      </c>
      <c r="C623" s="24">
        <v>0</v>
      </c>
    </row>
    <row r="624" spans="1:3" x14ac:dyDescent="0.2">
      <c r="A624" s="25">
        <v>28370</v>
      </c>
      <c r="B624" s="24">
        <v>0</v>
      </c>
      <c r="C624" s="24">
        <v>0</v>
      </c>
    </row>
    <row r="625" spans="1:3" x14ac:dyDescent="0.2">
      <c r="A625" s="25">
        <v>28371</v>
      </c>
      <c r="B625" s="24">
        <v>0</v>
      </c>
      <c r="C625" s="24">
        <v>0</v>
      </c>
    </row>
    <row r="626" spans="1:3" x14ac:dyDescent="0.2">
      <c r="A626" s="25">
        <v>28372</v>
      </c>
      <c r="B626" s="24">
        <v>0</v>
      </c>
      <c r="C626" s="24">
        <v>0</v>
      </c>
    </row>
    <row r="627" spans="1:3" x14ac:dyDescent="0.2">
      <c r="A627" s="25">
        <v>28373</v>
      </c>
      <c r="B627" s="24">
        <v>0</v>
      </c>
      <c r="C627" s="24">
        <v>0</v>
      </c>
    </row>
    <row r="628" spans="1:3" x14ac:dyDescent="0.2">
      <c r="A628" s="25">
        <v>28374</v>
      </c>
      <c r="B628" s="24">
        <v>0</v>
      </c>
      <c r="C628" s="24">
        <v>0</v>
      </c>
    </row>
    <row r="629" spans="1:3" x14ac:dyDescent="0.2">
      <c r="A629" s="25">
        <v>28375</v>
      </c>
      <c r="B629" s="24">
        <v>0</v>
      </c>
      <c r="C629" s="24">
        <v>-21</v>
      </c>
    </row>
    <row r="630" spans="1:3" x14ac:dyDescent="0.2">
      <c r="A630" s="25">
        <v>28376</v>
      </c>
      <c r="B630" s="24">
        <v>0</v>
      </c>
      <c r="C630" s="24">
        <v>0</v>
      </c>
    </row>
    <row r="631" spans="1:3" x14ac:dyDescent="0.2">
      <c r="A631" s="25">
        <v>28377</v>
      </c>
      <c r="B631" s="24">
        <v>0</v>
      </c>
      <c r="C631" s="24">
        <v>-5</v>
      </c>
    </row>
    <row r="632" spans="1:3" x14ac:dyDescent="0.2">
      <c r="A632" s="25">
        <v>28378</v>
      </c>
      <c r="B632" s="24">
        <v>0</v>
      </c>
      <c r="C632" s="24">
        <v>0</v>
      </c>
    </row>
    <row r="633" spans="1:3" x14ac:dyDescent="0.2">
      <c r="A633" s="25">
        <v>28379</v>
      </c>
      <c r="B633" s="24">
        <v>0</v>
      </c>
      <c r="C633" s="24">
        <v>0</v>
      </c>
    </row>
    <row r="634" spans="1:3" x14ac:dyDescent="0.2">
      <c r="A634" s="25">
        <v>28380</v>
      </c>
      <c r="B634" s="24">
        <v>0</v>
      </c>
      <c r="C634" s="24">
        <v>-52</v>
      </c>
    </row>
    <row r="635" spans="1:3" x14ac:dyDescent="0.2">
      <c r="A635" s="25">
        <v>28381</v>
      </c>
      <c r="B635" s="24">
        <v>0</v>
      </c>
      <c r="C635" s="24">
        <v>-16</v>
      </c>
    </row>
    <row r="636" spans="1:3" x14ac:dyDescent="0.2">
      <c r="A636" s="25">
        <v>28382</v>
      </c>
      <c r="B636" s="24">
        <v>-47</v>
      </c>
      <c r="C636" s="24">
        <v>-56</v>
      </c>
    </row>
    <row r="637" spans="1:3" x14ac:dyDescent="0.2">
      <c r="A637" s="25">
        <v>28383</v>
      </c>
      <c r="B637" s="24">
        <v>0</v>
      </c>
      <c r="C637" s="24">
        <v>0</v>
      </c>
    </row>
    <row r="638" spans="1:3" x14ac:dyDescent="0.2">
      <c r="A638" s="25">
        <v>28384</v>
      </c>
      <c r="B638" s="24">
        <v>0</v>
      </c>
      <c r="C638" s="24">
        <v>0</v>
      </c>
    </row>
    <row r="639" spans="1:3" x14ac:dyDescent="0.2">
      <c r="A639" s="25">
        <v>28385</v>
      </c>
      <c r="B639" s="24">
        <v>0</v>
      </c>
      <c r="C639" s="24">
        <v>0</v>
      </c>
    </row>
    <row r="640" spans="1:3" x14ac:dyDescent="0.2">
      <c r="A640" s="25">
        <v>28386</v>
      </c>
      <c r="B640" s="24">
        <v>0</v>
      </c>
      <c r="C640" s="24">
        <v>0</v>
      </c>
    </row>
    <row r="641" spans="1:3" x14ac:dyDescent="0.2">
      <c r="A641" s="25">
        <v>28387</v>
      </c>
      <c r="B641" s="24">
        <v>0</v>
      </c>
      <c r="C641" s="24">
        <v>0</v>
      </c>
    </row>
    <row r="642" spans="1:3" x14ac:dyDescent="0.2">
      <c r="A642" s="25">
        <v>28388</v>
      </c>
      <c r="B642" s="24">
        <v>0</v>
      </c>
      <c r="C642" s="24">
        <v>0</v>
      </c>
    </row>
    <row r="643" spans="1:3" x14ac:dyDescent="0.2">
      <c r="A643" s="25">
        <v>28389</v>
      </c>
      <c r="B643" s="24">
        <v>0</v>
      </c>
      <c r="C643" s="24">
        <v>0</v>
      </c>
    </row>
    <row r="644" spans="1:3" x14ac:dyDescent="0.2">
      <c r="A644" s="25">
        <v>28390</v>
      </c>
      <c r="B644" s="24">
        <v>0</v>
      </c>
      <c r="C644" s="24">
        <v>0</v>
      </c>
    </row>
    <row r="645" spans="1:3" x14ac:dyDescent="0.2">
      <c r="A645" s="25">
        <v>28391</v>
      </c>
      <c r="B645" s="24">
        <v>0</v>
      </c>
      <c r="C645" s="24">
        <v>0</v>
      </c>
    </row>
    <row r="646" spans="1:3" x14ac:dyDescent="0.2">
      <c r="A646" s="25">
        <v>28392</v>
      </c>
      <c r="B646" s="24">
        <v>0</v>
      </c>
      <c r="C646" s="24">
        <v>0</v>
      </c>
    </row>
    <row r="647" spans="1:3" x14ac:dyDescent="0.2">
      <c r="A647" s="25">
        <v>28393</v>
      </c>
      <c r="B647" s="24">
        <v>0</v>
      </c>
      <c r="C647" s="24">
        <v>0</v>
      </c>
    </row>
    <row r="648" spans="1:3" x14ac:dyDescent="0.2">
      <c r="A648" s="25">
        <v>28394</v>
      </c>
      <c r="B648" s="24">
        <v>0</v>
      </c>
      <c r="C648" s="24">
        <v>0</v>
      </c>
    </row>
    <row r="649" spans="1:3" x14ac:dyDescent="0.2">
      <c r="A649" s="25">
        <v>28395</v>
      </c>
      <c r="B649" s="24">
        <v>0</v>
      </c>
      <c r="C649" s="24">
        <v>0</v>
      </c>
    </row>
    <row r="650" spans="1:3" x14ac:dyDescent="0.2">
      <c r="A650" s="25">
        <v>28396</v>
      </c>
      <c r="B650" s="24">
        <v>0</v>
      </c>
      <c r="C650" s="24">
        <v>-55</v>
      </c>
    </row>
    <row r="651" spans="1:3" x14ac:dyDescent="0.2">
      <c r="A651" s="25">
        <v>28397</v>
      </c>
      <c r="B651" s="24">
        <v>0</v>
      </c>
      <c r="C651" s="24">
        <v>0</v>
      </c>
    </row>
    <row r="652" spans="1:3" x14ac:dyDescent="0.2">
      <c r="A652" s="25">
        <v>28398</v>
      </c>
      <c r="B652" s="24">
        <v>208</v>
      </c>
      <c r="C652" s="24">
        <v>0</v>
      </c>
    </row>
    <row r="653" spans="1:3" x14ac:dyDescent="0.2">
      <c r="A653" s="25">
        <v>28399</v>
      </c>
      <c r="B653" s="24">
        <v>0</v>
      </c>
      <c r="C653" s="24">
        <v>0</v>
      </c>
    </row>
    <row r="654" spans="1:3" x14ac:dyDescent="0.2">
      <c r="A654" s="25">
        <v>28400</v>
      </c>
      <c r="B654" s="24">
        <v>0</v>
      </c>
      <c r="C654" s="24">
        <v>0</v>
      </c>
    </row>
    <row r="655" spans="1:3" x14ac:dyDescent="0.2">
      <c r="A655" s="25">
        <v>28401</v>
      </c>
      <c r="B655" s="24">
        <v>778</v>
      </c>
      <c r="C655" s="24">
        <v>0</v>
      </c>
    </row>
    <row r="656" spans="1:3" x14ac:dyDescent="0.2">
      <c r="A656" s="25">
        <v>28402</v>
      </c>
      <c r="B656" s="24">
        <v>77</v>
      </c>
      <c r="C656" s="24">
        <v>0</v>
      </c>
    </row>
    <row r="657" spans="1:3" x14ac:dyDescent="0.2">
      <c r="A657" s="25">
        <v>28403</v>
      </c>
      <c r="B657" s="24">
        <v>23</v>
      </c>
      <c r="C657" s="24">
        <v>0</v>
      </c>
    </row>
    <row r="658" spans="1:3" x14ac:dyDescent="0.2">
      <c r="A658" s="25">
        <v>28404</v>
      </c>
      <c r="B658" s="24">
        <v>270</v>
      </c>
      <c r="C658" s="24">
        <v>0</v>
      </c>
    </row>
    <row r="659" spans="1:3" x14ac:dyDescent="0.2">
      <c r="A659" s="25">
        <v>28405</v>
      </c>
      <c r="B659" s="24">
        <v>23</v>
      </c>
      <c r="C659" s="24">
        <v>0</v>
      </c>
    </row>
    <row r="660" spans="1:3" x14ac:dyDescent="0.2">
      <c r="A660" s="25">
        <v>28406</v>
      </c>
      <c r="B660" s="24">
        <v>0</v>
      </c>
      <c r="C660" s="24">
        <v>0</v>
      </c>
    </row>
    <row r="661" spans="1:3" x14ac:dyDescent="0.2">
      <c r="A661" s="25">
        <v>28407</v>
      </c>
      <c r="B661" s="24">
        <v>0</v>
      </c>
      <c r="C661" s="24">
        <v>0</v>
      </c>
    </row>
    <row r="662" spans="1:3" x14ac:dyDescent="0.2">
      <c r="A662" s="25">
        <v>28408</v>
      </c>
      <c r="B662" s="24">
        <v>47</v>
      </c>
      <c r="C662" s="24">
        <v>0</v>
      </c>
    </row>
    <row r="663" spans="1:3" x14ac:dyDescent="0.2">
      <c r="A663" s="25">
        <v>28409</v>
      </c>
      <c r="B663" s="24">
        <v>10</v>
      </c>
      <c r="C663" s="24">
        <v>0</v>
      </c>
    </row>
    <row r="664" spans="1:3" x14ac:dyDescent="0.2">
      <c r="A664" s="25">
        <v>28410</v>
      </c>
      <c r="B664" s="24">
        <v>118</v>
      </c>
      <c r="C664" s="24">
        <v>0</v>
      </c>
    </row>
    <row r="665" spans="1:3" x14ac:dyDescent="0.2">
      <c r="A665" s="25">
        <v>28411</v>
      </c>
      <c r="B665" s="24">
        <v>194</v>
      </c>
      <c r="C665" s="24">
        <v>0</v>
      </c>
    </row>
    <row r="666" spans="1:3" x14ac:dyDescent="0.2">
      <c r="A666" s="25">
        <v>28412</v>
      </c>
      <c r="B666" s="24">
        <v>68</v>
      </c>
      <c r="C666" s="24">
        <v>0</v>
      </c>
    </row>
    <row r="667" spans="1:3" x14ac:dyDescent="0.2">
      <c r="A667" s="25">
        <v>28413</v>
      </c>
      <c r="B667" s="24">
        <v>0</v>
      </c>
      <c r="C667" s="24">
        <v>0</v>
      </c>
    </row>
    <row r="668" spans="1:3" x14ac:dyDescent="0.2">
      <c r="A668" s="25">
        <v>28414</v>
      </c>
      <c r="B668" s="24">
        <v>0</v>
      </c>
      <c r="C668" s="24">
        <v>0</v>
      </c>
    </row>
    <row r="669" spans="1:3" x14ac:dyDescent="0.2">
      <c r="A669" s="25">
        <v>28415</v>
      </c>
      <c r="B669" s="24">
        <v>204</v>
      </c>
      <c r="C669" s="24">
        <v>0</v>
      </c>
    </row>
    <row r="670" spans="1:3" x14ac:dyDescent="0.2">
      <c r="A670" s="25">
        <v>28416</v>
      </c>
      <c r="B670" s="24">
        <v>70</v>
      </c>
      <c r="C670" s="24">
        <v>0</v>
      </c>
    </row>
    <row r="671" spans="1:3" x14ac:dyDescent="0.2">
      <c r="A671" s="25">
        <v>28417</v>
      </c>
      <c r="B671" s="24">
        <v>3</v>
      </c>
      <c r="C671" s="24">
        <v>0</v>
      </c>
    </row>
    <row r="672" spans="1:3" x14ac:dyDescent="0.2">
      <c r="A672" s="25">
        <v>28418</v>
      </c>
      <c r="B672" s="24">
        <v>0</v>
      </c>
      <c r="C672" s="24">
        <v>0</v>
      </c>
    </row>
    <row r="673" spans="1:3" x14ac:dyDescent="0.2">
      <c r="A673" s="25">
        <v>28419</v>
      </c>
      <c r="B673" s="24">
        <v>70</v>
      </c>
      <c r="C673" s="24">
        <v>0</v>
      </c>
    </row>
    <row r="674" spans="1:3" x14ac:dyDescent="0.2">
      <c r="A674" s="25">
        <v>28420</v>
      </c>
      <c r="B674" s="24">
        <v>0</v>
      </c>
      <c r="C674" s="24">
        <v>0</v>
      </c>
    </row>
    <row r="675" spans="1:3" x14ac:dyDescent="0.2">
      <c r="A675" s="25">
        <v>28421</v>
      </c>
      <c r="B675" s="24">
        <v>0</v>
      </c>
      <c r="C675" s="24">
        <v>0</v>
      </c>
    </row>
    <row r="676" spans="1:3" x14ac:dyDescent="0.2">
      <c r="A676" s="25">
        <v>28422</v>
      </c>
      <c r="B676" s="24">
        <v>242</v>
      </c>
      <c r="C676" s="24">
        <v>0</v>
      </c>
    </row>
    <row r="677" spans="1:3" x14ac:dyDescent="0.2">
      <c r="A677" s="25">
        <v>28423</v>
      </c>
      <c r="B677" s="24">
        <v>0</v>
      </c>
      <c r="C677" s="24">
        <v>0</v>
      </c>
    </row>
    <row r="678" spans="1:3" x14ac:dyDescent="0.2">
      <c r="A678" s="25">
        <v>28424</v>
      </c>
      <c r="B678" s="24">
        <v>12</v>
      </c>
      <c r="C678" s="24">
        <v>0</v>
      </c>
    </row>
    <row r="679" spans="1:3" x14ac:dyDescent="0.2">
      <c r="A679" s="25">
        <v>28425</v>
      </c>
      <c r="B679" s="24">
        <v>0</v>
      </c>
      <c r="C679" s="24">
        <v>0</v>
      </c>
    </row>
    <row r="680" spans="1:3" x14ac:dyDescent="0.2">
      <c r="A680" s="25">
        <v>28426</v>
      </c>
      <c r="B680" s="24">
        <v>15</v>
      </c>
      <c r="C680" s="24">
        <v>0</v>
      </c>
    </row>
    <row r="681" spans="1:3" x14ac:dyDescent="0.2">
      <c r="A681" s="25">
        <v>28427</v>
      </c>
      <c r="B681" s="24">
        <v>0</v>
      </c>
      <c r="C681" s="24">
        <v>0</v>
      </c>
    </row>
    <row r="682" spans="1:3" x14ac:dyDescent="0.2">
      <c r="A682" s="25">
        <v>28428</v>
      </c>
      <c r="B682" s="24">
        <v>0</v>
      </c>
      <c r="C682" s="24">
        <v>0</v>
      </c>
    </row>
    <row r="683" spans="1:3" x14ac:dyDescent="0.2">
      <c r="A683" s="25">
        <v>28429</v>
      </c>
      <c r="B683" s="24">
        <v>0</v>
      </c>
      <c r="C683" s="24">
        <v>0</v>
      </c>
    </row>
    <row r="684" spans="1:3" x14ac:dyDescent="0.2">
      <c r="A684" s="25">
        <v>28430</v>
      </c>
      <c r="B684" s="24">
        <v>182</v>
      </c>
      <c r="C684" s="24">
        <v>0</v>
      </c>
    </row>
    <row r="685" spans="1:3" x14ac:dyDescent="0.2">
      <c r="A685" s="25">
        <v>28431</v>
      </c>
      <c r="B685" s="24">
        <v>3</v>
      </c>
      <c r="C685" s="24">
        <v>0</v>
      </c>
    </row>
    <row r="686" spans="1:3" x14ac:dyDescent="0.2">
      <c r="A686" s="25">
        <v>28432</v>
      </c>
      <c r="B686" s="24">
        <v>0</v>
      </c>
      <c r="C686" s="24">
        <v>0</v>
      </c>
    </row>
    <row r="687" spans="1:3" x14ac:dyDescent="0.2">
      <c r="A687" s="25">
        <v>28433</v>
      </c>
      <c r="B687" s="24">
        <v>0</v>
      </c>
      <c r="C687" s="24">
        <v>0</v>
      </c>
    </row>
    <row r="688" spans="1:3" x14ac:dyDescent="0.2">
      <c r="A688" s="25">
        <v>28434</v>
      </c>
      <c r="B688" s="24">
        <v>0</v>
      </c>
      <c r="C688" s="24">
        <v>0</v>
      </c>
    </row>
    <row r="689" spans="1:3" x14ac:dyDescent="0.2">
      <c r="A689" s="25">
        <v>28435</v>
      </c>
      <c r="B689" s="24">
        <v>0</v>
      </c>
      <c r="C689" s="24">
        <v>0</v>
      </c>
    </row>
    <row r="690" spans="1:3" x14ac:dyDescent="0.2">
      <c r="A690" s="25">
        <v>28436</v>
      </c>
      <c r="B690" s="24">
        <v>8</v>
      </c>
      <c r="C690" s="24">
        <v>0</v>
      </c>
    </row>
    <row r="691" spans="1:3" x14ac:dyDescent="0.2">
      <c r="A691" s="25">
        <v>28437</v>
      </c>
      <c r="B691" s="24">
        <v>0</v>
      </c>
      <c r="C691" s="24">
        <v>0</v>
      </c>
    </row>
    <row r="692" spans="1:3" x14ac:dyDescent="0.2">
      <c r="A692" s="25">
        <v>28438</v>
      </c>
      <c r="B692" s="24">
        <v>3</v>
      </c>
      <c r="C692" s="24">
        <v>0</v>
      </c>
    </row>
    <row r="693" spans="1:3" x14ac:dyDescent="0.2">
      <c r="A693" s="25">
        <v>28439</v>
      </c>
      <c r="B693" s="24">
        <v>0</v>
      </c>
      <c r="C693" s="24">
        <v>2</v>
      </c>
    </row>
    <row r="694" spans="1:3" x14ac:dyDescent="0.2">
      <c r="A694" s="25">
        <v>28440</v>
      </c>
      <c r="B694" s="24">
        <v>90</v>
      </c>
      <c r="C694" s="24">
        <v>0</v>
      </c>
    </row>
    <row r="695" spans="1:3" x14ac:dyDescent="0.2">
      <c r="A695" s="25">
        <v>28441</v>
      </c>
      <c r="B695" s="24">
        <v>0</v>
      </c>
      <c r="C695" s="24">
        <v>0</v>
      </c>
    </row>
    <row r="696" spans="1:3" x14ac:dyDescent="0.2">
      <c r="A696" s="25">
        <v>28442</v>
      </c>
      <c r="B696" s="24">
        <v>0</v>
      </c>
      <c r="C696" s="24">
        <v>0</v>
      </c>
    </row>
    <row r="697" spans="1:3" x14ac:dyDescent="0.2">
      <c r="A697" s="25">
        <v>28443</v>
      </c>
      <c r="B697" s="24">
        <v>7</v>
      </c>
      <c r="C697" s="24">
        <v>0</v>
      </c>
    </row>
    <row r="698" spans="1:3" x14ac:dyDescent="0.2">
      <c r="A698" s="25">
        <v>28444</v>
      </c>
      <c r="B698" s="24">
        <v>14</v>
      </c>
      <c r="C698" s="24">
        <v>0</v>
      </c>
    </row>
    <row r="699" spans="1:3" x14ac:dyDescent="0.2">
      <c r="A699" s="25">
        <v>28445</v>
      </c>
      <c r="B699" s="24">
        <v>0</v>
      </c>
      <c r="C699" s="24">
        <v>0</v>
      </c>
    </row>
    <row r="700" spans="1:3" x14ac:dyDescent="0.2">
      <c r="A700" s="25">
        <v>28446</v>
      </c>
      <c r="B700" s="24">
        <v>0</v>
      </c>
      <c r="C700" s="24">
        <v>0</v>
      </c>
    </row>
    <row r="701" spans="1:3" x14ac:dyDescent="0.2">
      <c r="A701" s="25">
        <v>28447</v>
      </c>
      <c r="B701" s="24">
        <v>68</v>
      </c>
      <c r="C701" s="24">
        <v>20</v>
      </c>
    </row>
    <row r="702" spans="1:3" x14ac:dyDescent="0.2">
      <c r="A702" s="25">
        <v>28448</v>
      </c>
      <c r="B702" s="24">
        <v>0</v>
      </c>
      <c r="C702" s="24">
        <v>0</v>
      </c>
    </row>
    <row r="703" spans="1:3" x14ac:dyDescent="0.2">
      <c r="A703" s="25">
        <v>28449</v>
      </c>
      <c r="B703" s="24">
        <v>0</v>
      </c>
      <c r="C703" s="24">
        <v>0</v>
      </c>
    </row>
    <row r="704" spans="1:3" x14ac:dyDescent="0.2">
      <c r="A704" s="25">
        <v>28450</v>
      </c>
      <c r="B704" s="24">
        <v>205</v>
      </c>
      <c r="C704" s="24">
        <v>0</v>
      </c>
    </row>
    <row r="705" spans="1:3" x14ac:dyDescent="0.2">
      <c r="A705" s="25">
        <v>28451</v>
      </c>
      <c r="B705" s="24">
        <v>134</v>
      </c>
      <c r="C705" s="24">
        <v>0</v>
      </c>
    </row>
    <row r="706" spans="1:3" x14ac:dyDescent="0.2">
      <c r="A706" s="25">
        <v>28452</v>
      </c>
      <c r="B706" s="24">
        <v>576</v>
      </c>
      <c r="C706" s="24">
        <v>0</v>
      </c>
    </row>
    <row r="707" spans="1:3" x14ac:dyDescent="0.2">
      <c r="A707" s="25">
        <v>28453</v>
      </c>
      <c r="B707" s="24">
        <v>89</v>
      </c>
      <c r="C707" s="24">
        <v>9</v>
      </c>
    </row>
    <row r="708" spans="1:3" x14ac:dyDescent="0.2">
      <c r="A708" s="25">
        <v>28454</v>
      </c>
      <c r="B708" s="24">
        <v>377</v>
      </c>
      <c r="C708" s="24">
        <v>229</v>
      </c>
    </row>
    <row r="709" spans="1:3" x14ac:dyDescent="0.2">
      <c r="A709" s="25">
        <v>28455</v>
      </c>
      <c r="B709" s="24">
        <v>0</v>
      </c>
      <c r="C709" s="24">
        <v>0</v>
      </c>
    </row>
    <row r="710" spans="1:3" x14ac:dyDescent="0.2">
      <c r="A710" s="25">
        <v>28456</v>
      </c>
      <c r="B710" s="24">
        <v>0</v>
      </c>
      <c r="C710" s="24">
        <v>0</v>
      </c>
    </row>
    <row r="711" spans="1:3" x14ac:dyDescent="0.2">
      <c r="A711" s="25">
        <v>28457</v>
      </c>
      <c r="B711" s="24">
        <v>80</v>
      </c>
      <c r="C711" s="24">
        <v>88</v>
      </c>
    </row>
    <row r="712" spans="1:3" x14ac:dyDescent="0.2">
      <c r="A712" s="25">
        <v>28458</v>
      </c>
      <c r="B712" s="24">
        <v>0</v>
      </c>
      <c r="C712" s="24">
        <v>10</v>
      </c>
    </row>
    <row r="713" spans="1:3" x14ac:dyDescent="0.2">
      <c r="A713" s="25">
        <v>28459</v>
      </c>
      <c r="B713" s="24">
        <v>0</v>
      </c>
      <c r="C713" s="24">
        <v>49</v>
      </c>
    </row>
    <row r="714" spans="1:3" x14ac:dyDescent="0.2">
      <c r="A714" s="25">
        <v>28460</v>
      </c>
      <c r="B714" s="24">
        <v>305</v>
      </c>
      <c r="C714" s="24">
        <v>182</v>
      </c>
    </row>
    <row r="715" spans="1:3" x14ac:dyDescent="0.2">
      <c r="A715" s="25">
        <v>28461</v>
      </c>
      <c r="B715" s="24">
        <v>262</v>
      </c>
      <c r="C715" s="24">
        <v>181</v>
      </c>
    </row>
    <row r="716" spans="1:3" x14ac:dyDescent="0.2">
      <c r="A716" s="25">
        <v>28462</v>
      </c>
      <c r="B716" s="24">
        <v>0</v>
      </c>
      <c r="C716" s="24">
        <v>0</v>
      </c>
    </row>
    <row r="717" spans="1:3" x14ac:dyDescent="0.2">
      <c r="A717" s="25">
        <v>28463</v>
      </c>
      <c r="B717" s="24">
        <v>0</v>
      </c>
      <c r="C717" s="24">
        <v>0</v>
      </c>
    </row>
    <row r="718" spans="1:3" x14ac:dyDescent="0.2">
      <c r="A718" s="25">
        <v>28464</v>
      </c>
      <c r="B718" s="24">
        <v>635</v>
      </c>
      <c r="C718" s="24">
        <v>153</v>
      </c>
    </row>
    <row r="719" spans="1:3" x14ac:dyDescent="0.2">
      <c r="A719" s="25">
        <v>28465</v>
      </c>
      <c r="B719" s="24">
        <v>855</v>
      </c>
      <c r="C719" s="24">
        <v>464</v>
      </c>
    </row>
    <row r="720" spans="1:3" x14ac:dyDescent="0.2">
      <c r="A720" s="25">
        <v>28466</v>
      </c>
      <c r="B720" s="24">
        <v>121</v>
      </c>
      <c r="C720" s="24">
        <v>23</v>
      </c>
    </row>
    <row r="721" spans="1:3" x14ac:dyDescent="0.2">
      <c r="A721" s="25">
        <v>28467</v>
      </c>
      <c r="B721" s="24">
        <v>73</v>
      </c>
      <c r="C721" s="24">
        <v>204</v>
      </c>
    </row>
    <row r="722" spans="1:3" x14ac:dyDescent="0.2">
      <c r="A722" s="25">
        <v>28468</v>
      </c>
      <c r="B722" s="24">
        <v>160</v>
      </c>
      <c r="C722" s="24">
        <v>237</v>
      </c>
    </row>
    <row r="723" spans="1:3" x14ac:dyDescent="0.2">
      <c r="A723" s="25">
        <v>28469</v>
      </c>
      <c r="B723" s="24">
        <v>0</v>
      </c>
      <c r="C723" s="24">
        <v>0</v>
      </c>
    </row>
    <row r="724" spans="1:3" x14ac:dyDescent="0.2">
      <c r="A724" s="25">
        <v>28470</v>
      </c>
      <c r="B724" s="24">
        <v>0</v>
      </c>
      <c r="C724" s="24">
        <v>0</v>
      </c>
    </row>
    <row r="725" spans="1:3" x14ac:dyDescent="0.2">
      <c r="A725" s="25">
        <v>28471</v>
      </c>
      <c r="B725" s="24">
        <v>0</v>
      </c>
      <c r="C725" s="24">
        <v>97</v>
      </c>
    </row>
    <row r="726" spans="1:3" x14ac:dyDescent="0.2">
      <c r="A726" s="25">
        <v>28472</v>
      </c>
      <c r="B726" s="24">
        <v>195</v>
      </c>
      <c r="C726" s="24">
        <v>357</v>
      </c>
    </row>
    <row r="727" spans="1:3" x14ac:dyDescent="0.2">
      <c r="A727" s="25">
        <v>28473</v>
      </c>
      <c r="B727" s="24">
        <v>309</v>
      </c>
      <c r="C727" s="24">
        <v>223</v>
      </c>
    </row>
    <row r="728" spans="1:3" x14ac:dyDescent="0.2">
      <c r="A728" s="25">
        <v>28474</v>
      </c>
      <c r="B728" s="24">
        <v>7</v>
      </c>
      <c r="C728" s="24">
        <v>57</v>
      </c>
    </row>
    <row r="729" spans="1:3" x14ac:dyDescent="0.2">
      <c r="A729" s="25">
        <v>28475</v>
      </c>
      <c r="B729" s="24">
        <v>44</v>
      </c>
      <c r="C729" s="24">
        <v>259</v>
      </c>
    </row>
    <row r="730" spans="1:3" x14ac:dyDescent="0.2">
      <c r="A730" s="25">
        <v>28476</v>
      </c>
      <c r="B730" s="24">
        <v>0</v>
      </c>
      <c r="C730" s="24">
        <v>0</v>
      </c>
    </row>
    <row r="731" spans="1:3" x14ac:dyDescent="0.2">
      <c r="A731" s="25">
        <v>28477</v>
      </c>
      <c r="B731" s="24">
        <v>0</v>
      </c>
      <c r="C731" s="24">
        <v>0</v>
      </c>
    </row>
    <row r="732" spans="1:3" x14ac:dyDescent="0.2">
      <c r="A732" s="25">
        <v>28478</v>
      </c>
      <c r="B732" s="24">
        <v>131</v>
      </c>
      <c r="C732" s="24">
        <v>20</v>
      </c>
    </row>
    <row r="733" spans="1:3" x14ac:dyDescent="0.2">
      <c r="A733" s="25">
        <v>28479</v>
      </c>
      <c r="B733" s="24">
        <v>133</v>
      </c>
      <c r="C733" s="24">
        <v>0</v>
      </c>
    </row>
    <row r="734" spans="1:3" x14ac:dyDescent="0.2">
      <c r="A734" s="25">
        <v>28480</v>
      </c>
      <c r="B734" s="24">
        <v>0</v>
      </c>
      <c r="C734" s="24">
        <v>2</v>
      </c>
    </row>
    <row r="735" spans="1:3" x14ac:dyDescent="0.2">
      <c r="A735" s="25">
        <v>28481</v>
      </c>
      <c r="B735" s="24">
        <v>0</v>
      </c>
      <c r="C735" s="24">
        <v>21</v>
      </c>
    </row>
    <row r="736" spans="1:3" x14ac:dyDescent="0.2">
      <c r="A736" s="25">
        <v>28482</v>
      </c>
      <c r="B736" s="24">
        <v>0</v>
      </c>
      <c r="C736" s="24">
        <v>190</v>
      </c>
    </row>
    <row r="737" spans="1:3" x14ac:dyDescent="0.2">
      <c r="A737" s="25">
        <v>28483</v>
      </c>
      <c r="B737" s="24">
        <v>0</v>
      </c>
      <c r="C737" s="24">
        <v>0</v>
      </c>
    </row>
    <row r="738" spans="1:3" x14ac:dyDescent="0.2">
      <c r="A738" s="25">
        <v>28484</v>
      </c>
      <c r="B738" s="24">
        <v>0</v>
      </c>
      <c r="C738" s="24">
        <v>0</v>
      </c>
    </row>
    <row r="739" spans="1:3" x14ac:dyDescent="0.2">
      <c r="A739" s="25">
        <v>28485</v>
      </c>
      <c r="B739" s="24">
        <v>0</v>
      </c>
      <c r="C739" s="24">
        <v>0</v>
      </c>
    </row>
    <row r="740" spans="1:3" x14ac:dyDescent="0.2">
      <c r="A740" s="25">
        <v>28486</v>
      </c>
      <c r="B740" s="24">
        <v>0</v>
      </c>
      <c r="C740" s="24">
        <v>0</v>
      </c>
    </row>
    <row r="741" spans="1:3" x14ac:dyDescent="0.2">
      <c r="A741" s="25">
        <v>28487</v>
      </c>
      <c r="B741" s="24">
        <v>153</v>
      </c>
      <c r="C741" s="24">
        <v>0</v>
      </c>
    </row>
    <row r="742" spans="1:3" x14ac:dyDescent="0.2">
      <c r="A742" s="25">
        <v>28488</v>
      </c>
      <c r="B742" s="24">
        <v>21</v>
      </c>
      <c r="C742" s="24">
        <v>74</v>
      </c>
    </row>
    <row r="743" spans="1:3" x14ac:dyDescent="0.2">
      <c r="A743" s="25">
        <v>28489</v>
      </c>
      <c r="B743" s="24">
        <v>42</v>
      </c>
      <c r="C743" s="24">
        <v>104</v>
      </c>
    </row>
    <row r="744" spans="1:3" x14ac:dyDescent="0.2">
      <c r="A744" s="25">
        <v>28490</v>
      </c>
      <c r="B744" s="24">
        <v>0</v>
      </c>
      <c r="C744" s="24">
        <v>0</v>
      </c>
    </row>
    <row r="745" spans="1:3" x14ac:dyDescent="0.2">
      <c r="A745" s="25">
        <v>28491</v>
      </c>
      <c r="B745" s="24">
        <v>0</v>
      </c>
      <c r="C745" s="24">
        <v>0</v>
      </c>
    </row>
    <row r="746" spans="1:3" x14ac:dyDescent="0.2">
      <c r="A746" s="25">
        <v>28492</v>
      </c>
      <c r="B746" s="24">
        <v>5</v>
      </c>
      <c r="C746" s="24">
        <v>4</v>
      </c>
    </row>
    <row r="747" spans="1:3" x14ac:dyDescent="0.2">
      <c r="A747" s="25">
        <v>28493</v>
      </c>
      <c r="B747" s="24">
        <v>56</v>
      </c>
      <c r="C747" s="24">
        <v>67</v>
      </c>
    </row>
    <row r="748" spans="1:3" x14ac:dyDescent="0.2">
      <c r="A748" s="25">
        <v>28494</v>
      </c>
      <c r="B748" s="24">
        <v>108</v>
      </c>
      <c r="C748" s="24">
        <v>91</v>
      </c>
    </row>
    <row r="749" spans="1:3" x14ac:dyDescent="0.2">
      <c r="A749" s="25">
        <v>28495</v>
      </c>
      <c r="B749" s="24">
        <v>227</v>
      </c>
      <c r="C749" s="24">
        <v>7</v>
      </c>
    </row>
    <row r="750" spans="1:3" x14ac:dyDescent="0.2">
      <c r="A750" s="25">
        <v>28496</v>
      </c>
      <c r="B750" s="24">
        <v>36</v>
      </c>
      <c r="C750" s="24">
        <v>0</v>
      </c>
    </row>
    <row r="751" spans="1:3" x14ac:dyDescent="0.2">
      <c r="A751" s="25">
        <v>28497</v>
      </c>
      <c r="B751" s="24">
        <v>0</v>
      </c>
      <c r="C751" s="24">
        <v>0</v>
      </c>
    </row>
    <row r="752" spans="1:3" x14ac:dyDescent="0.2">
      <c r="A752" s="25">
        <v>28498</v>
      </c>
      <c r="B752" s="24">
        <v>0</v>
      </c>
      <c r="C752" s="24">
        <v>0</v>
      </c>
    </row>
    <row r="753" spans="1:3" x14ac:dyDescent="0.2">
      <c r="A753" s="25">
        <v>28499</v>
      </c>
      <c r="B753" s="24">
        <v>34</v>
      </c>
      <c r="C753" s="24">
        <v>0</v>
      </c>
    </row>
    <row r="754" spans="1:3" x14ac:dyDescent="0.2">
      <c r="A754" s="25">
        <v>28500</v>
      </c>
      <c r="B754" s="24">
        <v>56</v>
      </c>
      <c r="C754" s="24">
        <v>0</v>
      </c>
    </row>
    <row r="755" spans="1:3" x14ac:dyDescent="0.2">
      <c r="A755" s="25">
        <v>28501</v>
      </c>
      <c r="B755" s="24">
        <v>421</v>
      </c>
      <c r="C755" s="24">
        <v>0</v>
      </c>
    </row>
    <row r="756" spans="1:3" x14ac:dyDescent="0.2">
      <c r="A756" s="25">
        <v>28502</v>
      </c>
      <c r="B756" s="24">
        <v>119</v>
      </c>
      <c r="C756" s="24">
        <v>-28</v>
      </c>
    </row>
    <row r="757" spans="1:3" x14ac:dyDescent="0.2">
      <c r="A757" s="25">
        <v>28503</v>
      </c>
      <c r="B757" s="24">
        <v>0</v>
      </c>
      <c r="C757" s="24">
        <v>-65</v>
      </c>
    </row>
    <row r="758" spans="1:3" x14ac:dyDescent="0.2">
      <c r="A758" s="25">
        <v>28504</v>
      </c>
      <c r="B758" s="24">
        <v>0</v>
      </c>
      <c r="C758" s="24">
        <v>0</v>
      </c>
    </row>
    <row r="759" spans="1:3" x14ac:dyDescent="0.2">
      <c r="A759" s="25">
        <v>28505</v>
      </c>
      <c r="B759" s="24">
        <v>0</v>
      </c>
      <c r="C759" s="24">
        <v>0</v>
      </c>
    </row>
    <row r="760" spans="1:3" x14ac:dyDescent="0.2">
      <c r="A760" s="25">
        <v>28506</v>
      </c>
      <c r="B760" s="24">
        <v>40</v>
      </c>
      <c r="C760" s="24">
        <v>-45</v>
      </c>
    </row>
    <row r="761" spans="1:3" x14ac:dyDescent="0.2">
      <c r="A761" s="25">
        <v>28507</v>
      </c>
      <c r="B761" s="24">
        <v>0</v>
      </c>
      <c r="C761" s="24">
        <v>-85</v>
      </c>
    </row>
    <row r="762" spans="1:3" x14ac:dyDescent="0.2">
      <c r="A762" s="25">
        <v>28508</v>
      </c>
      <c r="B762" s="24">
        <v>12</v>
      </c>
      <c r="C762" s="24">
        <v>-115</v>
      </c>
    </row>
    <row r="763" spans="1:3" x14ac:dyDescent="0.2">
      <c r="A763" s="25">
        <v>28509</v>
      </c>
      <c r="B763" s="24">
        <v>32</v>
      </c>
      <c r="C763" s="24">
        <v>-49</v>
      </c>
    </row>
    <row r="764" spans="1:3" x14ac:dyDescent="0.2">
      <c r="A764" s="25">
        <v>28510</v>
      </c>
      <c r="B764" s="24">
        <v>66</v>
      </c>
      <c r="C764" s="24">
        <v>-38</v>
      </c>
    </row>
    <row r="765" spans="1:3" x14ac:dyDescent="0.2">
      <c r="A765" s="25">
        <v>28511</v>
      </c>
      <c r="B765" s="24">
        <v>0</v>
      </c>
      <c r="C765" s="24">
        <v>0</v>
      </c>
    </row>
    <row r="766" spans="1:3" x14ac:dyDescent="0.2">
      <c r="A766" s="25">
        <v>28512</v>
      </c>
      <c r="B766" s="24">
        <v>0</v>
      </c>
      <c r="C766" s="24">
        <v>0</v>
      </c>
    </row>
    <row r="767" spans="1:3" x14ac:dyDescent="0.2">
      <c r="A767" s="25">
        <v>28513</v>
      </c>
      <c r="B767" s="24">
        <v>11</v>
      </c>
      <c r="C767" s="24">
        <v>0</v>
      </c>
    </row>
    <row r="768" spans="1:3" x14ac:dyDescent="0.2">
      <c r="A768" s="25">
        <v>28514</v>
      </c>
      <c r="B768" s="24">
        <v>0</v>
      </c>
      <c r="C768" s="24">
        <v>0</v>
      </c>
    </row>
    <row r="769" spans="1:3" x14ac:dyDescent="0.2">
      <c r="A769" s="25">
        <v>28515</v>
      </c>
      <c r="B769" s="24">
        <v>123</v>
      </c>
      <c r="C769" s="24">
        <v>0</v>
      </c>
    </row>
    <row r="770" spans="1:3" x14ac:dyDescent="0.2">
      <c r="A770" s="25">
        <v>28516</v>
      </c>
      <c r="B770" s="24">
        <v>42</v>
      </c>
      <c r="C770" s="24">
        <v>-15</v>
      </c>
    </row>
    <row r="771" spans="1:3" x14ac:dyDescent="0.2">
      <c r="A771" s="25">
        <v>28517</v>
      </c>
      <c r="B771" s="24">
        <v>21</v>
      </c>
      <c r="C771" s="24">
        <v>-15</v>
      </c>
    </row>
    <row r="772" spans="1:3" x14ac:dyDescent="0.2">
      <c r="A772" s="25">
        <v>28518</v>
      </c>
      <c r="B772" s="24">
        <v>0</v>
      </c>
      <c r="C772" s="24">
        <v>0</v>
      </c>
    </row>
    <row r="773" spans="1:3" x14ac:dyDescent="0.2">
      <c r="A773" s="25">
        <v>28519</v>
      </c>
      <c r="B773" s="24">
        <v>0</v>
      </c>
      <c r="C773" s="24">
        <v>0</v>
      </c>
    </row>
    <row r="774" spans="1:3" x14ac:dyDescent="0.2">
      <c r="A774" s="25">
        <v>28520</v>
      </c>
      <c r="B774" s="24">
        <v>8</v>
      </c>
      <c r="C774" s="24">
        <v>-95</v>
      </c>
    </row>
    <row r="775" spans="1:3" x14ac:dyDescent="0.2">
      <c r="A775" s="25">
        <v>28521</v>
      </c>
      <c r="B775" s="24">
        <v>6</v>
      </c>
      <c r="C775" s="24">
        <v>-10</v>
      </c>
    </row>
    <row r="776" spans="1:3" x14ac:dyDescent="0.2">
      <c r="A776" s="25">
        <v>28522</v>
      </c>
      <c r="B776" s="24">
        <v>63</v>
      </c>
      <c r="C776" s="24">
        <v>-55</v>
      </c>
    </row>
    <row r="777" spans="1:3" x14ac:dyDescent="0.2">
      <c r="A777" s="25">
        <v>28523</v>
      </c>
      <c r="B777" s="24">
        <v>13</v>
      </c>
      <c r="C777" s="24">
        <v>-25</v>
      </c>
    </row>
    <row r="778" spans="1:3" x14ac:dyDescent="0.2">
      <c r="A778" s="25">
        <v>28524</v>
      </c>
      <c r="B778" s="24">
        <v>0</v>
      </c>
      <c r="C778" s="24">
        <v>0</v>
      </c>
    </row>
    <row r="779" spans="1:3" x14ac:dyDescent="0.2">
      <c r="A779" s="25">
        <v>28525</v>
      </c>
      <c r="B779" s="24">
        <v>0</v>
      </c>
      <c r="C779" s="24">
        <v>0</v>
      </c>
    </row>
    <row r="780" spans="1:3" x14ac:dyDescent="0.2">
      <c r="A780" s="25">
        <v>28526</v>
      </c>
      <c r="B780" s="24">
        <v>0</v>
      </c>
      <c r="C780" s="24">
        <v>0</v>
      </c>
    </row>
    <row r="781" spans="1:3" x14ac:dyDescent="0.2">
      <c r="A781" s="25">
        <v>28527</v>
      </c>
      <c r="B781" s="24">
        <v>0</v>
      </c>
      <c r="C781" s="24">
        <v>-60</v>
      </c>
    </row>
    <row r="782" spans="1:3" x14ac:dyDescent="0.2">
      <c r="A782" s="25">
        <v>28528</v>
      </c>
      <c r="B782" s="24">
        <v>0</v>
      </c>
      <c r="C782" s="24">
        <v>-70</v>
      </c>
    </row>
    <row r="783" spans="1:3" x14ac:dyDescent="0.2">
      <c r="A783" s="25">
        <v>28529</v>
      </c>
      <c r="B783" s="24">
        <v>9</v>
      </c>
      <c r="C783" s="24">
        <v>-86</v>
      </c>
    </row>
    <row r="784" spans="1:3" x14ac:dyDescent="0.2">
      <c r="A784" s="25">
        <v>28530</v>
      </c>
      <c r="B784" s="24">
        <v>14</v>
      </c>
      <c r="C784" s="24">
        <v>-69</v>
      </c>
    </row>
    <row r="785" spans="1:3" x14ac:dyDescent="0.2">
      <c r="A785" s="25">
        <v>28531</v>
      </c>
      <c r="B785" s="24">
        <v>15</v>
      </c>
      <c r="C785" s="24">
        <v>0</v>
      </c>
    </row>
    <row r="786" spans="1:3" x14ac:dyDescent="0.2">
      <c r="A786" s="25">
        <v>28532</v>
      </c>
      <c r="B786" s="24">
        <v>0</v>
      </c>
      <c r="C786" s="24">
        <v>0</v>
      </c>
    </row>
    <row r="787" spans="1:3" x14ac:dyDescent="0.2">
      <c r="A787" s="25">
        <v>28533</v>
      </c>
      <c r="B787" s="24">
        <v>0</v>
      </c>
      <c r="C787" s="24">
        <v>0</v>
      </c>
    </row>
    <row r="788" spans="1:3" x14ac:dyDescent="0.2">
      <c r="A788" s="25">
        <v>28534</v>
      </c>
      <c r="B788" s="24">
        <v>55</v>
      </c>
      <c r="C788" s="24">
        <v>27</v>
      </c>
    </row>
    <row r="789" spans="1:3" x14ac:dyDescent="0.2">
      <c r="A789" s="25">
        <v>28535</v>
      </c>
      <c r="B789" s="24">
        <v>210</v>
      </c>
      <c r="C789" s="24">
        <v>25</v>
      </c>
    </row>
    <row r="790" spans="1:3" x14ac:dyDescent="0.2">
      <c r="A790" s="25">
        <v>28536</v>
      </c>
      <c r="B790" s="24">
        <v>0</v>
      </c>
      <c r="C790" s="24">
        <v>-13</v>
      </c>
    </row>
    <row r="791" spans="1:3" x14ac:dyDescent="0.2">
      <c r="A791" s="25">
        <v>28537</v>
      </c>
      <c r="B791" s="24">
        <v>48</v>
      </c>
      <c r="C791" s="24">
        <v>20</v>
      </c>
    </row>
    <row r="792" spans="1:3" x14ac:dyDescent="0.2">
      <c r="A792" s="25">
        <v>28538</v>
      </c>
      <c r="B792" s="24">
        <v>206</v>
      </c>
      <c r="C792" s="24">
        <v>22</v>
      </c>
    </row>
    <row r="793" spans="1:3" x14ac:dyDescent="0.2">
      <c r="A793" s="25">
        <v>28539</v>
      </c>
      <c r="B793" s="24">
        <v>0</v>
      </c>
      <c r="C793" s="24">
        <v>0</v>
      </c>
    </row>
    <row r="794" spans="1:3" x14ac:dyDescent="0.2">
      <c r="A794" s="25">
        <v>28540</v>
      </c>
      <c r="B794" s="24">
        <v>0</v>
      </c>
      <c r="C794" s="24">
        <v>0</v>
      </c>
    </row>
    <row r="795" spans="1:3" x14ac:dyDescent="0.2">
      <c r="A795" s="25">
        <v>28541</v>
      </c>
      <c r="B795" s="24">
        <v>82</v>
      </c>
      <c r="C795" s="24">
        <v>0</v>
      </c>
    </row>
    <row r="796" spans="1:3" x14ac:dyDescent="0.2">
      <c r="A796" s="25">
        <v>28542</v>
      </c>
      <c r="B796" s="24">
        <v>265</v>
      </c>
      <c r="C796" s="24">
        <v>0</v>
      </c>
    </row>
    <row r="797" spans="1:3" x14ac:dyDescent="0.2">
      <c r="A797" s="25">
        <v>28543</v>
      </c>
      <c r="B797" s="24">
        <v>164</v>
      </c>
      <c r="C797" s="24">
        <v>-30</v>
      </c>
    </row>
    <row r="798" spans="1:3" x14ac:dyDescent="0.2">
      <c r="A798" s="25">
        <v>28544</v>
      </c>
      <c r="B798" s="24">
        <v>164</v>
      </c>
      <c r="C798" s="24">
        <v>53</v>
      </c>
    </row>
    <row r="799" spans="1:3" x14ac:dyDescent="0.2">
      <c r="A799" s="25">
        <v>28545</v>
      </c>
      <c r="B799" s="24">
        <v>122</v>
      </c>
      <c r="C799" s="24">
        <v>5</v>
      </c>
    </row>
    <row r="800" spans="1:3" x14ac:dyDescent="0.2">
      <c r="A800" s="25">
        <v>28546</v>
      </c>
      <c r="B800" s="24">
        <v>0</v>
      </c>
      <c r="C800" s="24">
        <v>0</v>
      </c>
    </row>
    <row r="801" spans="1:3" x14ac:dyDescent="0.2">
      <c r="A801" s="25">
        <v>28547</v>
      </c>
      <c r="B801" s="24">
        <v>0</v>
      </c>
      <c r="C801" s="24">
        <v>0</v>
      </c>
    </row>
    <row r="802" spans="1:3" x14ac:dyDescent="0.2">
      <c r="A802" s="25">
        <v>28548</v>
      </c>
      <c r="B802" s="24">
        <v>40</v>
      </c>
      <c r="C802" s="24">
        <v>-88</v>
      </c>
    </row>
    <row r="803" spans="1:3" x14ac:dyDescent="0.2">
      <c r="A803" s="25">
        <v>28549</v>
      </c>
      <c r="B803" s="24">
        <v>128</v>
      </c>
      <c r="C803" s="24">
        <v>-6</v>
      </c>
    </row>
    <row r="804" spans="1:3" x14ac:dyDescent="0.2">
      <c r="A804" s="25">
        <v>28550</v>
      </c>
      <c r="B804" s="24">
        <v>139</v>
      </c>
      <c r="C804" s="24">
        <v>0</v>
      </c>
    </row>
    <row r="805" spans="1:3" x14ac:dyDescent="0.2">
      <c r="A805" s="25">
        <v>28551</v>
      </c>
      <c r="B805" s="24">
        <v>0</v>
      </c>
      <c r="C805" s="24">
        <v>31</v>
      </c>
    </row>
    <row r="806" spans="1:3" x14ac:dyDescent="0.2">
      <c r="A806" s="25">
        <v>28552</v>
      </c>
      <c r="B806" s="24">
        <v>14</v>
      </c>
      <c r="C806" s="24">
        <v>0</v>
      </c>
    </row>
    <row r="807" spans="1:3" x14ac:dyDescent="0.2">
      <c r="A807" s="25">
        <v>28553</v>
      </c>
      <c r="B807" s="24">
        <v>0</v>
      </c>
      <c r="C807" s="24">
        <v>0</v>
      </c>
    </row>
    <row r="808" spans="1:3" x14ac:dyDescent="0.2">
      <c r="A808" s="25">
        <v>28554</v>
      </c>
      <c r="B808" s="24">
        <v>0</v>
      </c>
      <c r="C808" s="24">
        <v>0</v>
      </c>
    </row>
    <row r="809" spans="1:3" x14ac:dyDescent="0.2">
      <c r="A809" s="25">
        <v>28555</v>
      </c>
      <c r="B809" s="24">
        <v>0</v>
      </c>
      <c r="C809" s="24">
        <v>-5</v>
      </c>
    </row>
    <row r="810" spans="1:3" x14ac:dyDescent="0.2">
      <c r="A810" s="25">
        <v>28556</v>
      </c>
      <c r="B810" s="24">
        <v>9</v>
      </c>
      <c r="C810" s="24">
        <v>0</v>
      </c>
    </row>
    <row r="811" spans="1:3" x14ac:dyDescent="0.2">
      <c r="A811" s="25">
        <v>28557</v>
      </c>
      <c r="B811" s="24">
        <v>29</v>
      </c>
      <c r="C811" s="24">
        <v>0</v>
      </c>
    </row>
    <row r="812" spans="1:3" x14ac:dyDescent="0.2">
      <c r="A812" s="25">
        <v>28558</v>
      </c>
      <c r="B812" s="24">
        <v>0</v>
      </c>
      <c r="C812" s="24">
        <v>-3</v>
      </c>
    </row>
    <row r="813" spans="1:3" x14ac:dyDescent="0.2">
      <c r="A813" s="25">
        <v>28559</v>
      </c>
      <c r="B813" s="24">
        <v>0</v>
      </c>
      <c r="C813" s="24">
        <v>-17</v>
      </c>
    </row>
    <row r="814" spans="1:3" x14ac:dyDescent="0.2">
      <c r="A814" s="25">
        <v>28560</v>
      </c>
      <c r="B814" s="24">
        <v>0</v>
      </c>
      <c r="C814" s="24">
        <v>0</v>
      </c>
    </row>
    <row r="815" spans="1:3" x14ac:dyDescent="0.2">
      <c r="A815" s="25">
        <v>28561</v>
      </c>
      <c r="B815" s="24">
        <v>0</v>
      </c>
      <c r="C815" s="24">
        <v>0</v>
      </c>
    </row>
    <row r="816" spans="1:3" x14ac:dyDescent="0.2">
      <c r="A816" s="25">
        <v>28562</v>
      </c>
      <c r="B816" s="24">
        <v>143</v>
      </c>
      <c r="C816" s="24">
        <v>-29</v>
      </c>
    </row>
    <row r="817" spans="1:3" x14ac:dyDescent="0.2">
      <c r="A817" s="25">
        <v>28563</v>
      </c>
      <c r="B817" s="24">
        <v>118</v>
      </c>
      <c r="C817" s="24">
        <v>-37</v>
      </c>
    </row>
    <row r="818" spans="1:3" x14ac:dyDescent="0.2">
      <c r="A818" s="25">
        <v>28564</v>
      </c>
      <c r="B818" s="24">
        <v>13</v>
      </c>
      <c r="C818" s="24">
        <v>-30</v>
      </c>
    </row>
    <row r="819" spans="1:3" x14ac:dyDescent="0.2">
      <c r="A819" s="25">
        <v>28565</v>
      </c>
      <c r="B819" s="24">
        <v>128</v>
      </c>
      <c r="C819" s="24">
        <v>0</v>
      </c>
    </row>
    <row r="820" spans="1:3" x14ac:dyDescent="0.2">
      <c r="A820" s="25">
        <v>28566</v>
      </c>
      <c r="B820" s="24">
        <v>0</v>
      </c>
      <c r="C820" s="24">
        <v>-10</v>
      </c>
    </row>
    <row r="821" spans="1:3" x14ac:dyDescent="0.2">
      <c r="A821" s="25">
        <v>28567</v>
      </c>
      <c r="B821" s="24">
        <v>0</v>
      </c>
      <c r="C821" s="24">
        <v>0</v>
      </c>
    </row>
    <row r="822" spans="1:3" x14ac:dyDescent="0.2">
      <c r="A822" s="25">
        <v>28568</v>
      </c>
      <c r="B822" s="24">
        <v>0</v>
      </c>
      <c r="C822" s="24">
        <v>0</v>
      </c>
    </row>
    <row r="823" spans="1:3" x14ac:dyDescent="0.2">
      <c r="A823" s="25">
        <v>28569</v>
      </c>
      <c r="B823" s="24">
        <v>20</v>
      </c>
      <c r="C823" s="24">
        <v>-33</v>
      </c>
    </row>
    <row r="824" spans="1:3" x14ac:dyDescent="0.2">
      <c r="A824" s="25">
        <v>28570</v>
      </c>
      <c r="B824" s="24">
        <v>0</v>
      </c>
      <c r="C824" s="24">
        <v>-41</v>
      </c>
    </row>
    <row r="825" spans="1:3" x14ac:dyDescent="0.2">
      <c r="A825" s="25">
        <v>28571</v>
      </c>
      <c r="B825" s="24">
        <v>20</v>
      </c>
      <c r="C825" s="24">
        <v>-36</v>
      </c>
    </row>
    <row r="826" spans="1:3" x14ac:dyDescent="0.2">
      <c r="A826" s="25">
        <v>28572</v>
      </c>
      <c r="B826" s="24">
        <v>23</v>
      </c>
      <c r="C826" s="24">
        <v>-15</v>
      </c>
    </row>
    <row r="827" spans="1:3" x14ac:dyDescent="0.2">
      <c r="A827" s="25">
        <v>28573</v>
      </c>
      <c r="B827" s="24">
        <v>0</v>
      </c>
      <c r="C827" s="24">
        <v>0</v>
      </c>
    </row>
    <row r="828" spans="1:3" x14ac:dyDescent="0.2">
      <c r="A828" s="25">
        <v>28574</v>
      </c>
      <c r="B828" s="24">
        <v>0</v>
      </c>
      <c r="C828" s="24">
        <v>0</v>
      </c>
    </row>
    <row r="829" spans="1:3" x14ac:dyDescent="0.2">
      <c r="A829" s="25">
        <v>28575</v>
      </c>
      <c r="B829" s="24">
        <v>0</v>
      </c>
      <c r="C829" s="24">
        <v>0</v>
      </c>
    </row>
    <row r="830" spans="1:3" x14ac:dyDescent="0.2">
      <c r="A830" s="25">
        <v>28576</v>
      </c>
      <c r="B830" s="24">
        <v>0</v>
      </c>
      <c r="C830" s="24">
        <v>0</v>
      </c>
    </row>
    <row r="831" spans="1:3" x14ac:dyDescent="0.2">
      <c r="A831" s="25">
        <v>28577</v>
      </c>
      <c r="B831" s="24">
        <v>0</v>
      </c>
      <c r="C831" s="24">
        <v>0</v>
      </c>
    </row>
    <row r="832" spans="1:3" x14ac:dyDescent="0.2">
      <c r="A832" s="25">
        <v>28578</v>
      </c>
      <c r="B832" s="24">
        <v>16</v>
      </c>
      <c r="C832" s="24">
        <v>0</v>
      </c>
    </row>
    <row r="833" spans="1:3" x14ac:dyDescent="0.2">
      <c r="A833" s="25">
        <v>28579</v>
      </c>
      <c r="B833" s="24">
        <v>0</v>
      </c>
      <c r="C833" s="24">
        <v>-81</v>
      </c>
    </row>
    <row r="834" spans="1:3" x14ac:dyDescent="0.2">
      <c r="A834" s="25">
        <v>28580</v>
      </c>
      <c r="B834" s="24">
        <v>13</v>
      </c>
      <c r="C834" s="24">
        <v>-5</v>
      </c>
    </row>
    <row r="835" spans="1:3" x14ac:dyDescent="0.2">
      <c r="A835" s="25">
        <v>28581</v>
      </c>
      <c r="B835" s="24">
        <v>0</v>
      </c>
      <c r="C835" s="24">
        <v>0</v>
      </c>
    </row>
    <row r="836" spans="1:3" x14ac:dyDescent="0.2">
      <c r="A836" s="25">
        <v>28582</v>
      </c>
      <c r="B836" s="24">
        <v>0</v>
      </c>
      <c r="C836" s="24">
        <v>0</v>
      </c>
    </row>
    <row r="837" spans="1:3" x14ac:dyDescent="0.2">
      <c r="A837" s="25">
        <v>28583</v>
      </c>
      <c r="B837" s="24">
        <v>54</v>
      </c>
      <c r="C837" s="24">
        <v>0</v>
      </c>
    </row>
    <row r="838" spans="1:3" x14ac:dyDescent="0.2">
      <c r="A838" s="25">
        <v>28584</v>
      </c>
      <c r="B838" s="24">
        <v>16</v>
      </c>
      <c r="C838" s="24">
        <v>2</v>
      </c>
    </row>
    <row r="839" spans="1:3" x14ac:dyDescent="0.2">
      <c r="A839" s="25">
        <v>28585</v>
      </c>
      <c r="B839" s="24">
        <v>19</v>
      </c>
      <c r="C839" s="24">
        <v>0</v>
      </c>
    </row>
    <row r="840" spans="1:3" x14ac:dyDescent="0.2">
      <c r="A840" s="25">
        <v>28586</v>
      </c>
      <c r="B840" s="24">
        <v>0</v>
      </c>
      <c r="C840" s="24">
        <v>0</v>
      </c>
    </row>
    <row r="841" spans="1:3" x14ac:dyDescent="0.2">
      <c r="A841" s="25">
        <v>28587</v>
      </c>
      <c r="B841" s="24">
        <v>0</v>
      </c>
      <c r="C841" s="24">
        <v>-5</v>
      </c>
    </row>
    <row r="842" spans="1:3" x14ac:dyDescent="0.2">
      <c r="A842" s="25">
        <v>28588</v>
      </c>
      <c r="B842" s="24">
        <v>0</v>
      </c>
      <c r="C842" s="24">
        <v>0</v>
      </c>
    </row>
    <row r="843" spans="1:3" x14ac:dyDescent="0.2">
      <c r="A843" s="25">
        <v>28589</v>
      </c>
      <c r="B843" s="24">
        <v>0</v>
      </c>
      <c r="C843" s="24">
        <v>0</v>
      </c>
    </row>
    <row r="844" spans="1:3" x14ac:dyDescent="0.2">
      <c r="A844" s="25">
        <v>28590</v>
      </c>
      <c r="B844" s="24">
        <v>0</v>
      </c>
      <c r="C844" s="24">
        <v>0</v>
      </c>
    </row>
    <row r="845" spans="1:3" x14ac:dyDescent="0.2">
      <c r="A845" s="25">
        <v>28591</v>
      </c>
      <c r="B845" s="24">
        <v>0</v>
      </c>
      <c r="C845" s="24">
        <v>0</v>
      </c>
    </row>
    <row r="846" spans="1:3" x14ac:dyDescent="0.2">
      <c r="A846" s="25">
        <v>28592</v>
      </c>
      <c r="B846" s="24">
        <v>0</v>
      </c>
      <c r="C846" s="24">
        <v>0</v>
      </c>
    </row>
    <row r="847" spans="1:3" x14ac:dyDescent="0.2">
      <c r="A847" s="25">
        <v>28593</v>
      </c>
      <c r="B847" s="24">
        <v>0</v>
      </c>
      <c r="C847" s="24">
        <v>0</v>
      </c>
    </row>
    <row r="848" spans="1:3" x14ac:dyDescent="0.2">
      <c r="A848" s="25">
        <v>28594</v>
      </c>
      <c r="B848" s="24">
        <v>0</v>
      </c>
      <c r="C848" s="24">
        <v>0</v>
      </c>
    </row>
    <row r="849" spans="1:3" x14ac:dyDescent="0.2">
      <c r="A849" s="25">
        <v>28595</v>
      </c>
      <c r="B849" s="24">
        <v>0</v>
      </c>
      <c r="C849" s="24">
        <v>0</v>
      </c>
    </row>
    <row r="850" spans="1:3" x14ac:dyDescent="0.2">
      <c r="A850" s="25">
        <v>28596</v>
      </c>
      <c r="B850" s="24">
        <v>0</v>
      </c>
      <c r="C850" s="24">
        <v>0</v>
      </c>
    </row>
    <row r="851" spans="1:3" x14ac:dyDescent="0.2">
      <c r="A851" s="25">
        <v>28597</v>
      </c>
      <c r="B851" s="24">
        <v>0</v>
      </c>
      <c r="C851" s="24">
        <v>0</v>
      </c>
    </row>
    <row r="852" spans="1:3" x14ac:dyDescent="0.2">
      <c r="A852" s="25">
        <v>28598</v>
      </c>
      <c r="B852" s="24">
        <v>0</v>
      </c>
      <c r="C852" s="24">
        <v>0</v>
      </c>
    </row>
    <row r="853" spans="1:3" x14ac:dyDescent="0.2">
      <c r="A853" s="25">
        <v>28599</v>
      </c>
      <c r="B853" s="24">
        <v>0</v>
      </c>
      <c r="C853" s="24">
        <v>0</v>
      </c>
    </row>
    <row r="854" spans="1:3" x14ac:dyDescent="0.2">
      <c r="A854" s="25">
        <v>28600</v>
      </c>
      <c r="B854" s="24">
        <v>0</v>
      </c>
      <c r="C854" s="24">
        <v>0</v>
      </c>
    </row>
    <row r="855" spans="1:3" x14ac:dyDescent="0.2">
      <c r="A855" s="25">
        <v>28601</v>
      </c>
      <c r="B855" s="24">
        <v>0</v>
      </c>
      <c r="C855" s="24">
        <v>0</v>
      </c>
    </row>
    <row r="856" spans="1:3" x14ac:dyDescent="0.2">
      <c r="A856" s="25">
        <v>28602</v>
      </c>
      <c r="B856" s="24">
        <v>0</v>
      </c>
      <c r="C856" s="24">
        <v>0</v>
      </c>
    </row>
    <row r="857" spans="1:3" x14ac:dyDescent="0.2">
      <c r="A857" s="25">
        <v>28603</v>
      </c>
      <c r="B857" s="24">
        <v>0</v>
      </c>
      <c r="C857" s="24">
        <v>0</v>
      </c>
    </row>
    <row r="858" spans="1:3" x14ac:dyDescent="0.2">
      <c r="A858" s="25">
        <v>28604</v>
      </c>
      <c r="B858" s="24">
        <v>0</v>
      </c>
      <c r="C858" s="24">
        <v>0</v>
      </c>
    </row>
    <row r="859" spans="1:3" x14ac:dyDescent="0.2">
      <c r="A859" s="25">
        <v>28605</v>
      </c>
      <c r="B859" s="24">
        <v>0</v>
      </c>
      <c r="C859" s="24">
        <v>-5</v>
      </c>
    </row>
    <row r="860" spans="1:3" x14ac:dyDescent="0.2">
      <c r="A860" s="25">
        <v>28606</v>
      </c>
      <c r="B860" s="24">
        <v>0</v>
      </c>
      <c r="C860" s="24">
        <v>0</v>
      </c>
    </row>
    <row r="861" spans="1:3" x14ac:dyDescent="0.2">
      <c r="A861" s="25">
        <v>28607</v>
      </c>
      <c r="B861" s="24">
        <v>0</v>
      </c>
      <c r="C861" s="24">
        <v>0</v>
      </c>
    </row>
    <row r="862" spans="1:3" x14ac:dyDescent="0.2">
      <c r="A862" s="25">
        <v>28608</v>
      </c>
      <c r="B862" s="24">
        <v>0</v>
      </c>
      <c r="C862" s="24">
        <v>0</v>
      </c>
    </row>
    <row r="863" spans="1:3" x14ac:dyDescent="0.2">
      <c r="A863" s="25">
        <v>28609</v>
      </c>
      <c r="B863" s="24">
        <v>0</v>
      </c>
      <c r="C863" s="24">
        <v>0</v>
      </c>
    </row>
    <row r="864" spans="1:3" x14ac:dyDescent="0.2">
      <c r="A864" s="25">
        <v>28610</v>
      </c>
      <c r="B864" s="24">
        <v>0</v>
      </c>
      <c r="C864" s="24">
        <v>0</v>
      </c>
    </row>
    <row r="865" spans="1:3" x14ac:dyDescent="0.2">
      <c r="A865" s="25">
        <v>28611</v>
      </c>
      <c r="B865" s="24">
        <v>0</v>
      </c>
      <c r="C865" s="24">
        <v>0</v>
      </c>
    </row>
    <row r="866" spans="1:3" x14ac:dyDescent="0.2">
      <c r="A866" s="25">
        <v>28612</v>
      </c>
      <c r="B866" s="24">
        <v>0</v>
      </c>
      <c r="C866" s="24">
        <v>0</v>
      </c>
    </row>
    <row r="867" spans="1:3" x14ac:dyDescent="0.2">
      <c r="A867" s="25">
        <v>28613</v>
      </c>
      <c r="B867" s="24">
        <v>0</v>
      </c>
      <c r="C867" s="24">
        <v>0</v>
      </c>
    </row>
    <row r="868" spans="1:3" x14ac:dyDescent="0.2">
      <c r="A868" s="25">
        <v>28614</v>
      </c>
      <c r="B868" s="24">
        <v>0</v>
      </c>
      <c r="C868" s="24">
        <v>0</v>
      </c>
    </row>
    <row r="869" spans="1:3" x14ac:dyDescent="0.2">
      <c r="A869" s="25">
        <v>28615</v>
      </c>
      <c r="B869" s="24">
        <v>0</v>
      </c>
      <c r="C869" s="24">
        <v>0</v>
      </c>
    </row>
    <row r="870" spans="1:3" x14ac:dyDescent="0.2">
      <c r="A870" s="25">
        <v>28616</v>
      </c>
      <c r="B870" s="24">
        <v>0</v>
      </c>
      <c r="C870" s="24">
        <v>0</v>
      </c>
    </row>
    <row r="871" spans="1:3" x14ac:dyDescent="0.2">
      <c r="A871" s="25">
        <v>28617</v>
      </c>
      <c r="B871" s="24">
        <v>0</v>
      </c>
      <c r="C871" s="24">
        <v>0</v>
      </c>
    </row>
    <row r="872" spans="1:3" x14ac:dyDescent="0.2">
      <c r="A872" s="25">
        <v>28618</v>
      </c>
      <c r="B872" s="24">
        <v>0</v>
      </c>
      <c r="C872" s="24">
        <v>0</v>
      </c>
    </row>
    <row r="873" spans="1:3" x14ac:dyDescent="0.2">
      <c r="A873" s="25">
        <v>28619</v>
      </c>
      <c r="B873" s="24">
        <v>-84</v>
      </c>
      <c r="C873" s="24">
        <v>-12</v>
      </c>
    </row>
    <row r="874" spans="1:3" x14ac:dyDescent="0.2">
      <c r="A874" s="25">
        <v>28620</v>
      </c>
      <c r="B874" s="24">
        <v>0</v>
      </c>
      <c r="C874" s="24">
        <v>-5</v>
      </c>
    </row>
    <row r="875" spans="1:3" x14ac:dyDescent="0.2">
      <c r="A875" s="25">
        <v>28621</v>
      </c>
      <c r="B875" s="24">
        <v>0</v>
      </c>
      <c r="C875" s="24">
        <v>0</v>
      </c>
    </row>
    <row r="876" spans="1:3" x14ac:dyDescent="0.2">
      <c r="A876" s="25">
        <v>28622</v>
      </c>
      <c r="B876" s="24">
        <v>0</v>
      </c>
      <c r="C876" s="24">
        <v>-12</v>
      </c>
    </row>
    <row r="877" spans="1:3" x14ac:dyDescent="0.2">
      <c r="A877" s="25">
        <v>28623</v>
      </c>
      <c r="B877" s="24">
        <v>0</v>
      </c>
      <c r="C877" s="24">
        <v>0</v>
      </c>
    </row>
    <row r="878" spans="1:3" x14ac:dyDescent="0.2">
      <c r="A878" s="25">
        <v>28624</v>
      </c>
      <c r="B878" s="24">
        <v>0</v>
      </c>
      <c r="C878" s="24">
        <v>0</v>
      </c>
    </row>
    <row r="879" spans="1:3" x14ac:dyDescent="0.2">
      <c r="A879" s="25">
        <v>28625</v>
      </c>
      <c r="B879" s="24">
        <v>0</v>
      </c>
      <c r="C879" s="24">
        <v>0</v>
      </c>
    </row>
    <row r="880" spans="1:3" x14ac:dyDescent="0.2">
      <c r="A880" s="25">
        <v>28626</v>
      </c>
      <c r="B880" s="24">
        <v>0</v>
      </c>
      <c r="C880" s="24">
        <v>0</v>
      </c>
    </row>
    <row r="881" spans="1:3" x14ac:dyDescent="0.2">
      <c r="A881" s="25">
        <v>28627</v>
      </c>
      <c r="B881" s="24">
        <v>0</v>
      </c>
      <c r="C881" s="24">
        <v>-45</v>
      </c>
    </row>
    <row r="882" spans="1:3" x14ac:dyDescent="0.2">
      <c r="A882" s="25">
        <v>28628</v>
      </c>
      <c r="B882" s="24">
        <v>0</v>
      </c>
      <c r="C882" s="24">
        <v>0</v>
      </c>
    </row>
    <row r="883" spans="1:3" x14ac:dyDescent="0.2">
      <c r="A883" s="25">
        <v>28629</v>
      </c>
      <c r="B883" s="24">
        <v>0</v>
      </c>
      <c r="C883" s="24">
        <v>0</v>
      </c>
    </row>
    <row r="884" spans="1:3" x14ac:dyDescent="0.2">
      <c r="A884" s="25">
        <v>28630</v>
      </c>
      <c r="B884" s="24">
        <v>0</v>
      </c>
      <c r="C884" s="24">
        <v>0</v>
      </c>
    </row>
    <row r="885" spans="1:3" x14ac:dyDescent="0.2">
      <c r="A885" s="25">
        <v>28631</v>
      </c>
      <c r="B885" s="24">
        <v>0</v>
      </c>
      <c r="C885" s="24">
        <v>0</v>
      </c>
    </row>
    <row r="886" spans="1:3" x14ac:dyDescent="0.2">
      <c r="A886" s="25">
        <v>28632</v>
      </c>
      <c r="B886" s="24">
        <v>0</v>
      </c>
      <c r="C886" s="24">
        <v>-10</v>
      </c>
    </row>
    <row r="887" spans="1:3" x14ac:dyDescent="0.2">
      <c r="A887" s="25">
        <v>28633</v>
      </c>
      <c r="B887" s="24">
        <v>0</v>
      </c>
      <c r="C887" s="24">
        <v>-5</v>
      </c>
    </row>
    <row r="888" spans="1:3" x14ac:dyDescent="0.2">
      <c r="A888" s="25">
        <v>28634</v>
      </c>
      <c r="B888" s="24">
        <v>0</v>
      </c>
      <c r="C888" s="24">
        <v>0</v>
      </c>
    </row>
    <row r="889" spans="1:3" x14ac:dyDescent="0.2">
      <c r="A889" s="25">
        <v>28635</v>
      </c>
      <c r="B889" s="24">
        <v>0</v>
      </c>
      <c r="C889" s="24">
        <v>0</v>
      </c>
    </row>
    <row r="890" spans="1:3" x14ac:dyDescent="0.2">
      <c r="A890" s="25">
        <v>28636</v>
      </c>
      <c r="B890" s="24">
        <v>0</v>
      </c>
      <c r="C890" s="24">
        <v>0</v>
      </c>
    </row>
    <row r="891" spans="1:3" x14ac:dyDescent="0.2">
      <c r="A891" s="25">
        <v>28637</v>
      </c>
      <c r="B891" s="24">
        <v>0</v>
      </c>
      <c r="C891" s="24">
        <v>0</v>
      </c>
    </row>
    <row r="892" spans="1:3" x14ac:dyDescent="0.2">
      <c r="A892" s="25">
        <v>28638</v>
      </c>
      <c r="B892" s="24">
        <v>0</v>
      </c>
      <c r="C892" s="24">
        <v>0</v>
      </c>
    </row>
    <row r="893" spans="1:3" x14ac:dyDescent="0.2">
      <c r="A893" s="25">
        <v>28639</v>
      </c>
      <c r="B893" s="24">
        <v>148</v>
      </c>
      <c r="C893" s="24">
        <v>0</v>
      </c>
    </row>
    <row r="894" spans="1:3" x14ac:dyDescent="0.2">
      <c r="A894" s="25">
        <v>28640</v>
      </c>
      <c r="B894" s="24">
        <v>211</v>
      </c>
      <c r="C894" s="24">
        <v>0</v>
      </c>
    </row>
    <row r="895" spans="1:3" x14ac:dyDescent="0.2">
      <c r="A895" s="25">
        <v>28641</v>
      </c>
      <c r="B895" s="24">
        <v>170</v>
      </c>
      <c r="C895" s="24">
        <v>0</v>
      </c>
    </row>
    <row r="896" spans="1:3" x14ac:dyDescent="0.2">
      <c r="A896" s="25">
        <v>28642</v>
      </c>
      <c r="B896" s="24">
        <v>0</v>
      </c>
      <c r="C896" s="24">
        <v>0</v>
      </c>
    </row>
    <row r="897" spans="1:3" x14ac:dyDescent="0.2">
      <c r="A897" s="25">
        <v>28643</v>
      </c>
      <c r="B897" s="24">
        <v>163</v>
      </c>
      <c r="C897" s="24">
        <v>0</v>
      </c>
    </row>
    <row r="898" spans="1:3" x14ac:dyDescent="0.2">
      <c r="A898" s="25">
        <v>28644</v>
      </c>
      <c r="B898" s="24">
        <v>0</v>
      </c>
      <c r="C898" s="24">
        <v>0</v>
      </c>
    </row>
    <row r="899" spans="1:3" x14ac:dyDescent="0.2">
      <c r="A899" s="25">
        <v>28645</v>
      </c>
      <c r="B899" s="24">
        <v>0</v>
      </c>
      <c r="C899" s="24">
        <v>0</v>
      </c>
    </row>
    <row r="900" spans="1:3" x14ac:dyDescent="0.2">
      <c r="A900" s="25">
        <v>28646</v>
      </c>
      <c r="B900" s="24">
        <v>39</v>
      </c>
      <c r="C900" s="24">
        <v>0</v>
      </c>
    </row>
    <row r="901" spans="1:3" x14ac:dyDescent="0.2">
      <c r="A901" s="25">
        <v>28647</v>
      </c>
      <c r="B901" s="24">
        <v>0</v>
      </c>
      <c r="C901" s="24">
        <v>0</v>
      </c>
    </row>
    <row r="902" spans="1:3" x14ac:dyDescent="0.2">
      <c r="A902" s="25">
        <v>28648</v>
      </c>
      <c r="B902" s="24">
        <v>0</v>
      </c>
      <c r="C902" s="24">
        <v>0</v>
      </c>
    </row>
    <row r="903" spans="1:3" x14ac:dyDescent="0.2">
      <c r="A903" s="25">
        <v>28649</v>
      </c>
      <c r="B903" s="24">
        <v>0</v>
      </c>
      <c r="C903" s="24">
        <v>0</v>
      </c>
    </row>
    <row r="904" spans="1:3" x14ac:dyDescent="0.2">
      <c r="A904" s="25">
        <v>28650</v>
      </c>
      <c r="B904" s="24">
        <v>0</v>
      </c>
      <c r="C904" s="24">
        <v>0</v>
      </c>
    </row>
    <row r="905" spans="1:3" x14ac:dyDescent="0.2">
      <c r="A905" s="25">
        <v>28651</v>
      </c>
      <c r="B905" s="24">
        <v>0</v>
      </c>
      <c r="C905" s="24">
        <v>0</v>
      </c>
    </row>
    <row r="906" spans="1:3" x14ac:dyDescent="0.2">
      <c r="A906" s="25">
        <v>28652</v>
      </c>
      <c r="B906" s="24">
        <v>0</v>
      </c>
      <c r="C906" s="24">
        <v>0</v>
      </c>
    </row>
    <row r="907" spans="1:3" x14ac:dyDescent="0.2">
      <c r="A907" s="25">
        <v>28653</v>
      </c>
      <c r="B907" s="24">
        <v>0</v>
      </c>
      <c r="C907" s="24">
        <v>0</v>
      </c>
    </row>
    <row r="908" spans="1:3" x14ac:dyDescent="0.2">
      <c r="A908" s="25">
        <v>28654</v>
      </c>
      <c r="B908" s="24">
        <v>0</v>
      </c>
      <c r="C908" s="24">
        <v>0</v>
      </c>
    </row>
    <row r="909" spans="1:3" x14ac:dyDescent="0.2">
      <c r="A909" s="25">
        <v>28655</v>
      </c>
      <c r="B909" s="24">
        <v>0</v>
      </c>
      <c r="C909" s="24">
        <v>0</v>
      </c>
    </row>
    <row r="910" spans="1:3" x14ac:dyDescent="0.2">
      <c r="A910" s="25">
        <v>28656</v>
      </c>
      <c r="B910" s="24">
        <v>0</v>
      </c>
      <c r="C910" s="24">
        <v>0</v>
      </c>
    </row>
    <row r="911" spans="1:3" x14ac:dyDescent="0.2">
      <c r="A911" s="25">
        <v>28657</v>
      </c>
      <c r="B911" s="24">
        <v>0</v>
      </c>
      <c r="C911" s="24">
        <v>0</v>
      </c>
    </row>
    <row r="912" spans="1:3" x14ac:dyDescent="0.2">
      <c r="A912" s="25">
        <v>28658</v>
      </c>
      <c r="B912" s="24">
        <v>0</v>
      </c>
      <c r="C912" s="24">
        <v>0</v>
      </c>
    </row>
    <row r="913" spans="1:3" x14ac:dyDescent="0.2">
      <c r="A913" s="25">
        <v>28659</v>
      </c>
      <c r="B913" s="24">
        <v>0</v>
      </c>
      <c r="C913" s="24">
        <v>0</v>
      </c>
    </row>
    <row r="914" spans="1:3" x14ac:dyDescent="0.2">
      <c r="A914" s="25">
        <v>28660</v>
      </c>
      <c r="B914" s="24">
        <v>0</v>
      </c>
      <c r="C914" s="24">
        <v>0</v>
      </c>
    </row>
    <row r="915" spans="1:3" x14ac:dyDescent="0.2">
      <c r="A915" s="25">
        <v>28661</v>
      </c>
      <c r="B915" s="24">
        <v>0</v>
      </c>
      <c r="C915" s="24">
        <v>0</v>
      </c>
    </row>
    <row r="916" spans="1:3" x14ac:dyDescent="0.2">
      <c r="A916" s="25">
        <v>28662</v>
      </c>
      <c r="B916" s="24">
        <v>95</v>
      </c>
      <c r="C916" s="24">
        <v>0</v>
      </c>
    </row>
    <row r="917" spans="1:3" x14ac:dyDescent="0.2">
      <c r="A917" s="25">
        <v>28663</v>
      </c>
      <c r="B917" s="24">
        <v>83</v>
      </c>
      <c r="C917" s="24">
        <v>0</v>
      </c>
    </row>
    <row r="918" spans="1:3" x14ac:dyDescent="0.2">
      <c r="A918" s="25">
        <v>28664</v>
      </c>
      <c r="B918" s="24">
        <v>75</v>
      </c>
      <c r="C918" s="24">
        <v>0</v>
      </c>
    </row>
    <row r="919" spans="1:3" x14ac:dyDescent="0.2">
      <c r="A919" s="25">
        <v>28665</v>
      </c>
      <c r="B919" s="24">
        <v>0</v>
      </c>
      <c r="C919" s="24">
        <v>0</v>
      </c>
    </row>
    <row r="920" spans="1:3" x14ac:dyDescent="0.2">
      <c r="A920" s="25">
        <v>28666</v>
      </c>
      <c r="B920" s="24">
        <v>0</v>
      </c>
      <c r="C920" s="24">
        <v>0</v>
      </c>
    </row>
    <row r="921" spans="1:3" x14ac:dyDescent="0.2">
      <c r="A921" s="25">
        <v>28667</v>
      </c>
      <c r="B921" s="24">
        <v>56</v>
      </c>
      <c r="C921" s="24">
        <v>0</v>
      </c>
    </row>
    <row r="922" spans="1:3" x14ac:dyDescent="0.2">
      <c r="A922" s="25">
        <v>28668</v>
      </c>
      <c r="B922" s="24">
        <v>37</v>
      </c>
      <c r="C922" s="24">
        <v>0</v>
      </c>
    </row>
    <row r="923" spans="1:3" x14ac:dyDescent="0.2">
      <c r="A923" s="25">
        <v>28669</v>
      </c>
      <c r="B923" s="24">
        <v>31</v>
      </c>
      <c r="C923" s="24">
        <v>0</v>
      </c>
    </row>
    <row r="924" spans="1:3" x14ac:dyDescent="0.2">
      <c r="A924" s="25">
        <v>28670</v>
      </c>
      <c r="B924" s="24">
        <v>42</v>
      </c>
      <c r="C924" s="24">
        <v>0</v>
      </c>
    </row>
    <row r="925" spans="1:3" x14ac:dyDescent="0.2">
      <c r="A925" s="25">
        <v>28671</v>
      </c>
      <c r="B925" s="24">
        <v>71</v>
      </c>
      <c r="C925" s="24">
        <v>29</v>
      </c>
    </row>
    <row r="926" spans="1:3" x14ac:dyDescent="0.2">
      <c r="A926" s="25">
        <v>28672</v>
      </c>
      <c r="B926" s="24">
        <v>0</v>
      </c>
      <c r="C926" s="24">
        <v>0</v>
      </c>
    </row>
    <row r="927" spans="1:3" x14ac:dyDescent="0.2">
      <c r="A927" s="25">
        <v>28673</v>
      </c>
      <c r="B927" s="24">
        <v>0</v>
      </c>
      <c r="C927" s="24">
        <v>0</v>
      </c>
    </row>
    <row r="928" spans="1:3" x14ac:dyDescent="0.2">
      <c r="A928" s="25">
        <v>28674</v>
      </c>
      <c r="B928" s="24">
        <v>93</v>
      </c>
      <c r="C928" s="24">
        <v>68</v>
      </c>
    </row>
    <row r="929" spans="1:3" x14ac:dyDescent="0.2">
      <c r="A929" s="25">
        <v>28675</v>
      </c>
      <c r="B929" s="24">
        <v>189</v>
      </c>
      <c r="C929" s="24">
        <v>126</v>
      </c>
    </row>
    <row r="930" spans="1:3" x14ac:dyDescent="0.2">
      <c r="A930" s="25">
        <v>28676</v>
      </c>
      <c r="B930" s="24">
        <v>26</v>
      </c>
      <c r="C930" s="24">
        <v>92</v>
      </c>
    </row>
    <row r="931" spans="1:3" x14ac:dyDescent="0.2">
      <c r="A931" s="25">
        <v>28677</v>
      </c>
      <c r="B931" s="24">
        <v>0</v>
      </c>
      <c r="C931" s="24">
        <v>74</v>
      </c>
    </row>
    <row r="932" spans="1:3" x14ac:dyDescent="0.2">
      <c r="A932" s="25">
        <v>28678</v>
      </c>
      <c r="B932" s="24">
        <v>12</v>
      </c>
      <c r="C932" s="24">
        <v>35</v>
      </c>
    </row>
    <row r="933" spans="1:3" x14ac:dyDescent="0.2">
      <c r="A933" s="25">
        <v>28679</v>
      </c>
      <c r="B933" s="24">
        <v>0</v>
      </c>
      <c r="C933" s="24">
        <v>0</v>
      </c>
    </row>
    <row r="934" spans="1:3" x14ac:dyDescent="0.2">
      <c r="A934" s="25">
        <v>28680</v>
      </c>
      <c r="B934" s="24">
        <v>0</v>
      </c>
      <c r="C934" s="24">
        <v>0</v>
      </c>
    </row>
    <row r="935" spans="1:3" x14ac:dyDescent="0.2">
      <c r="A935" s="25">
        <v>28681</v>
      </c>
      <c r="B935" s="24">
        <v>123</v>
      </c>
      <c r="C935" s="24">
        <v>128</v>
      </c>
    </row>
    <row r="936" spans="1:3" x14ac:dyDescent="0.2">
      <c r="A936" s="25">
        <v>28682</v>
      </c>
      <c r="B936" s="24">
        <v>16</v>
      </c>
      <c r="C936" s="24">
        <v>0</v>
      </c>
    </row>
    <row r="937" spans="1:3" x14ac:dyDescent="0.2">
      <c r="A937" s="25">
        <v>28683</v>
      </c>
      <c r="B937" s="24">
        <v>12</v>
      </c>
      <c r="C937" s="24">
        <v>0</v>
      </c>
    </row>
    <row r="938" spans="1:3" x14ac:dyDescent="0.2">
      <c r="A938" s="25">
        <v>28684</v>
      </c>
      <c r="B938" s="24">
        <v>0</v>
      </c>
      <c r="C938" s="24">
        <v>8</v>
      </c>
    </row>
    <row r="939" spans="1:3" x14ac:dyDescent="0.2">
      <c r="A939" s="25">
        <v>28685</v>
      </c>
      <c r="B939" s="24">
        <v>0</v>
      </c>
      <c r="C939" s="24">
        <v>4</v>
      </c>
    </row>
    <row r="940" spans="1:3" x14ac:dyDescent="0.2">
      <c r="A940" s="25">
        <v>28686</v>
      </c>
      <c r="B940" s="24">
        <v>0</v>
      </c>
      <c r="C940" s="24">
        <v>0</v>
      </c>
    </row>
    <row r="941" spans="1:3" x14ac:dyDescent="0.2">
      <c r="A941" s="25">
        <v>28687</v>
      </c>
      <c r="B941" s="24">
        <v>0</v>
      </c>
      <c r="C941" s="24">
        <v>0</v>
      </c>
    </row>
    <row r="942" spans="1:3" x14ac:dyDescent="0.2">
      <c r="A942" s="25">
        <v>28688</v>
      </c>
      <c r="B942" s="24">
        <v>0</v>
      </c>
      <c r="C942" s="24">
        <v>106</v>
      </c>
    </row>
    <row r="943" spans="1:3" x14ac:dyDescent="0.2">
      <c r="A943" s="25">
        <v>28689</v>
      </c>
      <c r="B943" s="24">
        <v>0</v>
      </c>
      <c r="C943" s="24">
        <v>0</v>
      </c>
    </row>
    <row r="944" spans="1:3" x14ac:dyDescent="0.2">
      <c r="A944" s="25">
        <v>28690</v>
      </c>
      <c r="B944" s="24">
        <v>0</v>
      </c>
      <c r="C944" s="24">
        <v>48</v>
      </c>
    </row>
    <row r="945" spans="1:3" x14ac:dyDescent="0.2">
      <c r="A945" s="25">
        <v>28691</v>
      </c>
      <c r="B945" s="24">
        <v>0</v>
      </c>
      <c r="C945" s="24">
        <v>10</v>
      </c>
    </row>
    <row r="946" spans="1:3" x14ac:dyDescent="0.2">
      <c r="A946" s="25">
        <v>28692</v>
      </c>
      <c r="B946" s="24">
        <v>0</v>
      </c>
      <c r="C946" s="24">
        <v>0</v>
      </c>
    </row>
    <row r="947" spans="1:3" x14ac:dyDescent="0.2">
      <c r="A947" s="25">
        <v>28693</v>
      </c>
      <c r="B947" s="24">
        <v>0</v>
      </c>
      <c r="C947" s="24">
        <v>0</v>
      </c>
    </row>
    <row r="948" spans="1:3" x14ac:dyDescent="0.2">
      <c r="A948" s="25">
        <v>28694</v>
      </c>
      <c r="B948" s="24">
        <v>0</v>
      </c>
      <c r="C948" s="24">
        <v>0</v>
      </c>
    </row>
    <row r="949" spans="1:3" x14ac:dyDescent="0.2">
      <c r="A949" s="25">
        <v>28695</v>
      </c>
      <c r="B949" s="24">
        <v>14</v>
      </c>
      <c r="C949" s="24">
        <v>79</v>
      </c>
    </row>
    <row r="950" spans="1:3" x14ac:dyDescent="0.2">
      <c r="A950" s="25">
        <v>28696</v>
      </c>
      <c r="B950" s="24">
        <v>0</v>
      </c>
      <c r="C950" s="24">
        <v>0</v>
      </c>
    </row>
    <row r="951" spans="1:3" x14ac:dyDescent="0.2">
      <c r="A951" s="25">
        <v>28697</v>
      </c>
      <c r="B951" s="24">
        <v>0</v>
      </c>
      <c r="C951" s="24">
        <v>54</v>
      </c>
    </row>
    <row r="952" spans="1:3" x14ac:dyDescent="0.2">
      <c r="A952" s="25">
        <v>28698</v>
      </c>
      <c r="B952" s="24">
        <v>0</v>
      </c>
      <c r="C952" s="24">
        <v>84</v>
      </c>
    </row>
    <row r="953" spans="1:3" x14ac:dyDescent="0.2">
      <c r="A953" s="25">
        <v>28699</v>
      </c>
      <c r="B953" s="24">
        <v>0</v>
      </c>
      <c r="C953" s="24">
        <v>43</v>
      </c>
    </row>
    <row r="954" spans="1:3" x14ac:dyDescent="0.2">
      <c r="A954" s="25">
        <v>28700</v>
      </c>
      <c r="B954" s="24">
        <v>0</v>
      </c>
      <c r="C954" s="24">
        <v>0</v>
      </c>
    </row>
    <row r="955" spans="1:3" x14ac:dyDescent="0.2">
      <c r="A955" s="25">
        <v>28701</v>
      </c>
      <c r="B955" s="24">
        <v>0</v>
      </c>
      <c r="C955" s="24">
        <v>0</v>
      </c>
    </row>
    <row r="956" spans="1:3" x14ac:dyDescent="0.2">
      <c r="A956" s="25">
        <v>28702</v>
      </c>
      <c r="B956" s="24">
        <v>7</v>
      </c>
      <c r="C956" s="24">
        <v>42</v>
      </c>
    </row>
    <row r="957" spans="1:3" x14ac:dyDescent="0.2">
      <c r="A957" s="25">
        <v>28703</v>
      </c>
      <c r="B957" s="24">
        <v>0</v>
      </c>
      <c r="C957" s="24">
        <v>140</v>
      </c>
    </row>
    <row r="958" spans="1:3" x14ac:dyDescent="0.2">
      <c r="A958" s="25">
        <v>28704</v>
      </c>
      <c r="B958" s="24">
        <v>23</v>
      </c>
      <c r="C958" s="24">
        <v>53</v>
      </c>
    </row>
    <row r="959" spans="1:3" x14ac:dyDescent="0.2">
      <c r="A959" s="25">
        <v>28705</v>
      </c>
      <c r="B959" s="24">
        <v>102</v>
      </c>
      <c r="C959" s="24">
        <v>173</v>
      </c>
    </row>
    <row r="960" spans="1:3" x14ac:dyDescent="0.2">
      <c r="A960" s="25">
        <v>28706</v>
      </c>
      <c r="B960" s="24">
        <v>176</v>
      </c>
      <c r="C960" s="24">
        <v>178</v>
      </c>
    </row>
    <row r="961" spans="1:3" x14ac:dyDescent="0.2">
      <c r="A961" s="25">
        <v>28707</v>
      </c>
      <c r="B961" s="24">
        <v>0</v>
      </c>
      <c r="C961" s="24">
        <v>0</v>
      </c>
    </row>
    <row r="962" spans="1:3" x14ac:dyDescent="0.2">
      <c r="A962" s="25">
        <v>28708</v>
      </c>
      <c r="B962" s="24">
        <v>0</v>
      </c>
      <c r="C962" s="24">
        <v>0</v>
      </c>
    </row>
    <row r="963" spans="1:3" x14ac:dyDescent="0.2">
      <c r="A963" s="25">
        <v>28709</v>
      </c>
      <c r="B963" s="24">
        <v>225</v>
      </c>
      <c r="C963" s="24">
        <v>119</v>
      </c>
    </row>
    <row r="964" spans="1:3" x14ac:dyDescent="0.2">
      <c r="A964" s="25">
        <v>28710</v>
      </c>
      <c r="B964" s="24">
        <v>359</v>
      </c>
      <c r="C964" s="24">
        <v>58</v>
      </c>
    </row>
    <row r="965" spans="1:3" x14ac:dyDescent="0.2">
      <c r="A965" s="25">
        <v>28711</v>
      </c>
      <c r="B965" s="24">
        <v>198</v>
      </c>
      <c r="C965" s="24">
        <v>47</v>
      </c>
    </row>
    <row r="966" spans="1:3" x14ac:dyDescent="0.2">
      <c r="A966" s="25">
        <v>28712</v>
      </c>
      <c r="B966" s="24">
        <v>0</v>
      </c>
      <c r="C966" s="24">
        <v>54</v>
      </c>
    </row>
    <row r="967" spans="1:3" x14ac:dyDescent="0.2">
      <c r="A967" s="25">
        <v>28713</v>
      </c>
      <c r="B967" s="24">
        <v>59</v>
      </c>
      <c r="C967" s="24">
        <v>310</v>
      </c>
    </row>
    <row r="968" spans="1:3" x14ac:dyDescent="0.2">
      <c r="A968" s="25">
        <v>28714</v>
      </c>
      <c r="B968" s="24">
        <v>0</v>
      </c>
      <c r="C968" s="24">
        <v>0</v>
      </c>
    </row>
    <row r="969" spans="1:3" x14ac:dyDescent="0.2">
      <c r="A969" s="25">
        <v>28715</v>
      </c>
      <c r="B969" s="24">
        <v>0</v>
      </c>
      <c r="C969" s="24">
        <v>0</v>
      </c>
    </row>
    <row r="970" spans="1:3" x14ac:dyDescent="0.2">
      <c r="A970" s="25">
        <v>28716</v>
      </c>
      <c r="B970" s="24">
        <v>43</v>
      </c>
      <c r="C970" s="24">
        <v>0</v>
      </c>
    </row>
    <row r="971" spans="1:3" x14ac:dyDescent="0.2">
      <c r="A971" s="25">
        <v>28717</v>
      </c>
      <c r="B971" s="24">
        <v>96</v>
      </c>
      <c r="C971" s="24">
        <v>231</v>
      </c>
    </row>
    <row r="972" spans="1:3" x14ac:dyDescent="0.2">
      <c r="A972" s="25">
        <v>28718</v>
      </c>
      <c r="B972" s="24">
        <v>72</v>
      </c>
      <c r="C972" s="24">
        <v>155</v>
      </c>
    </row>
    <row r="973" spans="1:3" x14ac:dyDescent="0.2">
      <c r="A973" s="25">
        <v>28719</v>
      </c>
      <c r="B973" s="24">
        <v>0</v>
      </c>
      <c r="C973" s="24">
        <v>0</v>
      </c>
    </row>
    <row r="974" spans="1:3" x14ac:dyDescent="0.2">
      <c r="A974" s="25">
        <v>28720</v>
      </c>
      <c r="B974" s="24">
        <v>0</v>
      </c>
      <c r="C974" s="24">
        <v>120</v>
      </c>
    </row>
    <row r="975" spans="1:3" x14ac:dyDescent="0.2">
      <c r="A975" s="25">
        <v>28721</v>
      </c>
      <c r="B975" s="24">
        <v>0</v>
      </c>
      <c r="C975" s="24">
        <v>0</v>
      </c>
    </row>
    <row r="976" spans="1:3" x14ac:dyDescent="0.2">
      <c r="A976" s="25">
        <v>28722</v>
      </c>
      <c r="B976" s="24">
        <v>0</v>
      </c>
      <c r="C976" s="24">
        <v>0</v>
      </c>
    </row>
    <row r="977" spans="1:3" x14ac:dyDescent="0.2">
      <c r="A977" s="25">
        <v>28723</v>
      </c>
      <c r="B977" s="24">
        <v>0</v>
      </c>
      <c r="C977" s="24">
        <v>18</v>
      </c>
    </row>
    <row r="978" spans="1:3" x14ac:dyDescent="0.2">
      <c r="A978" s="25">
        <v>28724</v>
      </c>
      <c r="B978" s="24">
        <v>34</v>
      </c>
      <c r="C978" s="24">
        <v>0</v>
      </c>
    </row>
    <row r="979" spans="1:3" x14ac:dyDescent="0.2">
      <c r="A979" s="25">
        <v>28725</v>
      </c>
      <c r="B979" s="24">
        <v>25</v>
      </c>
      <c r="C979" s="24">
        <v>0</v>
      </c>
    </row>
    <row r="980" spans="1:3" x14ac:dyDescent="0.2">
      <c r="A980" s="25">
        <v>28726</v>
      </c>
      <c r="B980" s="24">
        <v>0</v>
      </c>
      <c r="C980" s="24">
        <v>0</v>
      </c>
    </row>
    <row r="981" spans="1:3" x14ac:dyDescent="0.2">
      <c r="A981" s="25">
        <v>28727</v>
      </c>
      <c r="B981" s="24">
        <v>0</v>
      </c>
      <c r="C981" s="24">
        <v>0</v>
      </c>
    </row>
    <row r="982" spans="1:3" x14ac:dyDescent="0.2">
      <c r="A982" s="25">
        <v>28728</v>
      </c>
      <c r="B982" s="24">
        <v>0</v>
      </c>
      <c r="C982" s="24">
        <v>0</v>
      </c>
    </row>
    <row r="983" spans="1:3" x14ac:dyDescent="0.2">
      <c r="A983" s="25">
        <v>28729</v>
      </c>
      <c r="B983" s="24">
        <v>0</v>
      </c>
      <c r="C983" s="24">
        <v>0</v>
      </c>
    </row>
    <row r="984" spans="1:3" x14ac:dyDescent="0.2">
      <c r="A984" s="25">
        <v>28730</v>
      </c>
      <c r="B984" s="24">
        <v>0</v>
      </c>
      <c r="C984" s="24">
        <v>0</v>
      </c>
    </row>
    <row r="985" spans="1:3" x14ac:dyDescent="0.2">
      <c r="A985" s="25">
        <v>28731</v>
      </c>
      <c r="B985" s="24">
        <v>0</v>
      </c>
      <c r="C985" s="24">
        <v>0</v>
      </c>
    </row>
    <row r="986" spans="1:3" x14ac:dyDescent="0.2">
      <c r="A986" s="25">
        <v>28732</v>
      </c>
      <c r="B986" s="24">
        <v>32</v>
      </c>
      <c r="C986" s="24">
        <v>0</v>
      </c>
    </row>
    <row r="987" spans="1:3" x14ac:dyDescent="0.2">
      <c r="A987" s="25">
        <v>28733</v>
      </c>
      <c r="B987" s="24">
        <v>0</v>
      </c>
      <c r="C987" s="24">
        <v>43</v>
      </c>
    </row>
    <row r="988" spans="1:3" x14ac:dyDescent="0.2">
      <c r="A988" s="25">
        <v>28734</v>
      </c>
      <c r="B988" s="24">
        <v>0</v>
      </c>
      <c r="C988" s="24">
        <v>113</v>
      </c>
    </row>
    <row r="989" spans="1:3" x14ac:dyDescent="0.2">
      <c r="A989" s="25">
        <v>28735</v>
      </c>
      <c r="B989" s="24">
        <v>0</v>
      </c>
      <c r="C989" s="24">
        <v>0</v>
      </c>
    </row>
    <row r="990" spans="1:3" x14ac:dyDescent="0.2">
      <c r="A990" s="25">
        <v>28736</v>
      </c>
      <c r="B990" s="24">
        <v>0</v>
      </c>
      <c r="C990" s="24">
        <v>0</v>
      </c>
    </row>
    <row r="991" spans="1:3" x14ac:dyDescent="0.2">
      <c r="A991" s="25">
        <v>28737</v>
      </c>
      <c r="B991" s="24">
        <v>0</v>
      </c>
      <c r="C991" s="24">
        <v>6</v>
      </c>
    </row>
    <row r="992" spans="1:3" x14ac:dyDescent="0.2">
      <c r="A992" s="25">
        <v>28738</v>
      </c>
      <c r="B992" s="24">
        <v>31</v>
      </c>
      <c r="C992" s="24">
        <v>42</v>
      </c>
    </row>
    <row r="993" spans="1:3" x14ac:dyDescent="0.2">
      <c r="A993" s="25">
        <v>28739</v>
      </c>
      <c r="B993" s="24">
        <v>0</v>
      </c>
      <c r="C993" s="24">
        <v>16</v>
      </c>
    </row>
    <row r="994" spans="1:3" x14ac:dyDescent="0.2">
      <c r="A994" s="25">
        <v>28740</v>
      </c>
      <c r="B994" s="24">
        <v>0</v>
      </c>
      <c r="C994" s="24">
        <v>-10</v>
      </c>
    </row>
    <row r="995" spans="1:3" x14ac:dyDescent="0.2">
      <c r="A995" s="25">
        <v>28741</v>
      </c>
      <c r="B995" s="24">
        <v>0</v>
      </c>
      <c r="C995" s="24">
        <v>-17</v>
      </c>
    </row>
    <row r="996" spans="1:3" x14ac:dyDescent="0.2">
      <c r="A996" s="25">
        <v>28742</v>
      </c>
      <c r="B996" s="24">
        <v>0</v>
      </c>
      <c r="C996" s="24">
        <v>0</v>
      </c>
    </row>
    <row r="997" spans="1:3" x14ac:dyDescent="0.2">
      <c r="A997" s="25">
        <v>28743</v>
      </c>
      <c r="B997" s="24">
        <v>0</v>
      </c>
      <c r="C997" s="24">
        <v>0</v>
      </c>
    </row>
    <row r="998" spans="1:3" x14ac:dyDescent="0.2">
      <c r="A998" s="25">
        <v>28744</v>
      </c>
      <c r="B998" s="24">
        <v>0</v>
      </c>
      <c r="C998" s="24">
        <v>-15</v>
      </c>
    </row>
    <row r="999" spans="1:3" x14ac:dyDescent="0.2">
      <c r="A999" s="25">
        <v>28745</v>
      </c>
      <c r="B999" s="24">
        <v>0</v>
      </c>
      <c r="C999" s="24">
        <v>-4</v>
      </c>
    </row>
    <row r="1000" spans="1:3" x14ac:dyDescent="0.2">
      <c r="A1000" s="25">
        <v>28746</v>
      </c>
      <c r="B1000" s="24">
        <v>15</v>
      </c>
      <c r="C1000" s="24">
        <v>-20</v>
      </c>
    </row>
    <row r="1001" spans="1:3" x14ac:dyDescent="0.2">
      <c r="A1001" s="25">
        <v>28747</v>
      </c>
      <c r="B1001" s="24">
        <v>0</v>
      </c>
      <c r="C1001" s="24">
        <v>24</v>
      </c>
    </row>
    <row r="1002" spans="1:3" x14ac:dyDescent="0.2">
      <c r="A1002" s="25">
        <v>28748</v>
      </c>
      <c r="B1002" s="24">
        <v>0</v>
      </c>
      <c r="C1002" s="24">
        <v>112</v>
      </c>
    </row>
    <row r="1003" spans="1:3" x14ac:dyDescent="0.2">
      <c r="A1003" s="25">
        <v>28749</v>
      </c>
      <c r="B1003" s="24">
        <v>0</v>
      </c>
      <c r="C1003" s="24">
        <v>0</v>
      </c>
    </row>
    <row r="1004" spans="1:3" x14ac:dyDescent="0.2">
      <c r="A1004" s="25">
        <v>28750</v>
      </c>
      <c r="B1004" s="24">
        <v>0</v>
      </c>
      <c r="C1004" s="24">
        <v>0</v>
      </c>
    </row>
    <row r="1005" spans="1:3" x14ac:dyDescent="0.2">
      <c r="A1005" s="25">
        <v>28751</v>
      </c>
      <c r="B1005" s="24">
        <v>0</v>
      </c>
      <c r="C1005" s="24">
        <v>86</v>
      </c>
    </row>
    <row r="1006" spans="1:3" x14ac:dyDescent="0.2">
      <c r="A1006" s="25">
        <v>28752</v>
      </c>
      <c r="B1006" s="24">
        <v>0</v>
      </c>
      <c r="C1006" s="24">
        <v>222</v>
      </c>
    </row>
    <row r="1007" spans="1:3" x14ac:dyDescent="0.2">
      <c r="A1007" s="25">
        <v>28753</v>
      </c>
      <c r="B1007" s="24">
        <v>151</v>
      </c>
      <c r="C1007" s="24">
        <v>186</v>
      </c>
    </row>
    <row r="1008" spans="1:3" x14ac:dyDescent="0.2">
      <c r="A1008" s="25">
        <v>28754</v>
      </c>
      <c r="B1008" s="24">
        <v>0</v>
      </c>
      <c r="C1008" s="24">
        <v>173</v>
      </c>
    </row>
    <row r="1009" spans="1:3" x14ac:dyDescent="0.2">
      <c r="A1009" s="25">
        <v>28755</v>
      </c>
      <c r="B1009" s="24">
        <v>0</v>
      </c>
      <c r="C1009" s="24">
        <v>591</v>
      </c>
    </row>
    <row r="1010" spans="1:3" x14ac:dyDescent="0.2">
      <c r="A1010" s="25">
        <v>28756</v>
      </c>
      <c r="B1010" s="24">
        <v>0</v>
      </c>
      <c r="C1010" s="24">
        <v>0</v>
      </c>
    </row>
    <row r="1011" spans="1:3" x14ac:dyDescent="0.2">
      <c r="A1011" s="25">
        <v>28757</v>
      </c>
      <c r="B1011" s="24">
        <v>0</v>
      </c>
      <c r="C1011" s="24">
        <v>0</v>
      </c>
    </row>
    <row r="1012" spans="1:3" x14ac:dyDescent="0.2">
      <c r="A1012" s="25">
        <v>28758</v>
      </c>
      <c r="B1012" s="24">
        <v>0</v>
      </c>
      <c r="C1012" s="24">
        <v>209</v>
      </c>
    </row>
    <row r="1013" spans="1:3" x14ac:dyDescent="0.2">
      <c r="A1013" s="25">
        <v>28759</v>
      </c>
      <c r="B1013" s="24">
        <v>0</v>
      </c>
      <c r="C1013" s="24">
        <v>369</v>
      </c>
    </row>
    <row r="1014" spans="1:3" x14ac:dyDescent="0.2">
      <c r="A1014" s="25">
        <v>28760</v>
      </c>
      <c r="B1014" s="24">
        <v>0</v>
      </c>
      <c r="C1014" s="24">
        <v>252</v>
      </c>
    </row>
    <row r="1015" spans="1:3" x14ac:dyDescent="0.2">
      <c r="A1015" s="25">
        <v>28761</v>
      </c>
      <c r="B1015" s="24">
        <v>0</v>
      </c>
      <c r="C1015" s="24">
        <v>249</v>
      </c>
    </row>
    <row r="1016" spans="1:3" x14ac:dyDescent="0.2">
      <c r="A1016" s="25">
        <v>28762</v>
      </c>
      <c r="B1016" s="24">
        <v>0</v>
      </c>
      <c r="C1016" s="24">
        <v>587</v>
      </c>
    </row>
    <row r="1017" spans="1:3" x14ac:dyDescent="0.2">
      <c r="A1017" s="25">
        <v>28763</v>
      </c>
      <c r="B1017" s="24">
        <v>0</v>
      </c>
      <c r="C1017" s="24">
        <v>0</v>
      </c>
    </row>
    <row r="1018" spans="1:3" x14ac:dyDescent="0.2">
      <c r="A1018" s="25">
        <v>28764</v>
      </c>
      <c r="B1018" s="24">
        <v>0</v>
      </c>
      <c r="C1018" s="24">
        <v>0</v>
      </c>
    </row>
    <row r="1019" spans="1:3" x14ac:dyDescent="0.2">
      <c r="A1019" s="25">
        <v>28765</v>
      </c>
      <c r="B1019" s="24">
        <v>33</v>
      </c>
      <c r="C1019" s="24">
        <v>98</v>
      </c>
    </row>
    <row r="1020" spans="1:3" x14ac:dyDescent="0.2">
      <c r="A1020" s="25">
        <v>28766</v>
      </c>
      <c r="B1020" s="24">
        <v>0</v>
      </c>
      <c r="C1020" s="24">
        <v>146</v>
      </c>
    </row>
    <row r="1021" spans="1:3" x14ac:dyDescent="0.2">
      <c r="A1021" s="25">
        <v>28767</v>
      </c>
      <c r="B1021" s="24">
        <v>171</v>
      </c>
      <c r="C1021" s="24">
        <v>606</v>
      </c>
    </row>
    <row r="1022" spans="1:3" x14ac:dyDescent="0.2">
      <c r="A1022" s="25">
        <v>28768</v>
      </c>
      <c r="B1022" s="24">
        <v>36</v>
      </c>
      <c r="C1022" s="24">
        <v>273</v>
      </c>
    </row>
    <row r="1023" spans="1:3" x14ac:dyDescent="0.2">
      <c r="A1023" s="25">
        <v>28769</v>
      </c>
      <c r="B1023" s="24">
        <v>0</v>
      </c>
      <c r="C1023" s="24">
        <v>711</v>
      </c>
    </row>
    <row r="1024" spans="1:3" x14ac:dyDescent="0.2">
      <c r="A1024" s="25">
        <v>28770</v>
      </c>
      <c r="B1024" s="24">
        <v>0</v>
      </c>
      <c r="C1024" s="24">
        <v>0</v>
      </c>
    </row>
    <row r="1025" spans="1:3" x14ac:dyDescent="0.2">
      <c r="A1025" s="25">
        <v>28771</v>
      </c>
      <c r="B1025" s="24">
        <v>0</v>
      </c>
      <c r="C1025" s="24">
        <v>0</v>
      </c>
    </row>
    <row r="1026" spans="1:3" x14ac:dyDescent="0.2">
      <c r="A1026" s="25">
        <v>28772</v>
      </c>
      <c r="B1026" s="24">
        <v>8</v>
      </c>
      <c r="C1026" s="24">
        <v>0</v>
      </c>
    </row>
    <row r="1027" spans="1:3" x14ac:dyDescent="0.2">
      <c r="A1027" s="25">
        <v>28773</v>
      </c>
      <c r="B1027" s="24">
        <v>0</v>
      </c>
      <c r="C1027" s="24">
        <v>39</v>
      </c>
    </row>
    <row r="1028" spans="1:3" x14ac:dyDescent="0.2">
      <c r="A1028" s="25">
        <v>28774</v>
      </c>
      <c r="B1028" s="24">
        <v>11</v>
      </c>
      <c r="C1028" s="24">
        <v>304</v>
      </c>
    </row>
    <row r="1029" spans="1:3" x14ac:dyDescent="0.2">
      <c r="A1029" s="25">
        <v>28775</v>
      </c>
      <c r="B1029" s="24">
        <v>46</v>
      </c>
      <c r="C1029" s="24">
        <v>555</v>
      </c>
    </row>
    <row r="1030" spans="1:3" x14ac:dyDescent="0.2">
      <c r="A1030" s="25">
        <v>28776</v>
      </c>
      <c r="B1030" s="24">
        <v>29</v>
      </c>
      <c r="C1030" s="24">
        <v>1456</v>
      </c>
    </row>
    <row r="1031" spans="1:3" x14ac:dyDescent="0.2">
      <c r="A1031" s="25">
        <v>28777</v>
      </c>
      <c r="B1031" s="24">
        <v>0</v>
      </c>
      <c r="C1031" s="24">
        <v>0</v>
      </c>
    </row>
    <row r="1032" spans="1:3" x14ac:dyDescent="0.2">
      <c r="A1032" s="25">
        <v>28778</v>
      </c>
      <c r="B1032" s="24">
        <v>0</v>
      </c>
      <c r="C1032" s="24">
        <v>0</v>
      </c>
    </row>
    <row r="1033" spans="1:3" x14ac:dyDescent="0.2">
      <c r="A1033" s="25">
        <v>28779</v>
      </c>
      <c r="B1033" s="24">
        <v>56</v>
      </c>
      <c r="C1033" s="24">
        <v>-20</v>
      </c>
    </row>
    <row r="1034" spans="1:3" x14ac:dyDescent="0.2">
      <c r="A1034" s="25">
        <v>28780</v>
      </c>
      <c r="B1034" s="24">
        <v>142</v>
      </c>
      <c r="C1034" s="24">
        <v>0</v>
      </c>
    </row>
    <row r="1035" spans="1:3" x14ac:dyDescent="0.2">
      <c r="A1035" s="25">
        <v>28781</v>
      </c>
      <c r="B1035" s="24">
        <v>180</v>
      </c>
      <c r="C1035" s="24">
        <v>0</v>
      </c>
    </row>
    <row r="1036" spans="1:3" x14ac:dyDescent="0.2">
      <c r="A1036" s="25">
        <v>28782</v>
      </c>
      <c r="B1036" s="24">
        <v>37</v>
      </c>
      <c r="C1036" s="24">
        <v>-32</v>
      </c>
    </row>
    <row r="1037" spans="1:3" x14ac:dyDescent="0.2">
      <c r="A1037" s="25">
        <v>28783</v>
      </c>
      <c r="B1037" s="24">
        <v>214</v>
      </c>
      <c r="C1037" s="24">
        <v>-21</v>
      </c>
    </row>
    <row r="1038" spans="1:3" x14ac:dyDescent="0.2">
      <c r="A1038" s="25">
        <v>28784</v>
      </c>
      <c r="B1038" s="24">
        <v>0</v>
      </c>
      <c r="C1038" s="24">
        <v>0</v>
      </c>
    </row>
    <row r="1039" spans="1:3" x14ac:dyDescent="0.2">
      <c r="A1039" s="25">
        <v>28785</v>
      </c>
      <c r="B1039" s="24">
        <v>0</v>
      </c>
      <c r="C1039" s="24">
        <v>0</v>
      </c>
    </row>
    <row r="1040" spans="1:3" x14ac:dyDescent="0.2">
      <c r="A1040" s="25">
        <v>28786</v>
      </c>
      <c r="B1040" s="24">
        <v>54</v>
      </c>
      <c r="C1040" s="24">
        <v>0</v>
      </c>
    </row>
    <row r="1041" spans="1:3" x14ac:dyDescent="0.2">
      <c r="A1041" s="25">
        <v>28787</v>
      </c>
      <c r="B1041" s="24">
        <v>145</v>
      </c>
      <c r="C1041" s="24">
        <v>0</v>
      </c>
    </row>
    <row r="1042" spans="1:3" x14ac:dyDescent="0.2">
      <c r="A1042" s="25">
        <v>28788</v>
      </c>
      <c r="B1042" s="24">
        <v>259</v>
      </c>
      <c r="C1042" s="24">
        <v>0</v>
      </c>
    </row>
    <row r="1043" spans="1:3" x14ac:dyDescent="0.2">
      <c r="A1043" s="25">
        <v>28789</v>
      </c>
      <c r="B1043" s="24">
        <v>62</v>
      </c>
      <c r="C1043" s="24">
        <v>0</v>
      </c>
    </row>
    <row r="1044" spans="1:3" x14ac:dyDescent="0.2">
      <c r="A1044" s="25">
        <v>28790</v>
      </c>
      <c r="B1044" s="24">
        <v>106</v>
      </c>
      <c r="C1044" s="24">
        <v>0</v>
      </c>
    </row>
    <row r="1045" spans="1:3" x14ac:dyDescent="0.2">
      <c r="A1045" s="25">
        <v>28791</v>
      </c>
      <c r="B1045" s="24">
        <v>0</v>
      </c>
      <c r="C1045" s="24">
        <v>0</v>
      </c>
    </row>
    <row r="1046" spans="1:3" x14ac:dyDescent="0.2">
      <c r="A1046" s="25">
        <v>28792</v>
      </c>
      <c r="B1046" s="24">
        <v>0</v>
      </c>
      <c r="C1046" s="24">
        <v>0</v>
      </c>
    </row>
    <row r="1047" spans="1:3" x14ac:dyDescent="0.2">
      <c r="A1047" s="25">
        <v>28793</v>
      </c>
      <c r="B1047" s="24">
        <v>277</v>
      </c>
      <c r="C1047" s="24">
        <v>0</v>
      </c>
    </row>
    <row r="1048" spans="1:3" x14ac:dyDescent="0.2">
      <c r="A1048" s="25">
        <v>28794</v>
      </c>
      <c r="B1048" s="24">
        <v>138</v>
      </c>
      <c r="C1048" s="24">
        <v>0</v>
      </c>
    </row>
    <row r="1049" spans="1:3" x14ac:dyDescent="0.2">
      <c r="A1049" s="25">
        <v>28795</v>
      </c>
      <c r="B1049" s="24">
        <v>10</v>
      </c>
      <c r="C1049" s="24">
        <v>0</v>
      </c>
    </row>
    <row r="1050" spans="1:3" x14ac:dyDescent="0.2">
      <c r="A1050" s="25">
        <v>28796</v>
      </c>
      <c r="B1050" s="24">
        <v>21</v>
      </c>
      <c r="C1050" s="24">
        <v>-138</v>
      </c>
    </row>
    <row r="1051" spans="1:3" x14ac:dyDescent="0.2">
      <c r="A1051" s="25">
        <v>28797</v>
      </c>
      <c r="B1051" s="24">
        <v>38</v>
      </c>
      <c r="C1051" s="24">
        <v>-86</v>
      </c>
    </row>
    <row r="1052" spans="1:3" x14ac:dyDescent="0.2">
      <c r="A1052" s="25">
        <v>28798</v>
      </c>
      <c r="B1052" s="24">
        <v>0</v>
      </c>
      <c r="C1052" s="24">
        <v>0</v>
      </c>
    </row>
    <row r="1053" spans="1:3" x14ac:dyDescent="0.2">
      <c r="A1053" s="25">
        <v>28799</v>
      </c>
      <c r="B1053" s="24">
        <v>0</v>
      </c>
      <c r="C1053" s="24">
        <v>0</v>
      </c>
    </row>
    <row r="1054" spans="1:3" x14ac:dyDescent="0.2">
      <c r="A1054" s="25">
        <v>28800</v>
      </c>
      <c r="B1054" s="24">
        <v>144</v>
      </c>
      <c r="C1054" s="24">
        <v>-118</v>
      </c>
    </row>
    <row r="1055" spans="1:3" x14ac:dyDescent="0.2">
      <c r="A1055" s="25">
        <v>28801</v>
      </c>
      <c r="B1055" s="24">
        <v>525</v>
      </c>
      <c r="C1055" s="24">
        <v>-120</v>
      </c>
    </row>
    <row r="1056" spans="1:3" x14ac:dyDescent="0.2">
      <c r="A1056" s="25">
        <v>28802</v>
      </c>
      <c r="B1056" s="24">
        <v>237</v>
      </c>
      <c r="C1056" s="24">
        <v>0</v>
      </c>
    </row>
    <row r="1057" spans="1:3" x14ac:dyDescent="0.2">
      <c r="A1057" s="25">
        <v>28803</v>
      </c>
      <c r="B1057" s="24">
        <v>392</v>
      </c>
      <c r="C1057" s="24">
        <v>-1</v>
      </c>
    </row>
    <row r="1058" spans="1:3" x14ac:dyDescent="0.2">
      <c r="A1058" s="25">
        <v>28804</v>
      </c>
      <c r="B1058" s="24">
        <v>41</v>
      </c>
      <c r="C1058" s="24">
        <v>-59</v>
      </c>
    </row>
    <row r="1059" spans="1:3" x14ac:dyDescent="0.2">
      <c r="A1059" s="25">
        <v>28805</v>
      </c>
      <c r="B1059" s="24">
        <v>0</v>
      </c>
      <c r="C1059" s="24">
        <v>0</v>
      </c>
    </row>
    <row r="1060" spans="1:3" x14ac:dyDescent="0.2">
      <c r="A1060" s="25">
        <v>28806</v>
      </c>
      <c r="B1060" s="24">
        <v>0</v>
      </c>
      <c r="C1060" s="24">
        <v>0</v>
      </c>
    </row>
    <row r="1061" spans="1:3" x14ac:dyDescent="0.2">
      <c r="A1061" s="25">
        <v>28807</v>
      </c>
      <c r="B1061" s="24">
        <v>15</v>
      </c>
      <c r="C1061" s="24">
        <v>-58</v>
      </c>
    </row>
    <row r="1062" spans="1:3" x14ac:dyDescent="0.2">
      <c r="A1062" s="25">
        <v>28808</v>
      </c>
      <c r="B1062" s="24">
        <v>0</v>
      </c>
      <c r="C1062" s="24">
        <v>-27</v>
      </c>
    </row>
    <row r="1063" spans="1:3" x14ac:dyDescent="0.2">
      <c r="A1063" s="25">
        <v>28809</v>
      </c>
      <c r="B1063" s="24">
        <v>0</v>
      </c>
      <c r="C1063" s="24">
        <v>-158</v>
      </c>
    </row>
    <row r="1064" spans="1:3" x14ac:dyDescent="0.2">
      <c r="A1064" s="25">
        <v>28810</v>
      </c>
      <c r="B1064" s="24">
        <v>-410</v>
      </c>
      <c r="C1064" s="24">
        <v>-72</v>
      </c>
    </row>
    <row r="1065" spans="1:3" x14ac:dyDescent="0.2">
      <c r="A1065" s="25">
        <v>28811</v>
      </c>
      <c r="B1065" s="24">
        <v>0</v>
      </c>
      <c r="C1065" s="24">
        <v>-10</v>
      </c>
    </row>
    <row r="1066" spans="1:3" x14ac:dyDescent="0.2">
      <c r="A1066" s="25">
        <v>28812</v>
      </c>
      <c r="B1066" s="24">
        <v>0</v>
      </c>
      <c r="C1066" s="24">
        <v>0</v>
      </c>
    </row>
    <row r="1067" spans="1:3" x14ac:dyDescent="0.2">
      <c r="A1067" s="25">
        <v>28813</v>
      </c>
      <c r="B1067" s="24">
        <v>0</v>
      </c>
      <c r="C1067" s="24">
        <v>0</v>
      </c>
    </row>
    <row r="1068" spans="1:3" x14ac:dyDescent="0.2">
      <c r="A1068" s="25">
        <v>28814</v>
      </c>
      <c r="B1068" s="24">
        <v>-369</v>
      </c>
      <c r="C1068" s="24">
        <v>-23</v>
      </c>
    </row>
    <row r="1069" spans="1:3" x14ac:dyDescent="0.2">
      <c r="A1069" s="25">
        <v>28815</v>
      </c>
      <c r="B1069" s="24">
        <v>97</v>
      </c>
      <c r="C1069" s="24">
        <v>-5</v>
      </c>
    </row>
    <row r="1070" spans="1:3" x14ac:dyDescent="0.2">
      <c r="A1070" s="25">
        <v>28816</v>
      </c>
      <c r="B1070" s="24">
        <v>0</v>
      </c>
      <c r="C1070" s="24">
        <v>0</v>
      </c>
    </row>
    <row r="1071" spans="1:3" x14ac:dyDescent="0.2">
      <c r="A1071" s="25">
        <v>28817</v>
      </c>
      <c r="B1071" s="24">
        <v>69</v>
      </c>
      <c r="C1071" s="24">
        <v>-36</v>
      </c>
    </row>
    <row r="1072" spans="1:3" x14ac:dyDescent="0.2">
      <c r="A1072" s="25">
        <v>28818</v>
      </c>
      <c r="B1072" s="24">
        <v>0</v>
      </c>
      <c r="C1072" s="24">
        <v>-30</v>
      </c>
    </row>
    <row r="1073" spans="1:3" x14ac:dyDescent="0.2">
      <c r="A1073" s="25">
        <v>28819</v>
      </c>
      <c r="B1073" s="24">
        <v>0</v>
      </c>
      <c r="C1073" s="24">
        <v>0</v>
      </c>
    </row>
    <row r="1074" spans="1:3" x14ac:dyDescent="0.2">
      <c r="A1074" s="25">
        <v>28820</v>
      </c>
      <c r="B1074" s="24">
        <v>0</v>
      </c>
      <c r="C1074" s="24">
        <v>0</v>
      </c>
    </row>
    <row r="1075" spans="1:3" x14ac:dyDescent="0.2">
      <c r="A1075" s="25">
        <v>28821</v>
      </c>
      <c r="B1075" s="24">
        <v>15</v>
      </c>
      <c r="C1075" s="24">
        <v>-41</v>
      </c>
    </row>
    <row r="1076" spans="1:3" x14ac:dyDescent="0.2">
      <c r="A1076" s="25">
        <v>28822</v>
      </c>
      <c r="B1076" s="24">
        <v>0</v>
      </c>
      <c r="C1076" s="24">
        <v>-12</v>
      </c>
    </row>
    <row r="1077" spans="1:3" x14ac:dyDescent="0.2">
      <c r="A1077" s="25">
        <v>28823</v>
      </c>
      <c r="B1077" s="24">
        <v>0</v>
      </c>
      <c r="C1077" s="24">
        <v>0</v>
      </c>
    </row>
    <row r="1078" spans="1:3" x14ac:dyDescent="0.2">
      <c r="A1078" s="25">
        <v>28824</v>
      </c>
      <c r="B1078" s="24">
        <v>0</v>
      </c>
      <c r="C1078" s="24">
        <v>-15</v>
      </c>
    </row>
    <row r="1079" spans="1:3" x14ac:dyDescent="0.2">
      <c r="A1079" s="25">
        <v>28825</v>
      </c>
      <c r="B1079" s="24">
        <v>-260</v>
      </c>
      <c r="C1079" s="24">
        <v>-8</v>
      </c>
    </row>
    <row r="1080" spans="1:3" x14ac:dyDescent="0.2">
      <c r="A1080" s="25">
        <v>28826</v>
      </c>
      <c r="B1080" s="24">
        <v>0</v>
      </c>
      <c r="C1080" s="24">
        <v>0</v>
      </c>
    </row>
    <row r="1081" spans="1:3" x14ac:dyDescent="0.2">
      <c r="A1081" s="25">
        <v>28827</v>
      </c>
      <c r="B1081" s="24">
        <v>0</v>
      </c>
      <c r="C1081" s="24">
        <v>0</v>
      </c>
    </row>
    <row r="1082" spans="1:3" x14ac:dyDescent="0.2">
      <c r="A1082" s="25">
        <v>28828</v>
      </c>
      <c r="B1082" s="24">
        <v>153</v>
      </c>
      <c r="C1082" s="24">
        <v>0</v>
      </c>
    </row>
    <row r="1083" spans="1:3" x14ac:dyDescent="0.2">
      <c r="A1083" s="25">
        <v>28829</v>
      </c>
      <c r="B1083" s="24">
        <v>58</v>
      </c>
      <c r="C1083" s="24">
        <v>-10</v>
      </c>
    </row>
    <row r="1084" spans="1:3" x14ac:dyDescent="0.2">
      <c r="A1084" s="25">
        <v>28830</v>
      </c>
      <c r="B1084" s="24">
        <v>92</v>
      </c>
      <c r="C1084" s="24">
        <v>0</v>
      </c>
    </row>
    <row r="1085" spans="1:3" x14ac:dyDescent="0.2">
      <c r="A1085" s="25">
        <v>28831</v>
      </c>
      <c r="B1085" s="24">
        <v>0</v>
      </c>
      <c r="C1085" s="24">
        <v>0</v>
      </c>
    </row>
    <row r="1086" spans="1:3" x14ac:dyDescent="0.2">
      <c r="A1086" s="25">
        <v>28832</v>
      </c>
      <c r="B1086" s="24">
        <v>82</v>
      </c>
      <c r="C1086" s="24">
        <v>0</v>
      </c>
    </row>
    <row r="1087" spans="1:3" x14ac:dyDescent="0.2">
      <c r="A1087" s="25">
        <v>28833</v>
      </c>
      <c r="B1087" s="24">
        <v>0</v>
      </c>
      <c r="C1087" s="24">
        <v>0</v>
      </c>
    </row>
    <row r="1088" spans="1:3" x14ac:dyDescent="0.2">
      <c r="A1088" s="25">
        <v>28834</v>
      </c>
      <c r="B1088" s="24">
        <v>0</v>
      </c>
      <c r="C1088" s="24">
        <v>0</v>
      </c>
    </row>
    <row r="1089" spans="1:3" x14ac:dyDescent="0.2">
      <c r="A1089" s="25">
        <v>28835</v>
      </c>
      <c r="B1089" s="24">
        <v>268</v>
      </c>
      <c r="C1089" s="24">
        <v>0</v>
      </c>
    </row>
    <row r="1090" spans="1:3" x14ac:dyDescent="0.2">
      <c r="A1090" s="25">
        <v>28836</v>
      </c>
      <c r="B1090" s="24">
        <v>275</v>
      </c>
      <c r="C1090" s="24">
        <v>0</v>
      </c>
    </row>
    <row r="1091" spans="1:3" x14ac:dyDescent="0.2">
      <c r="A1091" s="25">
        <v>28837</v>
      </c>
      <c r="B1091" s="24">
        <v>0</v>
      </c>
      <c r="C1091" s="24">
        <v>0</v>
      </c>
    </row>
    <row r="1092" spans="1:3" x14ac:dyDescent="0.2">
      <c r="A1092" s="25">
        <v>28838</v>
      </c>
      <c r="B1092" s="24">
        <v>57</v>
      </c>
      <c r="C1092" s="24">
        <v>0</v>
      </c>
    </row>
    <row r="1093" spans="1:3" x14ac:dyDescent="0.2">
      <c r="A1093" s="25">
        <v>28839</v>
      </c>
      <c r="B1093" s="24">
        <v>73</v>
      </c>
      <c r="C1093" s="24">
        <v>0</v>
      </c>
    </row>
    <row r="1094" spans="1:3" x14ac:dyDescent="0.2">
      <c r="A1094" s="25">
        <v>28840</v>
      </c>
      <c r="B1094" s="24">
        <v>0</v>
      </c>
      <c r="C1094" s="24">
        <v>0</v>
      </c>
    </row>
    <row r="1095" spans="1:3" x14ac:dyDescent="0.2">
      <c r="A1095" s="25">
        <v>28841</v>
      </c>
      <c r="B1095" s="24">
        <v>0</v>
      </c>
      <c r="C1095" s="24">
        <v>0</v>
      </c>
    </row>
    <row r="1096" spans="1:3" x14ac:dyDescent="0.2">
      <c r="A1096" s="25">
        <v>28842</v>
      </c>
      <c r="B1096" s="24">
        <v>425</v>
      </c>
      <c r="C1096" s="24">
        <v>0</v>
      </c>
    </row>
    <row r="1097" spans="1:3" x14ac:dyDescent="0.2">
      <c r="A1097" s="25">
        <v>28843</v>
      </c>
      <c r="B1097" s="24">
        <v>451</v>
      </c>
      <c r="C1097" s="24">
        <v>-3</v>
      </c>
    </row>
    <row r="1098" spans="1:3" x14ac:dyDescent="0.2">
      <c r="A1098" s="25">
        <v>28844</v>
      </c>
      <c r="B1098" s="24">
        <v>275</v>
      </c>
      <c r="C1098" s="24">
        <v>-3</v>
      </c>
    </row>
    <row r="1099" spans="1:3" x14ac:dyDescent="0.2">
      <c r="A1099" s="25">
        <v>28845</v>
      </c>
      <c r="B1099" s="24">
        <v>9</v>
      </c>
      <c r="C1099" s="24">
        <v>0</v>
      </c>
    </row>
    <row r="1100" spans="1:3" x14ac:dyDescent="0.2">
      <c r="A1100" s="25">
        <v>28846</v>
      </c>
      <c r="B1100" s="24">
        <v>34</v>
      </c>
      <c r="C1100" s="24">
        <v>0</v>
      </c>
    </row>
    <row r="1101" spans="1:3" x14ac:dyDescent="0.2">
      <c r="A1101" s="25">
        <v>28847</v>
      </c>
      <c r="B1101" s="24">
        <v>0</v>
      </c>
      <c r="C1101" s="24">
        <v>0</v>
      </c>
    </row>
    <row r="1102" spans="1:3" x14ac:dyDescent="0.2">
      <c r="A1102" s="25">
        <v>28848</v>
      </c>
      <c r="B1102" s="24">
        <v>0</v>
      </c>
      <c r="C1102" s="24">
        <v>0</v>
      </c>
    </row>
    <row r="1103" spans="1:3" x14ac:dyDescent="0.2">
      <c r="A1103" s="25">
        <v>28849</v>
      </c>
      <c r="B1103" s="24">
        <v>0</v>
      </c>
      <c r="C1103" s="24">
        <v>0</v>
      </c>
    </row>
    <row r="1104" spans="1:3" x14ac:dyDescent="0.2">
      <c r="A1104" s="25">
        <v>28850</v>
      </c>
      <c r="B1104" s="24">
        <v>0</v>
      </c>
      <c r="C1104" s="24">
        <v>0</v>
      </c>
    </row>
    <row r="1105" spans="1:3" x14ac:dyDescent="0.2">
      <c r="A1105" s="25">
        <v>28851</v>
      </c>
      <c r="B1105" s="24">
        <v>229</v>
      </c>
      <c r="C1105" s="24">
        <v>0</v>
      </c>
    </row>
    <row r="1106" spans="1:3" x14ac:dyDescent="0.2">
      <c r="A1106" s="25">
        <v>28852</v>
      </c>
      <c r="B1106" s="24">
        <v>154</v>
      </c>
      <c r="C1106" s="24">
        <v>-4</v>
      </c>
    </row>
    <row r="1107" spans="1:3" x14ac:dyDescent="0.2">
      <c r="A1107" s="25">
        <v>28853</v>
      </c>
      <c r="B1107" s="24">
        <v>6</v>
      </c>
      <c r="C1107" s="24">
        <v>0</v>
      </c>
    </row>
    <row r="1108" spans="1:3" x14ac:dyDescent="0.2">
      <c r="A1108" s="25">
        <v>28854</v>
      </c>
      <c r="B1108" s="24">
        <v>0</v>
      </c>
      <c r="C1108" s="24">
        <v>0</v>
      </c>
    </row>
    <row r="1109" spans="1:3" x14ac:dyDescent="0.2">
      <c r="A1109" s="25">
        <v>28855</v>
      </c>
      <c r="B1109" s="24">
        <v>0</v>
      </c>
      <c r="C1109" s="24">
        <v>0</v>
      </c>
    </row>
    <row r="1110" spans="1:3" x14ac:dyDescent="0.2">
      <c r="A1110" s="25">
        <v>28856</v>
      </c>
      <c r="B1110" s="24">
        <v>0</v>
      </c>
      <c r="C1110" s="24">
        <v>0</v>
      </c>
    </row>
    <row r="1111" spans="1:3" x14ac:dyDescent="0.2">
      <c r="A1111" s="25">
        <v>28857</v>
      </c>
      <c r="B1111" s="24">
        <v>199</v>
      </c>
      <c r="C1111" s="24">
        <v>0</v>
      </c>
    </row>
    <row r="1112" spans="1:3" x14ac:dyDescent="0.2">
      <c r="A1112" s="25">
        <v>28858</v>
      </c>
      <c r="B1112" s="24">
        <v>13</v>
      </c>
      <c r="C1112" s="24">
        <v>-25</v>
      </c>
    </row>
    <row r="1113" spans="1:3" x14ac:dyDescent="0.2">
      <c r="A1113" s="25">
        <v>28859</v>
      </c>
      <c r="B1113" s="24">
        <v>0</v>
      </c>
      <c r="C1113" s="24">
        <v>-213</v>
      </c>
    </row>
    <row r="1114" spans="1:3" x14ac:dyDescent="0.2">
      <c r="A1114" s="25">
        <v>28860</v>
      </c>
      <c r="B1114" s="24">
        <v>83</v>
      </c>
      <c r="C1114" s="24">
        <v>-80</v>
      </c>
    </row>
    <row r="1115" spans="1:3" x14ac:dyDescent="0.2">
      <c r="A1115" s="25">
        <v>28861</v>
      </c>
      <c r="B1115" s="24">
        <v>0</v>
      </c>
      <c r="C1115" s="24">
        <v>0</v>
      </c>
    </row>
    <row r="1116" spans="1:3" x14ac:dyDescent="0.2">
      <c r="A1116" s="25">
        <v>28862</v>
      </c>
      <c r="B1116" s="24">
        <v>0</v>
      </c>
      <c r="C1116" s="24">
        <v>0</v>
      </c>
    </row>
    <row r="1117" spans="1:3" x14ac:dyDescent="0.2">
      <c r="A1117" s="25">
        <v>28863</v>
      </c>
      <c r="B1117" s="24">
        <v>37</v>
      </c>
      <c r="C1117" s="24">
        <v>-38</v>
      </c>
    </row>
    <row r="1118" spans="1:3" x14ac:dyDescent="0.2">
      <c r="A1118" s="25">
        <v>28864</v>
      </c>
      <c r="B1118" s="24">
        <v>0</v>
      </c>
      <c r="C1118" s="24">
        <v>-242</v>
      </c>
    </row>
    <row r="1119" spans="1:3" x14ac:dyDescent="0.2">
      <c r="A1119" s="25">
        <v>28865</v>
      </c>
      <c r="B1119" s="24">
        <v>0</v>
      </c>
      <c r="C1119" s="24">
        <v>-15</v>
      </c>
    </row>
    <row r="1120" spans="1:3" x14ac:dyDescent="0.2">
      <c r="A1120" s="25">
        <v>28866</v>
      </c>
      <c r="B1120" s="24">
        <v>0</v>
      </c>
      <c r="C1120" s="24">
        <v>-42</v>
      </c>
    </row>
    <row r="1121" spans="1:3" x14ac:dyDescent="0.2">
      <c r="A1121" s="25">
        <v>28867</v>
      </c>
      <c r="B1121" s="24">
        <v>0</v>
      </c>
      <c r="C1121" s="24">
        <v>-27</v>
      </c>
    </row>
    <row r="1122" spans="1:3" x14ac:dyDescent="0.2">
      <c r="A1122" s="25">
        <v>28868</v>
      </c>
      <c r="B1122" s="24">
        <v>0</v>
      </c>
      <c r="C1122" s="24">
        <v>0</v>
      </c>
    </row>
    <row r="1123" spans="1:3" x14ac:dyDescent="0.2">
      <c r="A1123" s="25">
        <v>28869</v>
      </c>
      <c r="B1123" s="24">
        <v>0</v>
      </c>
      <c r="C1123" s="24">
        <v>0</v>
      </c>
    </row>
    <row r="1124" spans="1:3" x14ac:dyDescent="0.2">
      <c r="A1124" s="25">
        <v>28870</v>
      </c>
      <c r="B1124" s="24">
        <v>0</v>
      </c>
      <c r="C1124" s="24">
        <v>-43</v>
      </c>
    </row>
    <row r="1125" spans="1:3" x14ac:dyDescent="0.2">
      <c r="A1125" s="25">
        <v>28871</v>
      </c>
      <c r="B1125" s="24">
        <v>17</v>
      </c>
      <c r="C1125" s="24">
        <v>-25</v>
      </c>
    </row>
    <row r="1126" spans="1:3" x14ac:dyDescent="0.2">
      <c r="A1126" s="25">
        <v>28872</v>
      </c>
      <c r="B1126" s="24">
        <v>94</v>
      </c>
      <c r="C1126" s="24">
        <v>-27</v>
      </c>
    </row>
    <row r="1127" spans="1:3" x14ac:dyDescent="0.2">
      <c r="A1127" s="25">
        <v>28873</v>
      </c>
      <c r="B1127" s="24">
        <v>0</v>
      </c>
      <c r="C1127" s="24">
        <v>-35</v>
      </c>
    </row>
    <row r="1128" spans="1:3" x14ac:dyDescent="0.2">
      <c r="A1128" s="25">
        <v>28874</v>
      </c>
      <c r="B1128" s="24">
        <v>0</v>
      </c>
      <c r="C1128" s="24">
        <v>-23</v>
      </c>
    </row>
    <row r="1129" spans="1:3" x14ac:dyDescent="0.2">
      <c r="A1129" s="25">
        <v>28875</v>
      </c>
      <c r="B1129" s="24">
        <v>0</v>
      </c>
      <c r="C1129" s="24">
        <v>0</v>
      </c>
    </row>
    <row r="1130" spans="1:3" x14ac:dyDescent="0.2">
      <c r="A1130" s="25">
        <v>28876</v>
      </c>
      <c r="B1130" s="24">
        <v>0</v>
      </c>
      <c r="C1130" s="24">
        <v>0</v>
      </c>
    </row>
    <row r="1131" spans="1:3" x14ac:dyDescent="0.2">
      <c r="A1131" s="25">
        <v>28877</v>
      </c>
      <c r="B1131" s="24">
        <v>0</v>
      </c>
      <c r="C1131" s="24">
        <v>-23</v>
      </c>
    </row>
    <row r="1132" spans="1:3" x14ac:dyDescent="0.2">
      <c r="A1132" s="25">
        <v>28878</v>
      </c>
      <c r="B1132" s="24">
        <v>0</v>
      </c>
      <c r="C1132" s="24">
        <v>-30</v>
      </c>
    </row>
    <row r="1133" spans="1:3" x14ac:dyDescent="0.2">
      <c r="A1133" s="25">
        <v>28879</v>
      </c>
      <c r="B1133" s="24">
        <v>0</v>
      </c>
      <c r="C1133" s="24">
        <v>-15</v>
      </c>
    </row>
    <row r="1134" spans="1:3" x14ac:dyDescent="0.2">
      <c r="A1134" s="25">
        <v>28880</v>
      </c>
      <c r="B1134" s="24">
        <v>0</v>
      </c>
      <c r="C1134" s="24">
        <v>-22</v>
      </c>
    </row>
    <row r="1135" spans="1:3" x14ac:dyDescent="0.2">
      <c r="A1135" s="25">
        <v>28881</v>
      </c>
      <c r="B1135" s="24">
        <v>0</v>
      </c>
      <c r="C1135" s="24">
        <v>-24</v>
      </c>
    </row>
    <row r="1136" spans="1:3" x14ac:dyDescent="0.2">
      <c r="A1136" s="25">
        <v>28882</v>
      </c>
      <c r="B1136" s="24">
        <v>0</v>
      </c>
      <c r="C1136" s="24">
        <v>0</v>
      </c>
    </row>
    <row r="1137" spans="1:3" x14ac:dyDescent="0.2">
      <c r="A1137" s="25">
        <v>28883</v>
      </c>
      <c r="B1137" s="24">
        <v>0</v>
      </c>
      <c r="C1137" s="24">
        <v>0</v>
      </c>
    </row>
    <row r="1138" spans="1:3" x14ac:dyDescent="0.2">
      <c r="A1138" s="25">
        <v>28884</v>
      </c>
      <c r="B1138" s="24">
        <v>0</v>
      </c>
      <c r="C1138" s="24">
        <v>-21</v>
      </c>
    </row>
    <row r="1139" spans="1:3" x14ac:dyDescent="0.2">
      <c r="A1139" s="25">
        <v>28885</v>
      </c>
      <c r="B1139" s="24">
        <v>0</v>
      </c>
      <c r="C1139" s="24">
        <v>-10</v>
      </c>
    </row>
    <row r="1140" spans="1:3" x14ac:dyDescent="0.2">
      <c r="A1140" s="25">
        <v>28886</v>
      </c>
      <c r="B1140" s="24">
        <v>0</v>
      </c>
      <c r="C1140" s="24">
        <v>-25</v>
      </c>
    </row>
    <row r="1141" spans="1:3" x14ac:dyDescent="0.2">
      <c r="A1141" s="25">
        <v>28887</v>
      </c>
      <c r="B1141" s="24">
        <v>0</v>
      </c>
      <c r="C1141" s="24">
        <v>-20</v>
      </c>
    </row>
    <row r="1142" spans="1:3" x14ac:dyDescent="0.2">
      <c r="A1142" s="25">
        <v>28888</v>
      </c>
      <c r="B1142" s="24">
        <v>0</v>
      </c>
      <c r="C1142" s="24">
        <v>0</v>
      </c>
    </row>
    <row r="1143" spans="1:3" x14ac:dyDescent="0.2">
      <c r="A1143" s="25">
        <v>28889</v>
      </c>
      <c r="B1143" s="24">
        <v>0</v>
      </c>
      <c r="C1143" s="24">
        <v>0</v>
      </c>
    </row>
    <row r="1144" spans="1:3" x14ac:dyDescent="0.2">
      <c r="A1144" s="25">
        <v>28890</v>
      </c>
      <c r="B1144" s="24">
        <v>0</v>
      </c>
      <c r="C1144" s="24">
        <v>0</v>
      </c>
    </row>
    <row r="1145" spans="1:3" x14ac:dyDescent="0.2">
      <c r="A1145" s="25">
        <v>28891</v>
      </c>
      <c r="B1145" s="24">
        <v>0</v>
      </c>
      <c r="C1145" s="24">
        <v>0</v>
      </c>
    </row>
    <row r="1146" spans="1:3" x14ac:dyDescent="0.2">
      <c r="A1146" s="25">
        <v>28892</v>
      </c>
      <c r="B1146" s="24">
        <v>56</v>
      </c>
      <c r="C1146" s="24">
        <v>0</v>
      </c>
    </row>
    <row r="1147" spans="1:3" x14ac:dyDescent="0.2">
      <c r="A1147" s="25">
        <v>28893</v>
      </c>
      <c r="B1147" s="24">
        <v>166</v>
      </c>
      <c r="C1147" s="24">
        <v>0</v>
      </c>
    </row>
    <row r="1148" spans="1:3" x14ac:dyDescent="0.2">
      <c r="A1148" s="25">
        <v>28894</v>
      </c>
      <c r="B1148" s="24">
        <v>9</v>
      </c>
      <c r="C1148" s="24">
        <v>0</v>
      </c>
    </row>
    <row r="1149" spans="1:3" x14ac:dyDescent="0.2">
      <c r="A1149" s="25">
        <v>28895</v>
      </c>
      <c r="B1149" s="24">
        <v>17</v>
      </c>
      <c r="C1149" s="24">
        <v>-8</v>
      </c>
    </row>
    <row r="1150" spans="1:3" x14ac:dyDescent="0.2">
      <c r="A1150" s="25">
        <v>28896</v>
      </c>
      <c r="B1150" s="24">
        <v>0</v>
      </c>
      <c r="C1150" s="24">
        <v>0</v>
      </c>
    </row>
    <row r="1151" spans="1:3" x14ac:dyDescent="0.2">
      <c r="A1151" s="25">
        <v>28897</v>
      </c>
      <c r="B1151" s="24">
        <v>0</v>
      </c>
      <c r="C1151" s="24">
        <v>0</v>
      </c>
    </row>
    <row r="1152" spans="1:3" x14ac:dyDescent="0.2">
      <c r="A1152" s="25">
        <v>28898</v>
      </c>
      <c r="B1152" s="24">
        <v>45</v>
      </c>
      <c r="C1152" s="24">
        <v>0</v>
      </c>
    </row>
    <row r="1153" spans="1:3" x14ac:dyDescent="0.2">
      <c r="A1153" s="25">
        <v>28899</v>
      </c>
      <c r="B1153" s="24">
        <v>0</v>
      </c>
      <c r="C1153" s="24">
        <v>0</v>
      </c>
    </row>
    <row r="1154" spans="1:3" x14ac:dyDescent="0.2">
      <c r="A1154" s="25">
        <v>28900</v>
      </c>
      <c r="B1154" s="24">
        <v>43</v>
      </c>
      <c r="C1154" s="24">
        <v>0</v>
      </c>
    </row>
    <row r="1155" spans="1:3" x14ac:dyDescent="0.2">
      <c r="A1155" s="25">
        <v>28901</v>
      </c>
      <c r="B1155" s="24">
        <v>15</v>
      </c>
      <c r="C1155" s="24">
        <v>-20</v>
      </c>
    </row>
    <row r="1156" spans="1:3" x14ac:dyDescent="0.2">
      <c r="A1156" s="25">
        <v>28902</v>
      </c>
      <c r="B1156" s="24">
        <v>0</v>
      </c>
      <c r="C1156" s="24">
        <v>-15</v>
      </c>
    </row>
    <row r="1157" spans="1:3" x14ac:dyDescent="0.2">
      <c r="A1157" s="25">
        <v>28903</v>
      </c>
      <c r="B1157" s="24">
        <v>0</v>
      </c>
      <c r="C1157" s="24">
        <v>0</v>
      </c>
    </row>
    <row r="1158" spans="1:3" x14ac:dyDescent="0.2">
      <c r="A1158" s="25">
        <v>28904</v>
      </c>
      <c r="B1158" s="24">
        <v>0</v>
      </c>
      <c r="C1158" s="24">
        <v>0</v>
      </c>
    </row>
    <row r="1159" spans="1:3" x14ac:dyDescent="0.2">
      <c r="A1159" s="25">
        <v>28905</v>
      </c>
      <c r="B1159" s="24">
        <v>0</v>
      </c>
      <c r="C1159" s="24">
        <v>-15</v>
      </c>
    </row>
    <row r="1160" spans="1:3" x14ac:dyDescent="0.2">
      <c r="A1160" s="25">
        <v>28906</v>
      </c>
      <c r="B1160" s="24">
        <v>0</v>
      </c>
      <c r="C1160" s="24">
        <v>-25</v>
      </c>
    </row>
    <row r="1161" spans="1:3" x14ac:dyDescent="0.2">
      <c r="A1161" s="25">
        <v>28907</v>
      </c>
      <c r="B1161" s="24">
        <v>0</v>
      </c>
      <c r="C1161" s="24">
        <v>-23</v>
      </c>
    </row>
    <row r="1162" spans="1:3" x14ac:dyDescent="0.2">
      <c r="A1162" s="25">
        <v>28908</v>
      </c>
      <c r="B1162" s="24">
        <v>0</v>
      </c>
      <c r="C1162" s="24">
        <v>-30</v>
      </c>
    </row>
    <row r="1163" spans="1:3" x14ac:dyDescent="0.2">
      <c r="A1163" s="25">
        <v>28909</v>
      </c>
      <c r="B1163" s="24">
        <v>0</v>
      </c>
      <c r="C1163" s="24">
        <v>-27</v>
      </c>
    </row>
    <row r="1164" spans="1:3" x14ac:dyDescent="0.2">
      <c r="A1164" s="25">
        <v>28910</v>
      </c>
      <c r="B1164" s="24">
        <v>0</v>
      </c>
      <c r="C1164" s="24">
        <v>0</v>
      </c>
    </row>
    <row r="1165" spans="1:3" x14ac:dyDescent="0.2">
      <c r="A1165" s="25">
        <v>28911</v>
      </c>
      <c r="B1165" s="24">
        <v>0</v>
      </c>
      <c r="C1165" s="24">
        <v>0</v>
      </c>
    </row>
    <row r="1166" spans="1:3" x14ac:dyDescent="0.2">
      <c r="A1166" s="25">
        <v>28912</v>
      </c>
      <c r="B1166" s="24">
        <v>0</v>
      </c>
      <c r="C1166" s="24">
        <v>-17</v>
      </c>
    </row>
    <row r="1167" spans="1:3" x14ac:dyDescent="0.2">
      <c r="A1167" s="25">
        <v>28913</v>
      </c>
      <c r="B1167" s="24">
        <v>0</v>
      </c>
      <c r="C1167" s="24">
        <v>0</v>
      </c>
    </row>
    <row r="1168" spans="1:3" x14ac:dyDescent="0.2">
      <c r="A1168" s="25">
        <v>28914</v>
      </c>
      <c r="B1168" s="24">
        <v>0</v>
      </c>
      <c r="C1168" s="24">
        <v>-30</v>
      </c>
    </row>
    <row r="1169" spans="1:3" x14ac:dyDescent="0.2">
      <c r="A1169" s="25">
        <v>28915</v>
      </c>
      <c r="B1169" s="24">
        <v>-56</v>
      </c>
      <c r="C1169" s="24">
        <v>-18</v>
      </c>
    </row>
    <row r="1170" spans="1:3" x14ac:dyDescent="0.2">
      <c r="A1170" s="25">
        <v>28916</v>
      </c>
      <c r="B1170" s="24">
        <v>-93</v>
      </c>
      <c r="C1170" s="24">
        <v>-15</v>
      </c>
    </row>
    <row r="1171" spans="1:3" x14ac:dyDescent="0.2">
      <c r="A1171" s="25">
        <v>28917</v>
      </c>
      <c r="B1171" s="24">
        <v>0</v>
      </c>
      <c r="C1171" s="24">
        <v>0</v>
      </c>
    </row>
    <row r="1172" spans="1:3" x14ac:dyDescent="0.2">
      <c r="A1172" s="25">
        <v>28918</v>
      </c>
      <c r="B1172" s="24">
        <v>0</v>
      </c>
      <c r="C1172" s="24">
        <v>0</v>
      </c>
    </row>
    <row r="1173" spans="1:3" x14ac:dyDescent="0.2">
      <c r="A1173" s="25">
        <v>28919</v>
      </c>
      <c r="B1173" s="24">
        <v>-47</v>
      </c>
      <c r="C1173" s="24">
        <v>-18</v>
      </c>
    </row>
    <row r="1174" spans="1:3" x14ac:dyDescent="0.2">
      <c r="A1174" s="25">
        <v>28920</v>
      </c>
      <c r="B1174" s="24">
        <v>11</v>
      </c>
      <c r="C1174" s="24">
        <v>-25</v>
      </c>
    </row>
    <row r="1175" spans="1:3" x14ac:dyDescent="0.2">
      <c r="A1175" s="25">
        <v>28921</v>
      </c>
      <c r="B1175" s="24">
        <v>0</v>
      </c>
      <c r="C1175" s="24">
        <v>-21</v>
      </c>
    </row>
    <row r="1176" spans="1:3" x14ac:dyDescent="0.2">
      <c r="A1176" s="25">
        <v>28922</v>
      </c>
      <c r="B1176" s="24">
        <v>0</v>
      </c>
      <c r="C1176" s="24">
        <v>0</v>
      </c>
    </row>
    <row r="1177" spans="1:3" x14ac:dyDescent="0.2">
      <c r="A1177" s="25">
        <v>28923</v>
      </c>
      <c r="B1177" s="24">
        <v>0</v>
      </c>
      <c r="C1177" s="24">
        <v>0</v>
      </c>
    </row>
    <row r="1178" spans="1:3" x14ac:dyDescent="0.2">
      <c r="A1178" s="25">
        <v>28924</v>
      </c>
      <c r="B1178" s="24">
        <v>0</v>
      </c>
      <c r="C1178" s="24">
        <v>0</v>
      </c>
    </row>
    <row r="1179" spans="1:3" x14ac:dyDescent="0.2">
      <c r="A1179" s="25">
        <v>28925</v>
      </c>
      <c r="B1179" s="24">
        <v>0</v>
      </c>
      <c r="C1179" s="24">
        <v>0</v>
      </c>
    </row>
    <row r="1180" spans="1:3" x14ac:dyDescent="0.2">
      <c r="A1180" s="25">
        <v>28926</v>
      </c>
      <c r="B1180" s="24">
        <v>0</v>
      </c>
      <c r="C1180" s="24">
        <v>0</v>
      </c>
    </row>
    <row r="1181" spans="1:3" x14ac:dyDescent="0.2">
      <c r="A1181" s="25">
        <v>28927</v>
      </c>
      <c r="B1181" s="24">
        <v>0</v>
      </c>
      <c r="C1181" s="24">
        <v>-95</v>
      </c>
    </row>
    <row r="1182" spans="1:3" x14ac:dyDescent="0.2">
      <c r="A1182" s="25">
        <v>28928</v>
      </c>
      <c r="B1182" s="24">
        <v>0</v>
      </c>
      <c r="C1182" s="24">
        <v>-253</v>
      </c>
    </row>
    <row r="1183" spans="1:3" x14ac:dyDescent="0.2">
      <c r="A1183" s="25">
        <v>28929</v>
      </c>
      <c r="B1183" s="24">
        <v>0</v>
      </c>
      <c r="C1183" s="24">
        <v>-5</v>
      </c>
    </row>
    <row r="1184" spans="1:3" x14ac:dyDescent="0.2">
      <c r="A1184" s="25">
        <v>28930</v>
      </c>
      <c r="B1184" s="24">
        <v>0</v>
      </c>
      <c r="C1184" s="24">
        <v>-5</v>
      </c>
    </row>
    <row r="1185" spans="1:3" x14ac:dyDescent="0.2">
      <c r="A1185" s="25">
        <v>28931</v>
      </c>
      <c r="B1185" s="24">
        <v>0</v>
      </c>
      <c r="C1185" s="24">
        <v>0</v>
      </c>
    </row>
    <row r="1186" spans="1:3" x14ac:dyDescent="0.2">
      <c r="A1186" s="25">
        <v>28932</v>
      </c>
      <c r="B1186" s="24">
        <v>0</v>
      </c>
      <c r="C1186" s="24">
        <v>0</v>
      </c>
    </row>
    <row r="1187" spans="1:3" x14ac:dyDescent="0.2">
      <c r="A1187" s="25">
        <v>28933</v>
      </c>
      <c r="B1187" s="24">
        <v>0</v>
      </c>
      <c r="C1187" s="24">
        <v>-7</v>
      </c>
    </row>
    <row r="1188" spans="1:3" x14ac:dyDescent="0.2">
      <c r="A1188" s="25">
        <v>28934</v>
      </c>
      <c r="B1188" s="24">
        <v>0</v>
      </c>
      <c r="C1188" s="24">
        <v>0</v>
      </c>
    </row>
    <row r="1189" spans="1:3" x14ac:dyDescent="0.2">
      <c r="A1189" s="25">
        <v>28935</v>
      </c>
      <c r="B1189" s="24">
        <v>0</v>
      </c>
      <c r="C1189" s="24">
        <v>-10</v>
      </c>
    </row>
    <row r="1190" spans="1:3" x14ac:dyDescent="0.2">
      <c r="A1190" s="25">
        <v>28936</v>
      </c>
      <c r="B1190" s="24">
        <v>0</v>
      </c>
      <c r="C1190" s="24">
        <v>0</v>
      </c>
    </row>
    <row r="1191" spans="1:3" x14ac:dyDescent="0.2">
      <c r="A1191" s="25">
        <v>28937</v>
      </c>
      <c r="B1191" s="24">
        <v>0</v>
      </c>
      <c r="C1191" s="24">
        <v>0</v>
      </c>
    </row>
    <row r="1192" spans="1:3" x14ac:dyDescent="0.2">
      <c r="A1192" s="25">
        <v>28938</v>
      </c>
      <c r="B1192" s="24">
        <v>0</v>
      </c>
      <c r="C1192" s="24">
        <v>0</v>
      </c>
    </row>
    <row r="1193" spans="1:3" x14ac:dyDescent="0.2">
      <c r="A1193" s="25">
        <v>28939</v>
      </c>
      <c r="B1193" s="24">
        <v>0</v>
      </c>
      <c r="C1193" s="24">
        <v>0</v>
      </c>
    </row>
    <row r="1194" spans="1:3" x14ac:dyDescent="0.2">
      <c r="A1194" s="25">
        <v>28940</v>
      </c>
      <c r="B1194" s="24">
        <v>0</v>
      </c>
      <c r="C1194" s="24">
        <v>-69</v>
      </c>
    </row>
    <row r="1195" spans="1:3" x14ac:dyDescent="0.2">
      <c r="A1195" s="25">
        <v>28941</v>
      </c>
      <c r="B1195" s="24">
        <v>0</v>
      </c>
      <c r="C1195" s="24">
        <v>-3</v>
      </c>
    </row>
    <row r="1196" spans="1:3" x14ac:dyDescent="0.2">
      <c r="A1196" s="25">
        <v>28942</v>
      </c>
      <c r="B1196" s="24">
        <v>0</v>
      </c>
      <c r="C1196" s="24">
        <v>-4</v>
      </c>
    </row>
    <row r="1197" spans="1:3" x14ac:dyDescent="0.2">
      <c r="A1197" s="25">
        <v>28943</v>
      </c>
      <c r="B1197" s="24">
        <v>0</v>
      </c>
      <c r="C1197" s="24">
        <v>-45</v>
      </c>
    </row>
    <row r="1198" spans="1:3" x14ac:dyDescent="0.2">
      <c r="A1198" s="25">
        <v>28944</v>
      </c>
      <c r="B1198" s="24">
        <v>0</v>
      </c>
      <c r="C1198" s="24">
        <v>0</v>
      </c>
    </row>
    <row r="1199" spans="1:3" x14ac:dyDescent="0.2">
      <c r="A1199" s="25">
        <v>28945</v>
      </c>
      <c r="B1199" s="24">
        <v>0</v>
      </c>
      <c r="C1199" s="24">
        <v>0</v>
      </c>
    </row>
    <row r="1200" spans="1:3" x14ac:dyDescent="0.2">
      <c r="A1200" s="25">
        <v>28946</v>
      </c>
      <c r="B1200" s="24">
        <v>0</v>
      </c>
      <c r="C1200" s="24">
        <v>0</v>
      </c>
    </row>
    <row r="1201" spans="1:3" x14ac:dyDescent="0.2">
      <c r="A1201" s="25">
        <v>28947</v>
      </c>
      <c r="B1201" s="24">
        <v>-150</v>
      </c>
      <c r="C1201" s="24">
        <v>-10</v>
      </c>
    </row>
    <row r="1202" spans="1:3" x14ac:dyDescent="0.2">
      <c r="A1202" s="25">
        <v>28948</v>
      </c>
      <c r="B1202" s="24">
        <v>0</v>
      </c>
      <c r="C1202" s="24">
        <v>0</v>
      </c>
    </row>
    <row r="1203" spans="1:3" x14ac:dyDescent="0.2">
      <c r="A1203" s="25">
        <v>28949</v>
      </c>
      <c r="B1203" s="24">
        <v>0</v>
      </c>
      <c r="C1203" s="24">
        <v>0</v>
      </c>
    </row>
    <row r="1204" spans="1:3" x14ac:dyDescent="0.2">
      <c r="A1204" s="25">
        <v>28950</v>
      </c>
      <c r="B1204" s="24">
        <v>0</v>
      </c>
      <c r="C1204" s="24">
        <v>-22</v>
      </c>
    </row>
    <row r="1205" spans="1:3" x14ac:dyDescent="0.2">
      <c r="A1205" s="25">
        <v>28951</v>
      </c>
      <c r="B1205" s="24">
        <v>0</v>
      </c>
      <c r="C1205" s="24">
        <v>0</v>
      </c>
    </row>
    <row r="1206" spans="1:3" x14ac:dyDescent="0.2">
      <c r="A1206" s="25">
        <v>28952</v>
      </c>
      <c r="B1206" s="24">
        <v>0</v>
      </c>
      <c r="C1206" s="24">
        <v>0</v>
      </c>
    </row>
    <row r="1207" spans="1:3" x14ac:dyDescent="0.2">
      <c r="A1207" s="25">
        <v>28953</v>
      </c>
      <c r="B1207" s="24">
        <v>0</v>
      </c>
      <c r="C1207" s="24">
        <v>0</v>
      </c>
    </row>
    <row r="1208" spans="1:3" x14ac:dyDescent="0.2">
      <c r="A1208" s="25">
        <v>28954</v>
      </c>
      <c r="B1208" s="24">
        <v>-188</v>
      </c>
      <c r="C1208" s="24">
        <v>-42</v>
      </c>
    </row>
    <row r="1209" spans="1:3" x14ac:dyDescent="0.2">
      <c r="A1209" s="25">
        <v>28955</v>
      </c>
      <c r="B1209" s="24">
        <v>0</v>
      </c>
      <c r="C1209" s="24">
        <v>0</v>
      </c>
    </row>
    <row r="1210" spans="1:3" x14ac:dyDescent="0.2">
      <c r="A1210" s="25">
        <v>28956</v>
      </c>
      <c r="B1210" s="24">
        <v>0</v>
      </c>
      <c r="C1210" s="24">
        <v>0</v>
      </c>
    </row>
    <row r="1211" spans="1:3" x14ac:dyDescent="0.2">
      <c r="A1211" s="25">
        <v>28957</v>
      </c>
      <c r="B1211" s="24">
        <v>0</v>
      </c>
      <c r="C1211" s="24">
        <v>0</v>
      </c>
    </row>
    <row r="1212" spans="1:3" x14ac:dyDescent="0.2">
      <c r="A1212" s="25">
        <v>28958</v>
      </c>
      <c r="B1212" s="24">
        <v>0</v>
      </c>
      <c r="C1212" s="24">
        <v>0</v>
      </c>
    </row>
    <row r="1213" spans="1:3" x14ac:dyDescent="0.2">
      <c r="A1213" s="25">
        <v>28959</v>
      </c>
      <c r="B1213" s="24">
        <v>0</v>
      </c>
      <c r="C1213" s="24">
        <v>0</v>
      </c>
    </row>
    <row r="1214" spans="1:3" x14ac:dyDescent="0.2">
      <c r="A1214" s="25">
        <v>28960</v>
      </c>
      <c r="B1214" s="24">
        <v>0</v>
      </c>
      <c r="C1214" s="24">
        <v>0</v>
      </c>
    </row>
    <row r="1215" spans="1:3" x14ac:dyDescent="0.2">
      <c r="A1215" s="25">
        <v>28961</v>
      </c>
      <c r="B1215" s="24">
        <v>0</v>
      </c>
      <c r="C1215" s="24">
        <v>0</v>
      </c>
    </row>
    <row r="1216" spans="1:3" x14ac:dyDescent="0.2">
      <c r="A1216" s="25">
        <v>28962</v>
      </c>
      <c r="B1216" s="24">
        <v>-191</v>
      </c>
      <c r="C1216" s="24">
        <v>0</v>
      </c>
    </row>
    <row r="1217" spans="1:3" x14ac:dyDescent="0.2">
      <c r="A1217" s="25">
        <v>28963</v>
      </c>
      <c r="B1217" s="24">
        <v>0</v>
      </c>
      <c r="C1217" s="24">
        <v>0</v>
      </c>
    </row>
    <row r="1218" spans="1:3" x14ac:dyDescent="0.2">
      <c r="A1218" s="25">
        <v>28964</v>
      </c>
      <c r="B1218" s="24">
        <v>0</v>
      </c>
      <c r="C1218" s="24">
        <v>0</v>
      </c>
    </row>
    <row r="1219" spans="1:3" x14ac:dyDescent="0.2">
      <c r="A1219" s="25">
        <v>28965</v>
      </c>
      <c r="B1219" s="24">
        <v>-285</v>
      </c>
      <c r="C1219" s="24">
        <v>0</v>
      </c>
    </row>
    <row r="1220" spans="1:3" x14ac:dyDescent="0.2">
      <c r="A1220" s="25">
        <v>28966</v>
      </c>
      <c r="B1220" s="24">
        <v>0</v>
      </c>
      <c r="C1220" s="24">
        <v>0</v>
      </c>
    </row>
    <row r="1221" spans="1:3" x14ac:dyDescent="0.2">
      <c r="A1221" s="25">
        <v>28967</v>
      </c>
      <c r="B1221" s="24">
        <v>0</v>
      </c>
      <c r="C1221" s="24">
        <v>0</v>
      </c>
    </row>
    <row r="1222" spans="1:3" x14ac:dyDescent="0.2">
      <c r="A1222" s="25">
        <v>28968</v>
      </c>
      <c r="B1222" s="24">
        <v>0</v>
      </c>
      <c r="C1222" s="24">
        <v>0</v>
      </c>
    </row>
    <row r="1223" spans="1:3" x14ac:dyDescent="0.2">
      <c r="A1223" s="25">
        <v>28969</v>
      </c>
      <c r="B1223" s="24">
        <v>0</v>
      </c>
      <c r="C1223" s="24">
        <v>0</v>
      </c>
    </row>
    <row r="1224" spans="1:3" x14ac:dyDescent="0.2">
      <c r="A1224" s="25">
        <v>28970</v>
      </c>
      <c r="B1224" s="24">
        <v>0</v>
      </c>
      <c r="C1224" s="24">
        <v>0</v>
      </c>
    </row>
    <row r="1225" spans="1:3" x14ac:dyDescent="0.2">
      <c r="A1225" s="25">
        <v>28971</v>
      </c>
      <c r="B1225" s="24">
        <v>0</v>
      </c>
      <c r="C1225" s="24">
        <v>0</v>
      </c>
    </row>
    <row r="1226" spans="1:3" x14ac:dyDescent="0.2">
      <c r="A1226" s="25">
        <v>28972</v>
      </c>
      <c r="B1226" s="24">
        <v>0</v>
      </c>
      <c r="C1226" s="24">
        <v>0</v>
      </c>
    </row>
    <row r="1227" spans="1:3" x14ac:dyDescent="0.2">
      <c r="A1227" s="25">
        <v>28973</v>
      </c>
      <c r="B1227" s="24">
        <v>0</v>
      </c>
      <c r="C1227" s="24">
        <v>0</v>
      </c>
    </row>
    <row r="1228" spans="1:3" x14ac:dyDescent="0.2">
      <c r="A1228" s="25">
        <v>28974</v>
      </c>
      <c r="B1228" s="24">
        <v>0</v>
      </c>
      <c r="C1228" s="24">
        <v>0</v>
      </c>
    </row>
    <row r="1229" spans="1:3" x14ac:dyDescent="0.2">
      <c r="A1229" s="25">
        <v>28975</v>
      </c>
      <c r="B1229" s="24">
        <v>-153</v>
      </c>
      <c r="C1229" s="24">
        <v>0</v>
      </c>
    </row>
    <row r="1230" spans="1:3" x14ac:dyDescent="0.2">
      <c r="A1230" s="25">
        <v>28976</v>
      </c>
      <c r="B1230" s="24">
        <v>0</v>
      </c>
      <c r="C1230" s="24">
        <v>0</v>
      </c>
    </row>
    <row r="1231" spans="1:3" x14ac:dyDescent="0.2">
      <c r="A1231" s="25">
        <v>28977</v>
      </c>
      <c r="B1231" s="24">
        <v>0</v>
      </c>
      <c r="C1231" s="24">
        <v>0</v>
      </c>
    </row>
    <row r="1232" spans="1:3" x14ac:dyDescent="0.2">
      <c r="A1232" s="25">
        <v>28978</v>
      </c>
      <c r="B1232" s="24">
        <v>0</v>
      </c>
      <c r="C1232" s="24">
        <v>0</v>
      </c>
    </row>
    <row r="1233" spans="1:3" x14ac:dyDescent="0.2">
      <c r="A1233" s="25">
        <v>28979</v>
      </c>
      <c r="B1233" s="24">
        <v>0</v>
      </c>
      <c r="C1233" s="24">
        <v>0</v>
      </c>
    </row>
    <row r="1234" spans="1:3" x14ac:dyDescent="0.2">
      <c r="A1234" s="25">
        <v>28980</v>
      </c>
      <c r="B1234" s="24">
        <v>0</v>
      </c>
      <c r="C1234" s="24">
        <v>0</v>
      </c>
    </row>
    <row r="1235" spans="1:3" x14ac:dyDescent="0.2">
      <c r="A1235" s="25">
        <v>28981</v>
      </c>
      <c r="B1235" s="24">
        <v>0</v>
      </c>
      <c r="C1235" s="24">
        <v>0</v>
      </c>
    </row>
    <row r="1236" spans="1:3" x14ac:dyDescent="0.2">
      <c r="A1236" s="25">
        <v>28982</v>
      </c>
      <c r="B1236" s="24">
        <v>0</v>
      </c>
      <c r="C1236" s="24">
        <v>0</v>
      </c>
    </row>
    <row r="1237" spans="1:3" x14ac:dyDescent="0.2">
      <c r="A1237" s="25">
        <v>28983</v>
      </c>
      <c r="B1237" s="24">
        <v>0</v>
      </c>
      <c r="C1237" s="24">
        <v>0</v>
      </c>
    </row>
    <row r="1238" spans="1:3" x14ac:dyDescent="0.2">
      <c r="A1238" s="25">
        <v>28984</v>
      </c>
      <c r="B1238" s="24">
        <v>0</v>
      </c>
      <c r="C1238" s="24">
        <v>0</v>
      </c>
    </row>
    <row r="1239" spans="1:3" x14ac:dyDescent="0.2">
      <c r="A1239" s="25">
        <v>28985</v>
      </c>
      <c r="B1239" s="24">
        <v>0</v>
      </c>
      <c r="C1239" s="24">
        <v>4</v>
      </c>
    </row>
    <row r="1240" spans="1:3" x14ac:dyDescent="0.2">
      <c r="A1240" s="25">
        <v>28986</v>
      </c>
      <c r="B1240" s="24">
        <v>0</v>
      </c>
      <c r="C1240" s="24">
        <v>53</v>
      </c>
    </row>
    <row r="1241" spans="1:3" x14ac:dyDescent="0.2">
      <c r="A1241" s="25">
        <v>28987</v>
      </c>
      <c r="B1241" s="24">
        <v>0</v>
      </c>
      <c r="C1241" s="24">
        <v>0</v>
      </c>
    </row>
    <row r="1242" spans="1:3" x14ac:dyDescent="0.2">
      <c r="A1242" s="25">
        <v>28988</v>
      </c>
      <c r="B1242" s="24">
        <v>0</v>
      </c>
      <c r="C1242" s="24">
        <v>0</v>
      </c>
    </row>
    <row r="1243" spans="1:3" x14ac:dyDescent="0.2">
      <c r="A1243" s="25">
        <v>28989</v>
      </c>
      <c r="B1243" s="24">
        <v>0</v>
      </c>
      <c r="C1243" s="24">
        <v>-5</v>
      </c>
    </row>
    <row r="1244" spans="1:3" x14ac:dyDescent="0.2">
      <c r="A1244" s="25">
        <v>28990</v>
      </c>
      <c r="B1244" s="24">
        <v>-48</v>
      </c>
      <c r="C1244" s="24">
        <v>64</v>
      </c>
    </row>
    <row r="1245" spans="1:3" x14ac:dyDescent="0.2">
      <c r="A1245" s="25">
        <v>28991</v>
      </c>
      <c r="B1245" s="24">
        <v>-57</v>
      </c>
      <c r="C1245" s="24">
        <v>0</v>
      </c>
    </row>
    <row r="1246" spans="1:3" x14ac:dyDescent="0.2">
      <c r="A1246" s="25">
        <v>28992</v>
      </c>
      <c r="B1246" s="24">
        <v>-487</v>
      </c>
      <c r="C1246" s="24">
        <v>0</v>
      </c>
    </row>
    <row r="1247" spans="1:3" x14ac:dyDescent="0.2">
      <c r="A1247" s="25">
        <v>28993</v>
      </c>
      <c r="B1247" s="24">
        <v>-614</v>
      </c>
      <c r="C1247" s="24">
        <v>5</v>
      </c>
    </row>
    <row r="1248" spans="1:3" x14ac:dyDescent="0.2">
      <c r="A1248" s="25">
        <v>28994</v>
      </c>
      <c r="B1248" s="24">
        <v>0</v>
      </c>
      <c r="C1248" s="24">
        <v>0</v>
      </c>
    </row>
    <row r="1249" spans="1:3" x14ac:dyDescent="0.2">
      <c r="A1249" s="25">
        <v>28995</v>
      </c>
      <c r="B1249" s="24">
        <v>0</v>
      </c>
      <c r="C1249" s="24">
        <v>0</v>
      </c>
    </row>
    <row r="1250" spans="1:3" x14ac:dyDescent="0.2">
      <c r="A1250" s="25">
        <v>28996</v>
      </c>
      <c r="B1250" s="24">
        <v>-375</v>
      </c>
      <c r="C1250" s="24">
        <v>119</v>
      </c>
    </row>
    <row r="1251" spans="1:3" x14ac:dyDescent="0.2">
      <c r="A1251" s="25">
        <v>28997</v>
      </c>
      <c r="B1251" s="24">
        <v>0</v>
      </c>
      <c r="C1251" s="24">
        <v>74</v>
      </c>
    </row>
    <row r="1252" spans="1:3" x14ac:dyDescent="0.2">
      <c r="A1252" s="25">
        <v>28998</v>
      </c>
      <c r="B1252" s="24">
        <v>-192</v>
      </c>
      <c r="C1252" s="24">
        <v>94</v>
      </c>
    </row>
    <row r="1253" spans="1:3" x14ac:dyDescent="0.2">
      <c r="A1253" s="25">
        <v>28999</v>
      </c>
      <c r="B1253" s="24">
        <v>0</v>
      </c>
      <c r="C1253" s="24">
        <v>0</v>
      </c>
    </row>
    <row r="1254" spans="1:3" x14ac:dyDescent="0.2">
      <c r="A1254" s="25">
        <v>29000</v>
      </c>
      <c r="B1254" s="24">
        <v>0</v>
      </c>
      <c r="C1254" s="24">
        <v>43</v>
      </c>
    </row>
    <row r="1255" spans="1:3" x14ac:dyDescent="0.2">
      <c r="A1255" s="25">
        <v>29001</v>
      </c>
      <c r="B1255" s="24">
        <v>0</v>
      </c>
      <c r="C1255" s="24">
        <v>0</v>
      </c>
    </row>
    <row r="1256" spans="1:3" x14ac:dyDescent="0.2">
      <c r="A1256" s="25">
        <v>29002</v>
      </c>
      <c r="B1256" s="24">
        <v>0</v>
      </c>
      <c r="C1256" s="24">
        <v>0</v>
      </c>
    </row>
    <row r="1257" spans="1:3" x14ac:dyDescent="0.2">
      <c r="A1257" s="25">
        <v>29003</v>
      </c>
      <c r="B1257" s="24">
        <v>0</v>
      </c>
      <c r="C1257" s="24">
        <v>55</v>
      </c>
    </row>
    <row r="1258" spans="1:3" x14ac:dyDescent="0.2">
      <c r="A1258" s="25">
        <v>29004</v>
      </c>
      <c r="B1258" s="24">
        <v>-192</v>
      </c>
      <c r="C1258" s="24">
        <v>126</v>
      </c>
    </row>
    <row r="1259" spans="1:3" x14ac:dyDescent="0.2">
      <c r="A1259" s="25">
        <v>29005</v>
      </c>
      <c r="B1259" s="24">
        <v>-111</v>
      </c>
      <c r="C1259" s="24">
        <v>99</v>
      </c>
    </row>
    <row r="1260" spans="1:3" x14ac:dyDescent="0.2">
      <c r="A1260" s="25">
        <v>29006</v>
      </c>
      <c r="B1260" s="24">
        <v>0</v>
      </c>
      <c r="C1260" s="24">
        <v>142</v>
      </c>
    </row>
    <row r="1261" spans="1:3" x14ac:dyDescent="0.2">
      <c r="A1261" s="25">
        <v>29007</v>
      </c>
      <c r="B1261" s="24">
        <v>0</v>
      </c>
      <c r="C1261" s="24">
        <v>480</v>
      </c>
    </row>
    <row r="1262" spans="1:3" x14ac:dyDescent="0.2">
      <c r="A1262" s="25">
        <v>29008</v>
      </c>
      <c r="B1262" s="24">
        <v>0</v>
      </c>
      <c r="C1262" s="24">
        <v>0</v>
      </c>
    </row>
    <row r="1263" spans="1:3" x14ac:dyDescent="0.2">
      <c r="A1263" s="25">
        <v>29009</v>
      </c>
      <c r="B1263" s="24">
        <v>0</v>
      </c>
      <c r="C1263" s="24">
        <v>0</v>
      </c>
    </row>
    <row r="1264" spans="1:3" x14ac:dyDescent="0.2">
      <c r="A1264" s="25">
        <v>29010</v>
      </c>
      <c r="B1264" s="24">
        <v>0</v>
      </c>
      <c r="C1264" s="24">
        <v>0</v>
      </c>
    </row>
    <row r="1265" spans="1:3" x14ac:dyDescent="0.2">
      <c r="A1265" s="25">
        <v>29011</v>
      </c>
      <c r="B1265" s="24">
        <v>0</v>
      </c>
      <c r="C1265" s="24">
        <v>25</v>
      </c>
    </row>
    <row r="1266" spans="1:3" x14ac:dyDescent="0.2">
      <c r="A1266" s="25">
        <v>29012</v>
      </c>
      <c r="B1266" s="24">
        <v>-242</v>
      </c>
      <c r="C1266" s="24">
        <v>120</v>
      </c>
    </row>
    <row r="1267" spans="1:3" x14ac:dyDescent="0.2">
      <c r="A1267" s="25">
        <v>29013</v>
      </c>
      <c r="B1267" s="24">
        <v>0</v>
      </c>
      <c r="C1267" s="24">
        <v>217</v>
      </c>
    </row>
    <row r="1268" spans="1:3" x14ac:dyDescent="0.2">
      <c r="A1268" s="25">
        <v>29014</v>
      </c>
      <c r="B1268" s="24">
        <v>0</v>
      </c>
      <c r="C1268" s="24">
        <v>361</v>
      </c>
    </row>
    <row r="1269" spans="1:3" x14ac:dyDescent="0.2">
      <c r="A1269" s="25">
        <v>29015</v>
      </c>
      <c r="B1269" s="24">
        <v>0</v>
      </c>
      <c r="C1269" s="24">
        <v>0</v>
      </c>
    </row>
    <row r="1270" spans="1:3" x14ac:dyDescent="0.2">
      <c r="A1270" s="25">
        <v>29016</v>
      </c>
      <c r="B1270" s="24">
        <v>0</v>
      </c>
      <c r="C1270" s="24">
        <v>0</v>
      </c>
    </row>
    <row r="1271" spans="1:3" x14ac:dyDescent="0.2">
      <c r="A1271" s="25">
        <v>29017</v>
      </c>
      <c r="B1271" s="24">
        <v>0</v>
      </c>
      <c r="C1271" s="24">
        <v>91</v>
      </c>
    </row>
    <row r="1272" spans="1:3" x14ac:dyDescent="0.2">
      <c r="A1272" s="25">
        <v>29018</v>
      </c>
      <c r="B1272" s="24">
        <v>-58</v>
      </c>
      <c r="C1272" s="24">
        <v>70</v>
      </c>
    </row>
    <row r="1273" spans="1:3" x14ac:dyDescent="0.2">
      <c r="A1273" s="25">
        <v>29019</v>
      </c>
      <c r="B1273" s="24">
        <v>0</v>
      </c>
      <c r="C1273" s="24">
        <v>108</v>
      </c>
    </row>
    <row r="1274" spans="1:3" x14ac:dyDescent="0.2">
      <c r="A1274" s="25">
        <v>29020</v>
      </c>
      <c r="B1274" s="24">
        <v>0</v>
      </c>
      <c r="C1274" s="24">
        <v>0</v>
      </c>
    </row>
    <row r="1275" spans="1:3" x14ac:dyDescent="0.2">
      <c r="A1275" s="25">
        <v>29021</v>
      </c>
      <c r="B1275" s="24">
        <v>47</v>
      </c>
      <c r="C1275" s="24">
        <v>407</v>
      </c>
    </row>
    <row r="1276" spans="1:3" x14ac:dyDescent="0.2">
      <c r="A1276" s="25">
        <v>29022</v>
      </c>
      <c r="B1276" s="24">
        <v>0</v>
      </c>
      <c r="C1276" s="24">
        <v>0</v>
      </c>
    </row>
    <row r="1277" spans="1:3" x14ac:dyDescent="0.2">
      <c r="A1277" s="25">
        <v>29023</v>
      </c>
      <c r="B1277" s="24">
        <v>0</v>
      </c>
      <c r="C1277" s="24">
        <v>0</v>
      </c>
    </row>
    <row r="1278" spans="1:3" x14ac:dyDescent="0.2">
      <c r="A1278" s="25">
        <v>29024</v>
      </c>
      <c r="B1278" s="24">
        <v>0</v>
      </c>
      <c r="C1278" s="24">
        <v>38</v>
      </c>
    </row>
    <row r="1279" spans="1:3" x14ac:dyDescent="0.2">
      <c r="A1279" s="25">
        <v>29025</v>
      </c>
      <c r="B1279" s="24">
        <v>191</v>
      </c>
      <c r="C1279" s="24">
        <v>256</v>
      </c>
    </row>
    <row r="1280" spans="1:3" x14ac:dyDescent="0.2">
      <c r="A1280" s="25">
        <v>29026</v>
      </c>
      <c r="B1280" s="24">
        <v>335</v>
      </c>
      <c r="C1280" s="24">
        <v>114</v>
      </c>
    </row>
    <row r="1281" spans="1:3" x14ac:dyDescent="0.2">
      <c r="A1281" s="25">
        <v>29027</v>
      </c>
      <c r="B1281" s="24">
        <v>37</v>
      </c>
      <c r="C1281" s="24">
        <v>155</v>
      </c>
    </row>
    <row r="1282" spans="1:3" x14ac:dyDescent="0.2">
      <c r="A1282" s="25">
        <v>29028</v>
      </c>
      <c r="B1282" s="24">
        <v>131</v>
      </c>
      <c r="C1282" s="24">
        <v>100</v>
      </c>
    </row>
    <row r="1283" spans="1:3" x14ac:dyDescent="0.2">
      <c r="A1283" s="25">
        <v>29029</v>
      </c>
      <c r="B1283" s="24">
        <v>0</v>
      </c>
      <c r="C1283" s="24">
        <v>0</v>
      </c>
    </row>
    <row r="1284" spans="1:3" x14ac:dyDescent="0.2">
      <c r="A1284" s="25">
        <v>29030</v>
      </c>
      <c r="B1284" s="24">
        <v>0</v>
      </c>
      <c r="C1284" s="24">
        <v>0</v>
      </c>
    </row>
    <row r="1285" spans="1:3" x14ac:dyDescent="0.2">
      <c r="A1285" s="25">
        <v>29031</v>
      </c>
      <c r="B1285" s="24">
        <v>230</v>
      </c>
      <c r="C1285" s="24">
        <v>47</v>
      </c>
    </row>
    <row r="1286" spans="1:3" x14ac:dyDescent="0.2">
      <c r="A1286" s="25">
        <v>29032</v>
      </c>
      <c r="B1286" s="24">
        <v>-93</v>
      </c>
      <c r="C1286" s="24">
        <v>14</v>
      </c>
    </row>
    <row r="1287" spans="1:3" x14ac:dyDescent="0.2">
      <c r="A1287" s="25">
        <v>29033</v>
      </c>
      <c r="B1287" s="24">
        <v>0</v>
      </c>
      <c r="C1287" s="24">
        <v>0</v>
      </c>
    </row>
    <row r="1288" spans="1:3" x14ac:dyDescent="0.2">
      <c r="A1288" s="25">
        <v>29034</v>
      </c>
      <c r="B1288" s="24">
        <v>681</v>
      </c>
      <c r="C1288" s="24">
        <v>68</v>
      </c>
    </row>
    <row r="1289" spans="1:3" x14ac:dyDescent="0.2">
      <c r="A1289" s="25">
        <v>29035</v>
      </c>
      <c r="B1289" s="24">
        <v>37</v>
      </c>
      <c r="C1289" s="24">
        <v>47</v>
      </c>
    </row>
    <row r="1290" spans="1:3" x14ac:dyDescent="0.2">
      <c r="A1290" s="25">
        <v>29036</v>
      </c>
      <c r="B1290" s="24">
        <v>0</v>
      </c>
      <c r="C1290" s="24">
        <v>0</v>
      </c>
    </row>
    <row r="1291" spans="1:3" x14ac:dyDescent="0.2">
      <c r="A1291" s="25">
        <v>29037</v>
      </c>
      <c r="B1291" s="24">
        <v>0</v>
      </c>
      <c r="C1291" s="24">
        <v>0</v>
      </c>
    </row>
    <row r="1292" spans="1:3" x14ac:dyDescent="0.2">
      <c r="A1292" s="25">
        <v>29038</v>
      </c>
      <c r="B1292" s="24">
        <v>17</v>
      </c>
      <c r="C1292" s="24">
        <v>58</v>
      </c>
    </row>
    <row r="1293" spans="1:3" x14ac:dyDescent="0.2">
      <c r="A1293" s="25">
        <v>29039</v>
      </c>
      <c r="B1293" s="24">
        <v>0</v>
      </c>
      <c r="C1293" s="24">
        <v>131</v>
      </c>
    </row>
    <row r="1294" spans="1:3" x14ac:dyDescent="0.2">
      <c r="A1294" s="25">
        <v>29040</v>
      </c>
      <c r="B1294" s="24">
        <v>110</v>
      </c>
      <c r="C1294" s="24">
        <v>309</v>
      </c>
    </row>
    <row r="1295" spans="1:3" x14ac:dyDescent="0.2">
      <c r="A1295" s="25">
        <v>29041</v>
      </c>
      <c r="B1295" s="24">
        <v>256</v>
      </c>
      <c r="C1295" s="24">
        <v>169</v>
      </c>
    </row>
    <row r="1296" spans="1:3" x14ac:dyDescent="0.2">
      <c r="A1296" s="25">
        <v>29042</v>
      </c>
      <c r="B1296" s="24">
        <v>0</v>
      </c>
      <c r="C1296" s="24">
        <v>0</v>
      </c>
    </row>
    <row r="1297" spans="1:3" x14ac:dyDescent="0.2">
      <c r="A1297" s="25">
        <v>29043</v>
      </c>
      <c r="B1297" s="24">
        <v>0</v>
      </c>
      <c r="C1297" s="24">
        <v>0</v>
      </c>
    </row>
    <row r="1298" spans="1:3" x14ac:dyDescent="0.2">
      <c r="A1298" s="25">
        <v>29044</v>
      </c>
      <c r="B1298" s="24">
        <v>0</v>
      </c>
      <c r="C1298" s="24">
        <v>0</v>
      </c>
    </row>
    <row r="1299" spans="1:3" x14ac:dyDescent="0.2">
      <c r="A1299" s="25">
        <v>29045</v>
      </c>
      <c r="B1299" s="24">
        <v>0</v>
      </c>
      <c r="C1299" s="24">
        <v>62</v>
      </c>
    </row>
    <row r="1300" spans="1:3" x14ac:dyDescent="0.2">
      <c r="A1300" s="25">
        <v>29046</v>
      </c>
      <c r="B1300" s="24">
        <v>147</v>
      </c>
      <c r="C1300" s="24">
        <v>163</v>
      </c>
    </row>
    <row r="1301" spans="1:3" x14ac:dyDescent="0.2">
      <c r="A1301" s="25">
        <v>29047</v>
      </c>
      <c r="B1301" s="24">
        <v>244</v>
      </c>
      <c r="C1301" s="24">
        <v>308</v>
      </c>
    </row>
    <row r="1302" spans="1:3" x14ac:dyDescent="0.2">
      <c r="A1302" s="25">
        <v>29048</v>
      </c>
      <c r="B1302" s="24">
        <v>0</v>
      </c>
      <c r="C1302" s="24">
        <v>89</v>
      </c>
    </row>
    <row r="1303" spans="1:3" x14ac:dyDescent="0.2">
      <c r="A1303" s="25">
        <v>29049</v>
      </c>
      <c r="B1303" s="24">
        <v>0</v>
      </c>
      <c r="C1303" s="24">
        <v>96</v>
      </c>
    </row>
    <row r="1304" spans="1:3" x14ac:dyDescent="0.2">
      <c r="A1304" s="25">
        <v>29050</v>
      </c>
      <c r="B1304" s="24">
        <v>0</v>
      </c>
      <c r="C1304" s="24">
        <v>0</v>
      </c>
    </row>
    <row r="1305" spans="1:3" x14ac:dyDescent="0.2">
      <c r="A1305" s="25">
        <v>29051</v>
      </c>
      <c r="B1305" s="24">
        <v>0</v>
      </c>
      <c r="C1305" s="24">
        <v>0</v>
      </c>
    </row>
    <row r="1306" spans="1:3" x14ac:dyDescent="0.2">
      <c r="A1306" s="25">
        <v>29052</v>
      </c>
      <c r="B1306" s="24">
        <v>91</v>
      </c>
      <c r="C1306" s="24">
        <v>151</v>
      </c>
    </row>
    <row r="1307" spans="1:3" x14ac:dyDescent="0.2">
      <c r="A1307" s="25">
        <v>29053</v>
      </c>
      <c r="B1307" s="24">
        <v>91</v>
      </c>
      <c r="C1307" s="24">
        <v>55</v>
      </c>
    </row>
    <row r="1308" spans="1:3" x14ac:dyDescent="0.2">
      <c r="A1308" s="25">
        <v>29054</v>
      </c>
      <c r="B1308" s="24">
        <v>342</v>
      </c>
      <c r="C1308" s="24">
        <v>0</v>
      </c>
    </row>
    <row r="1309" spans="1:3" x14ac:dyDescent="0.2">
      <c r="A1309" s="25">
        <v>29055</v>
      </c>
      <c r="B1309" s="24">
        <v>0</v>
      </c>
      <c r="C1309" s="24">
        <v>0</v>
      </c>
    </row>
    <row r="1310" spans="1:3" x14ac:dyDescent="0.2">
      <c r="A1310" s="25">
        <v>29056</v>
      </c>
      <c r="B1310" s="24">
        <v>0</v>
      </c>
      <c r="C1310" s="24">
        <v>50</v>
      </c>
    </row>
    <row r="1311" spans="1:3" x14ac:dyDescent="0.2">
      <c r="A1311" s="25">
        <v>29057</v>
      </c>
      <c r="B1311" s="24">
        <v>0</v>
      </c>
      <c r="C1311" s="24">
        <v>0</v>
      </c>
    </row>
    <row r="1312" spans="1:3" x14ac:dyDescent="0.2">
      <c r="A1312" s="25">
        <v>29058</v>
      </c>
      <c r="B1312" s="24">
        <v>0</v>
      </c>
      <c r="C1312" s="24">
        <v>0</v>
      </c>
    </row>
    <row r="1313" spans="1:3" x14ac:dyDescent="0.2">
      <c r="A1313" s="25">
        <v>29059</v>
      </c>
      <c r="B1313" s="24">
        <v>36</v>
      </c>
      <c r="C1313" s="24">
        <v>20</v>
      </c>
    </row>
    <row r="1314" spans="1:3" x14ac:dyDescent="0.2">
      <c r="A1314" s="25">
        <v>29060</v>
      </c>
      <c r="B1314" s="24">
        <v>36</v>
      </c>
      <c r="C1314" s="24">
        <v>0</v>
      </c>
    </row>
    <row r="1315" spans="1:3" x14ac:dyDescent="0.2">
      <c r="A1315" s="25">
        <v>29061</v>
      </c>
      <c r="B1315" s="24">
        <v>0</v>
      </c>
      <c r="C1315" s="24">
        <v>0</v>
      </c>
    </row>
    <row r="1316" spans="1:3" x14ac:dyDescent="0.2">
      <c r="A1316" s="25">
        <v>29062</v>
      </c>
      <c r="B1316" s="24">
        <v>0</v>
      </c>
      <c r="C1316" s="24">
        <v>0</v>
      </c>
    </row>
    <row r="1317" spans="1:3" x14ac:dyDescent="0.2">
      <c r="A1317" s="25">
        <v>29063</v>
      </c>
      <c r="B1317" s="24">
        <v>0</v>
      </c>
      <c r="C1317" s="24">
        <v>0</v>
      </c>
    </row>
    <row r="1318" spans="1:3" x14ac:dyDescent="0.2">
      <c r="A1318" s="25">
        <v>29064</v>
      </c>
      <c r="B1318" s="24">
        <v>0</v>
      </c>
      <c r="C1318" s="24">
        <v>0</v>
      </c>
    </row>
    <row r="1319" spans="1:3" x14ac:dyDescent="0.2">
      <c r="A1319" s="25">
        <v>29065</v>
      </c>
      <c r="B1319" s="24">
        <v>0</v>
      </c>
      <c r="C1319" s="24">
        <v>0</v>
      </c>
    </row>
    <row r="1320" spans="1:3" x14ac:dyDescent="0.2">
      <c r="A1320" s="25">
        <v>29066</v>
      </c>
      <c r="B1320" s="24">
        <v>-110</v>
      </c>
      <c r="C1320" s="24">
        <v>0</v>
      </c>
    </row>
    <row r="1321" spans="1:3" x14ac:dyDescent="0.2">
      <c r="A1321" s="25">
        <v>29067</v>
      </c>
      <c r="B1321" s="24">
        <v>0</v>
      </c>
      <c r="C1321" s="24">
        <v>0</v>
      </c>
    </row>
    <row r="1322" spans="1:3" x14ac:dyDescent="0.2">
      <c r="A1322" s="25">
        <v>29068</v>
      </c>
      <c r="B1322" s="24">
        <v>0</v>
      </c>
      <c r="C1322" s="24">
        <v>0</v>
      </c>
    </row>
    <row r="1323" spans="1:3" x14ac:dyDescent="0.2">
      <c r="A1323" s="25">
        <v>29069</v>
      </c>
      <c r="B1323" s="24">
        <v>0</v>
      </c>
      <c r="C1323" s="24">
        <v>0</v>
      </c>
    </row>
    <row r="1324" spans="1:3" x14ac:dyDescent="0.2">
      <c r="A1324" s="25">
        <v>29070</v>
      </c>
      <c r="B1324" s="24">
        <v>0</v>
      </c>
      <c r="C1324" s="24">
        <v>0</v>
      </c>
    </row>
    <row r="1325" spans="1:3" x14ac:dyDescent="0.2">
      <c r="A1325" s="25">
        <v>29071</v>
      </c>
      <c r="B1325" s="24">
        <v>0</v>
      </c>
      <c r="C1325" s="24">
        <v>0</v>
      </c>
    </row>
    <row r="1326" spans="1:3" x14ac:dyDescent="0.2">
      <c r="A1326" s="25">
        <v>29072</v>
      </c>
      <c r="B1326" s="24">
        <v>0</v>
      </c>
      <c r="C1326" s="24">
        <v>0</v>
      </c>
    </row>
    <row r="1327" spans="1:3" x14ac:dyDescent="0.2">
      <c r="A1327" s="25">
        <v>29073</v>
      </c>
      <c r="B1327" s="24">
        <v>0</v>
      </c>
      <c r="C1327" s="24">
        <v>0</v>
      </c>
    </row>
    <row r="1328" spans="1:3" x14ac:dyDescent="0.2">
      <c r="A1328" s="25">
        <v>29074</v>
      </c>
      <c r="B1328" s="24">
        <v>0</v>
      </c>
      <c r="C1328" s="24">
        <v>0</v>
      </c>
    </row>
    <row r="1329" spans="1:3" x14ac:dyDescent="0.2">
      <c r="A1329" s="25">
        <v>29075</v>
      </c>
      <c r="B1329" s="24">
        <v>0</v>
      </c>
      <c r="C1329" s="24">
        <v>-62</v>
      </c>
    </row>
    <row r="1330" spans="1:3" x14ac:dyDescent="0.2">
      <c r="A1330" s="25">
        <v>29076</v>
      </c>
      <c r="B1330" s="24">
        <v>25</v>
      </c>
      <c r="C1330" s="24">
        <v>0</v>
      </c>
    </row>
    <row r="1331" spans="1:3" x14ac:dyDescent="0.2">
      <c r="A1331" s="25">
        <v>29077</v>
      </c>
      <c r="B1331" s="24">
        <v>160</v>
      </c>
      <c r="C1331" s="24">
        <v>75</v>
      </c>
    </row>
    <row r="1332" spans="1:3" x14ac:dyDescent="0.2">
      <c r="A1332" s="25">
        <v>29078</v>
      </c>
      <c r="B1332" s="24">
        <v>0</v>
      </c>
      <c r="C1332" s="24">
        <v>0</v>
      </c>
    </row>
    <row r="1333" spans="1:3" x14ac:dyDescent="0.2">
      <c r="A1333" s="25">
        <v>29079</v>
      </c>
      <c r="B1333" s="24">
        <v>0</v>
      </c>
      <c r="C1333" s="24">
        <v>0</v>
      </c>
    </row>
    <row r="1334" spans="1:3" x14ac:dyDescent="0.2">
      <c r="A1334" s="25">
        <v>29080</v>
      </c>
      <c r="B1334" s="24">
        <v>55</v>
      </c>
      <c r="C1334" s="24">
        <v>10</v>
      </c>
    </row>
    <row r="1335" spans="1:3" x14ac:dyDescent="0.2">
      <c r="A1335" s="25">
        <v>29081</v>
      </c>
      <c r="B1335" s="24">
        <v>0</v>
      </c>
      <c r="C1335" s="24">
        <v>0</v>
      </c>
    </row>
    <row r="1336" spans="1:3" x14ac:dyDescent="0.2">
      <c r="A1336" s="25">
        <v>29082</v>
      </c>
      <c r="B1336" s="24">
        <v>0</v>
      </c>
      <c r="C1336" s="24">
        <v>0</v>
      </c>
    </row>
    <row r="1337" spans="1:3" x14ac:dyDescent="0.2">
      <c r="A1337" s="25">
        <v>29083</v>
      </c>
      <c r="B1337" s="24">
        <v>0</v>
      </c>
      <c r="C1337" s="24">
        <v>0</v>
      </c>
    </row>
    <row r="1338" spans="1:3" x14ac:dyDescent="0.2">
      <c r="A1338" s="25">
        <v>29084</v>
      </c>
      <c r="B1338" s="24">
        <v>0</v>
      </c>
      <c r="C1338" s="24">
        <v>0</v>
      </c>
    </row>
    <row r="1339" spans="1:3" x14ac:dyDescent="0.2">
      <c r="A1339" s="25">
        <v>29085</v>
      </c>
      <c r="B1339" s="24">
        <v>0</v>
      </c>
      <c r="C1339" s="24">
        <v>0</v>
      </c>
    </row>
    <row r="1340" spans="1:3" x14ac:dyDescent="0.2">
      <c r="A1340" s="25">
        <v>29086</v>
      </c>
      <c r="B1340" s="24">
        <v>0</v>
      </c>
      <c r="C1340" s="24">
        <v>0</v>
      </c>
    </row>
    <row r="1341" spans="1:3" x14ac:dyDescent="0.2">
      <c r="A1341" s="25">
        <v>29087</v>
      </c>
      <c r="B1341" s="24">
        <v>0</v>
      </c>
      <c r="C1341" s="24">
        <v>0</v>
      </c>
    </row>
    <row r="1342" spans="1:3" x14ac:dyDescent="0.2">
      <c r="A1342" s="25">
        <v>29088</v>
      </c>
      <c r="B1342" s="24">
        <v>0</v>
      </c>
      <c r="C1342" s="24">
        <v>0</v>
      </c>
    </row>
    <row r="1343" spans="1:3" x14ac:dyDescent="0.2">
      <c r="A1343" s="25">
        <v>29089</v>
      </c>
      <c r="B1343" s="24">
        <v>0</v>
      </c>
      <c r="C1343" s="24">
        <v>0</v>
      </c>
    </row>
    <row r="1344" spans="1:3" x14ac:dyDescent="0.2">
      <c r="A1344" s="25">
        <v>29090</v>
      </c>
      <c r="B1344" s="24">
        <v>0</v>
      </c>
      <c r="C1344" s="24">
        <v>0</v>
      </c>
    </row>
    <row r="1345" spans="1:3" x14ac:dyDescent="0.2">
      <c r="A1345" s="25">
        <v>29091</v>
      </c>
      <c r="B1345" s="24">
        <v>46</v>
      </c>
      <c r="C1345" s="24">
        <v>35</v>
      </c>
    </row>
    <row r="1346" spans="1:3" x14ac:dyDescent="0.2">
      <c r="A1346" s="25">
        <v>29092</v>
      </c>
      <c r="B1346" s="24">
        <v>0</v>
      </c>
      <c r="C1346" s="24">
        <v>0</v>
      </c>
    </row>
    <row r="1347" spans="1:3" x14ac:dyDescent="0.2">
      <c r="A1347" s="25">
        <v>29093</v>
      </c>
      <c r="B1347" s="24">
        <v>0</v>
      </c>
      <c r="C1347" s="24">
        <v>0</v>
      </c>
    </row>
    <row r="1348" spans="1:3" x14ac:dyDescent="0.2">
      <c r="A1348" s="25">
        <v>29094</v>
      </c>
      <c r="B1348" s="24">
        <v>0</v>
      </c>
      <c r="C1348" s="24">
        <v>60</v>
      </c>
    </row>
    <row r="1349" spans="1:3" x14ac:dyDescent="0.2">
      <c r="A1349" s="25">
        <v>29095</v>
      </c>
      <c r="B1349" s="24">
        <v>0</v>
      </c>
      <c r="C1349" s="24">
        <v>45</v>
      </c>
    </row>
    <row r="1350" spans="1:3" x14ac:dyDescent="0.2">
      <c r="A1350" s="25">
        <v>29096</v>
      </c>
      <c r="B1350" s="24">
        <v>0</v>
      </c>
      <c r="C1350" s="24">
        <v>25</v>
      </c>
    </row>
    <row r="1351" spans="1:3" x14ac:dyDescent="0.2">
      <c r="A1351" s="25">
        <v>29097</v>
      </c>
      <c r="B1351" s="24">
        <v>45</v>
      </c>
      <c r="C1351" s="24">
        <v>109</v>
      </c>
    </row>
    <row r="1352" spans="1:3" x14ac:dyDescent="0.2">
      <c r="A1352" s="25">
        <v>29098</v>
      </c>
      <c r="B1352" s="24">
        <v>55</v>
      </c>
      <c r="C1352" s="24">
        <v>268</v>
      </c>
    </row>
    <row r="1353" spans="1:3" x14ac:dyDescent="0.2">
      <c r="A1353" s="25">
        <v>29099</v>
      </c>
      <c r="B1353" s="24">
        <v>0</v>
      </c>
      <c r="C1353" s="24">
        <v>0</v>
      </c>
    </row>
    <row r="1354" spans="1:3" x14ac:dyDescent="0.2">
      <c r="A1354" s="25">
        <v>29100</v>
      </c>
      <c r="B1354" s="24">
        <v>0</v>
      </c>
      <c r="C1354" s="24">
        <v>0</v>
      </c>
    </row>
    <row r="1355" spans="1:3" x14ac:dyDescent="0.2">
      <c r="A1355" s="25">
        <v>29101</v>
      </c>
      <c r="B1355" s="24">
        <v>0</v>
      </c>
      <c r="C1355" s="24">
        <v>84</v>
      </c>
    </row>
    <row r="1356" spans="1:3" x14ac:dyDescent="0.2">
      <c r="A1356" s="25">
        <v>29102</v>
      </c>
      <c r="B1356" s="24">
        <v>0</v>
      </c>
      <c r="C1356" s="24">
        <v>38</v>
      </c>
    </row>
    <row r="1357" spans="1:3" x14ac:dyDescent="0.2">
      <c r="A1357" s="25">
        <v>29103</v>
      </c>
      <c r="B1357" s="24">
        <v>36</v>
      </c>
      <c r="C1357" s="24">
        <v>116</v>
      </c>
    </row>
    <row r="1358" spans="1:3" x14ac:dyDescent="0.2">
      <c r="A1358" s="25">
        <v>29104</v>
      </c>
      <c r="B1358" s="24">
        <v>100</v>
      </c>
      <c r="C1358" s="24">
        <v>646</v>
      </c>
    </row>
    <row r="1359" spans="1:3" x14ac:dyDescent="0.2">
      <c r="A1359" s="25">
        <v>29105</v>
      </c>
      <c r="B1359" s="24">
        <v>54</v>
      </c>
      <c r="C1359" s="24">
        <v>442</v>
      </c>
    </row>
    <row r="1360" spans="1:3" x14ac:dyDescent="0.2">
      <c r="A1360" s="25">
        <v>29106</v>
      </c>
      <c r="B1360" s="24">
        <v>0</v>
      </c>
      <c r="C1360" s="24">
        <v>0</v>
      </c>
    </row>
    <row r="1361" spans="1:3" x14ac:dyDescent="0.2">
      <c r="A1361" s="25">
        <v>29107</v>
      </c>
      <c r="B1361" s="24">
        <v>0</v>
      </c>
      <c r="C1361" s="24">
        <v>0</v>
      </c>
    </row>
    <row r="1362" spans="1:3" x14ac:dyDescent="0.2">
      <c r="A1362" s="25">
        <v>29108</v>
      </c>
      <c r="B1362" s="24">
        <v>54</v>
      </c>
      <c r="C1362" s="24">
        <v>301</v>
      </c>
    </row>
    <row r="1363" spans="1:3" x14ac:dyDescent="0.2">
      <c r="A1363" s="25">
        <v>29109</v>
      </c>
      <c r="B1363" s="24">
        <v>17</v>
      </c>
      <c r="C1363" s="24">
        <v>127</v>
      </c>
    </row>
    <row r="1364" spans="1:3" x14ac:dyDescent="0.2">
      <c r="A1364" s="25">
        <v>29110</v>
      </c>
      <c r="B1364" s="24">
        <v>44</v>
      </c>
      <c r="C1364" s="24">
        <v>384</v>
      </c>
    </row>
    <row r="1365" spans="1:3" x14ac:dyDescent="0.2">
      <c r="A1365" s="25">
        <v>29111</v>
      </c>
      <c r="B1365" s="24">
        <v>0</v>
      </c>
      <c r="C1365" s="24">
        <v>616</v>
      </c>
    </row>
    <row r="1366" spans="1:3" x14ac:dyDescent="0.2">
      <c r="A1366" s="25">
        <v>29112</v>
      </c>
      <c r="B1366" s="24">
        <v>0</v>
      </c>
      <c r="C1366" s="24">
        <v>1034</v>
      </c>
    </row>
    <row r="1367" spans="1:3" x14ac:dyDescent="0.2">
      <c r="A1367" s="25">
        <v>29113</v>
      </c>
      <c r="B1367" s="24">
        <v>0</v>
      </c>
      <c r="C1367" s="24">
        <v>0</v>
      </c>
    </row>
    <row r="1368" spans="1:3" x14ac:dyDescent="0.2">
      <c r="A1368" s="25">
        <v>29114</v>
      </c>
      <c r="B1368" s="24">
        <v>0</v>
      </c>
      <c r="C1368" s="24">
        <v>0</v>
      </c>
    </row>
    <row r="1369" spans="1:3" x14ac:dyDescent="0.2">
      <c r="A1369" s="25">
        <v>29115</v>
      </c>
      <c r="B1369" s="24">
        <v>0</v>
      </c>
      <c r="C1369" s="24">
        <v>41</v>
      </c>
    </row>
    <row r="1370" spans="1:3" x14ac:dyDescent="0.2">
      <c r="A1370" s="25">
        <v>29116</v>
      </c>
      <c r="B1370" s="24">
        <v>0</v>
      </c>
      <c r="C1370" s="24">
        <v>142</v>
      </c>
    </row>
    <row r="1371" spans="1:3" x14ac:dyDescent="0.2">
      <c r="A1371" s="25">
        <v>29117</v>
      </c>
      <c r="B1371" s="24">
        <v>0</v>
      </c>
      <c r="C1371" s="24">
        <v>43</v>
      </c>
    </row>
    <row r="1372" spans="1:3" x14ac:dyDescent="0.2">
      <c r="A1372" s="25">
        <v>29118</v>
      </c>
      <c r="B1372" s="24">
        <v>205</v>
      </c>
      <c r="C1372" s="24">
        <v>486</v>
      </c>
    </row>
    <row r="1373" spans="1:3" x14ac:dyDescent="0.2">
      <c r="A1373" s="25">
        <v>29119</v>
      </c>
      <c r="B1373" s="24">
        <v>44</v>
      </c>
      <c r="C1373" s="24">
        <v>635</v>
      </c>
    </row>
    <row r="1374" spans="1:3" x14ac:dyDescent="0.2">
      <c r="A1374" s="25">
        <v>29120</v>
      </c>
      <c r="B1374" s="24">
        <v>0</v>
      </c>
      <c r="C1374" s="24">
        <v>0</v>
      </c>
    </row>
    <row r="1375" spans="1:3" x14ac:dyDescent="0.2">
      <c r="A1375" s="25">
        <v>29121</v>
      </c>
      <c r="B1375" s="24">
        <v>0</v>
      </c>
      <c r="C1375" s="24">
        <v>0</v>
      </c>
    </row>
    <row r="1376" spans="1:3" x14ac:dyDescent="0.2">
      <c r="A1376" s="25">
        <v>29122</v>
      </c>
      <c r="B1376" s="24">
        <v>30</v>
      </c>
      <c r="C1376" s="24">
        <v>0</v>
      </c>
    </row>
    <row r="1377" spans="1:3" x14ac:dyDescent="0.2">
      <c r="A1377" s="25">
        <v>29123</v>
      </c>
      <c r="B1377" s="24">
        <v>0</v>
      </c>
      <c r="C1377" s="24">
        <v>0</v>
      </c>
    </row>
    <row r="1378" spans="1:3" x14ac:dyDescent="0.2">
      <c r="A1378" s="25">
        <v>29124</v>
      </c>
      <c r="B1378" s="24">
        <v>0</v>
      </c>
      <c r="C1378" s="24">
        <v>36</v>
      </c>
    </row>
    <row r="1379" spans="1:3" x14ac:dyDescent="0.2">
      <c r="A1379" s="25">
        <v>29125</v>
      </c>
      <c r="B1379" s="24">
        <v>228</v>
      </c>
      <c r="C1379" s="24">
        <v>-7</v>
      </c>
    </row>
    <row r="1380" spans="1:3" x14ac:dyDescent="0.2">
      <c r="A1380" s="25">
        <v>29126</v>
      </c>
      <c r="B1380" s="24">
        <v>212</v>
      </c>
      <c r="C1380" s="24">
        <v>0</v>
      </c>
    </row>
    <row r="1381" spans="1:3" x14ac:dyDescent="0.2">
      <c r="A1381" s="25">
        <v>29127</v>
      </c>
      <c r="B1381" s="24">
        <v>0</v>
      </c>
      <c r="C1381" s="24">
        <v>0</v>
      </c>
    </row>
    <row r="1382" spans="1:3" x14ac:dyDescent="0.2">
      <c r="A1382" s="25">
        <v>29128</v>
      </c>
      <c r="B1382" s="24">
        <v>0</v>
      </c>
      <c r="C1382" s="24">
        <v>0</v>
      </c>
    </row>
    <row r="1383" spans="1:3" x14ac:dyDescent="0.2">
      <c r="A1383" s="25">
        <v>29129</v>
      </c>
      <c r="B1383" s="24">
        <v>553</v>
      </c>
      <c r="C1383" s="24">
        <v>0</v>
      </c>
    </row>
    <row r="1384" spans="1:3" x14ac:dyDescent="0.2">
      <c r="A1384" s="25">
        <v>29130</v>
      </c>
      <c r="B1384" s="24">
        <v>117</v>
      </c>
      <c r="C1384" s="24">
        <v>-13</v>
      </c>
    </row>
    <row r="1385" spans="1:3" x14ac:dyDescent="0.2">
      <c r="A1385" s="25">
        <v>29131</v>
      </c>
      <c r="B1385" s="24">
        <v>12</v>
      </c>
      <c r="C1385" s="24">
        <v>0</v>
      </c>
    </row>
    <row r="1386" spans="1:3" x14ac:dyDescent="0.2">
      <c r="A1386" s="25">
        <v>29132</v>
      </c>
      <c r="B1386" s="24">
        <v>0</v>
      </c>
      <c r="C1386" s="24">
        <v>-6</v>
      </c>
    </row>
    <row r="1387" spans="1:3" x14ac:dyDescent="0.2">
      <c r="A1387" s="25">
        <v>29133</v>
      </c>
      <c r="B1387" s="24">
        <v>0</v>
      </c>
      <c r="C1387" s="24">
        <v>20</v>
      </c>
    </row>
    <row r="1388" spans="1:3" x14ac:dyDescent="0.2">
      <c r="A1388" s="25">
        <v>29134</v>
      </c>
      <c r="B1388" s="24">
        <v>0</v>
      </c>
      <c r="C1388" s="24">
        <v>0</v>
      </c>
    </row>
    <row r="1389" spans="1:3" x14ac:dyDescent="0.2">
      <c r="A1389" s="25">
        <v>29135</v>
      </c>
      <c r="B1389" s="24">
        <v>0</v>
      </c>
      <c r="C1389" s="24">
        <v>0</v>
      </c>
    </row>
    <row r="1390" spans="1:3" x14ac:dyDescent="0.2">
      <c r="A1390" s="25">
        <v>29136</v>
      </c>
      <c r="B1390" s="24">
        <v>0</v>
      </c>
      <c r="C1390" s="24">
        <v>-27</v>
      </c>
    </row>
    <row r="1391" spans="1:3" x14ac:dyDescent="0.2">
      <c r="A1391" s="25">
        <v>29137</v>
      </c>
      <c r="B1391" s="24">
        <v>0</v>
      </c>
      <c r="C1391" s="24">
        <v>-122</v>
      </c>
    </row>
    <row r="1392" spans="1:3" x14ac:dyDescent="0.2">
      <c r="A1392" s="25">
        <v>29138</v>
      </c>
      <c r="B1392" s="24">
        <v>61</v>
      </c>
      <c r="C1392" s="24">
        <v>0</v>
      </c>
    </row>
    <row r="1393" spans="1:3" x14ac:dyDescent="0.2">
      <c r="A1393" s="25">
        <v>29139</v>
      </c>
      <c r="B1393" s="24">
        <v>0</v>
      </c>
      <c r="C1393" s="24">
        <v>0</v>
      </c>
    </row>
    <row r="1394" spans="1:3" x14ac:dyDescent="0.2">
      <c r="A1394" s="25">
        <v>29140</v>
      </c>
      <c r="B1394" s="24">
        <v>0</v>
      </c>
      <c r="C1394" s="24">
        <v>0</v>
      </c>
    </row>
    <row r="1395" spans="1:3" x14ac:dyDescent="0.2">
      <c r="A1395" s="25">
        <v>29141</v>
      </c>
      <c r="B1395" s="24">
        <v>0</v>
      </c>
      <c r="C1395" s="24">
        <v>0</v>
      </c>
    </row>
    <row r="1396" spans="1:3" x14ac:dyDescent="0.2">
      <c r="A1396" s="25">
        <v>29142</v>
      </c>
      <c r="B1396" s="24">
        <v>0</v>
      </c>
      <c r="C1396" s="24">
        <v>0</v>
      </c>
    </row>
    <row r="1397" spans="1:3" x14ac:dyDescent="0.2">
      <c r="A1397" s="25">
        <v>29143</v>
      </c>
      <c r="B1397" s="24">
        <v>0</v>
      </c>
      <c r="C1397" s="24">
        <v>0</v>
      </c>
    </row>
    <row r="1398" spans="1:3" x14ac:dyDescent="0.2">
      <c r="A1398" s="25">
        <v>29144</v>
      </c>
      <c r="B1398" s="24">
        <v>0</v>
      </c>
      <c r="C1398" s="24">
        <v>0</v>
      </c>
    </row>
    <row r="1399" spans="1:3" x14ac:dyDescent="0.2">
      <c r="A1399" s="25">
        <v>29145</v>
      </c>
      <c r="B1399" s="24">
        <v>0</v>
      </c>
      <c r="C1399" s="24">
        <v>0</v>
      </c>
    </row>
    <row r="1400" spans="1:3" x14ac:dyDescent="0.2">
      <c r="A1400" s="25">
        <v>29146</v>
      </c>
      <c r="B1400" s="24">
        <v>0</v>
      </c>
      <c r="C1400" s="24">
        <v>0</v>
      </c>
    </row>
    <row r="1401" spans="1:3" x14ac:dyDescent="0.2">
      <c r="A1401" s="25">
        <v>29147</v>
      </c>
      <c r="B1401" s="24">
        <v>0</v>
      </c>
      <c r="C1401" s="24">
        <v>0</v>
      </c>
    </row>
    <row r="1402" spans="1:3" x14ac:dyDescent="0.2">
      <c r="A1402" s="25">
        <v>29148</v>
      </c>
      <c r="B1402" s="24">
        <v>0</v>
      </c>
      <c r="C1402" s="24">
        <v>0</v>
      </c>
    </row>
    <row r="1403" spans="1:3" x14ac:dyDescent="0.2">
      <c r="A1403" s="25">
        <v>29149</v>
      </c>
      <c r="B1403" s="24">
        <v>0</v>
      </c>
      <c r="C1403" s="24">
        <v>0</v>
      </c>
    </row>
    <row r="1404" spans="1:3" x14ac:dyDescent="0.2">
      <c r="A1404" s="25">
        <v>29150</v>
      </c>
      <c r="B1404" s="24">
        <v>0</v>
      </c>
      <c r="C1404" s="24">
        <v>0</v>
      </c>
    </row>
    <row r="1405" spans="1:3" x14ac:dyDescent="0.2">
      <c r="A1405" s="25">
        <v>29151</v>
      </c>
      <c r="B1405" s="24">
        <v>0</v>
      </c>
      <c r="C1405" s="24">
        <v>0</v>
      </c>
    </row>
    <row r="1406" spans="1:3" x14ac:dyDescent="0.2">
      <c r="A1406" s="25">
        <v>29152</v>
      </c>
      <c r="B1406" s="24">
        <v>0</v>
      </c>
      <c r="C1406" s="24">
        <v>-510</v>
      </c>
    </row>
    <row r="1407" spans="1:3" x14ac:dyDescent="0.2">
      <c r="A1407" s="25">
        <v>29153</v>
      </c>
      <c r="B1407" s="24">
        <v>0</v>
      </c>
      <c r="C1407" s="24">
        <v>-30</v>
      </c>
    </row>
    <row r="1408" spans="1:3" x14ac:dyDescent="0.2">
      <c r="A1408" s="25">
        <v>29154</v>
      </c>
      <c r="B1408" s="24">
        <v>0</v>
      </c>
      <c r="C1408" s="24">
        <v>-44</v>
      </c>
    </row>
    <row r="1409" spans="1:3" x14ac:dyDescent="0.2">
      <c r="A1409" s="25">
        <v>29155</v>
      </c>
      <c r="B1409" s="24">
        <v>0</v>
      </c>
      <c r="C1409" s="24">
        <v>0</v>
      </c>
    </row>
    <row r="1410" spans="1:3" x14ac:dyDescent="0.2">
      <c r="A1410" s="25">
        <v>29156</v>
      </c>
      <c r="B1410" s="24">
        <v>0</v>
      </c>
      <c r="C1410" s="24">
        <v>0</v>
      </c>
    </row>
    <row r="1411" spans="1:3" x14ac:dyDescent="0.2">
      <c r="A1411" s="25">
        <v>29157</v>
      </c>
      <c r="B1411" s="24">
        <v>0</v>
      </c>
      <c r="C1411" s="24">
        <v>-4</v>
      </c>
    </row>
    <row r="1412" spans="1:3" x14ac:dyDescent="0.2">
      <c r="A1412" s="25">
        <v>29158</v>
      </c>
      <c r="B1412" s="24">
        <v>0</v>
      </c>
      <c r="C1412" s="24">
        <v>-50</v>
      </c>
    </row>
    <row r="1413" spans="1:3" x14ac:dyDescent="0.2">
      <c r="A1413" s="25">
        <v>29159</v>
      </c>
      <c r="B1413" s="24">
        <v>0</v>
      </c>
      <c r="C1413" s="24">
        <v>-27</v>
      </c>
    </row>
    <row r="1414" spans="1:3" x14ac:dyDescent="0.2">
      <c r="A1414" s="25">
        <v>29160</v>
      </c>
      <c r="B1414" s="24">
        <v>0</v>
      </c>
      <c r="C1414" s="24">
        <v>0</v>
      </c>
    </row>
    <row r="1415" spans="1:3" x14ac:dyDescent="0.2">
      <c r="A1415" s="25">
        <v>29161</v>
      </c>
      <c r="B1415" s="24">
        <v>0</v>
      </c>
      <c r="C1415" s="24">
        <v>0</v>
      </c>
    </row>
    <row r="1416" spans="1:3" x14ac:dyDescent="0.2">
      <c r="A1416" s="25">
        <v>29162</v>
      </c>
      <c r="B1416" s="24">
        <v>0</v>
      </c>
      <c r="C1416" s="24">
        <v>0</v>
      </c>
    </row>
    <row r="1417" spans="1:3" x14ac:dyDescent="0.2">
      <c r="A1417" s="25">
        <v>29163</v>
      </c>
      <c r="B1417" s="24">
        <v>0</v>
      </c>
      <c r="C1417" s="24">
        <v>0</v>
      </c>
    </row>
    <row r="1418" spans="1:3" x14ac:dyDescent="0.2">
      <c r="A1418" s="25">
        <v>29164</v>
      </c>
      <c r="B1418" s="24">
        <v>0</v>
      </c>
      <c r="C1418" s="24">
        <v>0</v>
      </c>
    </row>
    <row r="1419" spans="1:3" x14ac:dyDescent="0.2">
      <c r="A1419" s="25">
        <v>29165</v>
      </c>
      <c r="B1419" s="24">
        <v>55</v>
      </c>
      <c r="C1419" s="24">
        <v>0</v>
      </c>
    </row>
    <row r="1420" spans="1:3" x14ac:dyDescent="0.2">
      <c r="A1420" s="25">
        <v>29166</v>
      </c>
      <c r="B1420" s="24">
        <v>0</v>
      </c>
      <c r="C1420" s="24">
        <v>0</v>
      </c>
    </row>
    <row r="1421" spans="1:3" x14ac:dyDescent="0.2">
      <c r="A1421" s="25">
        <v>29167</v>
      </c>
      <c r="B1421" s="24">
        <v>0</v>
      </c>
      <c r="C1421" s="24">
        <v>0</v>
      </c>
    </row>
    <row r="1422" spans="1:3" x14ac:dyDescent="0.2">
      <c r="A1422" s="25">
        <v>29168</v>
      </c>
      <c r="B1422" s="24">
        <v>0</v>
      </c>
      <c r="C1422" s="24">
        <v>0</v>
      </c>
    </row>
    <row r="1423" spans="1:3" x14ac:dyDescent="0.2">
      <c r="A1423" s="25">
        <v>29169</v>
      </c>
      <c r="B1423" s="24">
        <v>0</v>
      </c>
      <c r="C1423" s="24">
        <v>0</v>
      </c>
    </row>
    <row r="1424" spans="1:3" x14ac:dyDescent="0.2">
      <c r="A1424" s="25">
        <v>29170</v>
      </c>
      <c r="B1424" s="24">
        <v>0</v>
      </c>
      <c r="C1424" s="24">
        <v>0</v>
      </c>
    </row>
    <row r="1425" spans="1:3" x14ac:dyDescent="0.2">
      <c r="A1425" s="25">
        <v>29171</v>
      </c>
      <c r="B1425" s="24">
        <v>0</v>
      </c>
      <c r="C1425" s="24">
        <v>0</v>
      </c>
    </row>
    <row r="1426" spans="1:3" x14ac:dyDescent="0.2">
      <c r="A1426" s="25">
        <v>29172</v>
      </c>
      <c r="B1426" s="24">
        <v>0</v>
      </c>
      <c r="C1426" s="24">
        <v>0</v>
      </c>
    </row>
    <row r="1427" spans="1:3" x14ac:dyDescent="0.2">
      <c r="A1427" s="25">
        <v>29173</v>
      </c>
      <c r="B1427" s="24">
        <v>61</v>
      </c>
      <c r="C1427" s="24">
        <v>4</v>
      </c>
    </row>
    <row r="1428" spans="1:3" x14ac:dyDescent="0.2">
      <c r="A1428" s="25">
        <v>29174</v>
      </c>
      <c r="B1428" s="24">
        <v>0</v>
      </c>
      <c r="C1428" s="24">
        <v>23</v>
      </c>
    </row>
    <row r="1429" spans="1:3" x14ac:dyDescent="0.2">
      <c r="A1429" s="25">
        <v>29175</v>
      </c>
      <c r="B1429" s="24">
        <v>0</v>
      </c>
      <c r="C1429" s="24">
        <v>0</v>
      </c>
    </row>
    <row r="1430" spans="1:3" x14ac:dyDescent="0.2">
      <c r="A1430" s="25">
        <v>29176</v>
      </c>
      <c r="B1430" s="24">
        <v>0</v>
      </c>
      <c r="C1430" s="24">
        <v>0</v>
      </c>
    </row>
    <row r="1431" spans="1:3" x14ac:dyDescent="0.2">
      <c r="A1431" s="25">
        <v>29177</v>
      </c>
      <c r="B1431" s="24">
        <v>0</v>
      </c>
      <c r="C1431" s="24">
        <v>0</v>
      </c>
    </row>
    <row r="1432" spans="1:3" x14ac:dyDescent="0.2">
      <c r="A1432" s="25">
        <v>29178</v>
      </c>
      <c r="B1432" s="24">
        <v>53</v>
      </c>
      <c r="C1432" s="24">
        <v>-195</v>
      </c>
    </row>
    <row r="1433" spans="1:3" x14ac:dyDescent="0.2">
      <c r="A1433" s="25">
        <v>29179</v>
      </c>
      <c r="B1433" s="24">
        <v>0</v>
      </c>
      <c r="C1433" s="24">
        <v>75</v>
      </c>
    </row>
    <row r="1434" spans="1:3" x14ac:dyDescent="0.2">
      <c r="A1434" s="25">
        <v>29180</v>
      </c>
      <c r="B1434" s="24">
        <v>0</v>
      </c>
      <c r="C1434" s="24">
        <v>0</v>
      </c>
    </row>
    <row r="1435" spans="1:3" x14ac:dyDescent="0.2">
      <c r="A1435" s="25">
        <v>29181</v>
      </c>
      <c r="B1435" s="24">
        <v>0</v>
      </c>
      <c r="C1435" s="24">
        <v>64</v>
      </c>
    </row>
    <row r="1436" spans="1:3" x14ac:dyDescent="0.2">
      <c r="A1436" s="25">
        <v>29182</v>
      </c>
      <c r="B1436" s="24">
        <v>0</v>
      </c>
      <c r="C1436" s="24">
        <v>0</v>
      </c>
    </row>
    <row r="1437" spans="1:3" x14ac:dyDescent="0.2">
      <c r="A1437" s="25">
        <v>29183</v>
      </c>
      <c r="B1437" s="24">
        <v>0</v>
      </c>
      <c r="C1437" s="24">
        <v>0</v>
      </c>
    </row>
    <row r="1438" spans="1:3" x14ac:dyDescent="0.2">
      <c r="A1438" s="25">
        <v>29184</v>
      </c>
      <c r="B1438" s="24">
        <v>0</v>
      </c>
      <c r="C1438" s="24">
        <v>0</v>
      </c>
    </row>
    <row r="1439" spans="1:3" x14ac:dyDescent="0.2">
      <c r="A1439" s="25">
        <v>29185</v>
      </c>
      <c r="B1439" s="24">
        <v>118</v>
      </c>
      <c r="C1439" s="24">
        <v>-320</v>
      </c>
    </row>
    <row r="1440" spans="1:3" x14ac:dyDescent="0.2">
      <c r="A1440" s="25">
        <v>29186</v>
      </c>
      <c r="B1440" s="24">
        <v>23</v>
      </c>
      <c r="C1440" s="24">
        <v>45</v>
      </c>
    </row>
    <row r="1441" spans="1:3" x14ac:dyDescent="0.2">
      <c r="A1441" s="25">
        <v>29187</v>
      </c>
      <c r="B1441" s="24">
        <v>41</v>
      </c>
      <c r="C1441" s="24">
        <v>6</v>
      </c>
    </row>
    <row r="1442" spans="1:3" x14ac:dyDescent="0.2">
      <c r="A1442" s="25">
        <v>29188</v>
      </c>
      <c r="B1442" s="24">
        <v>0</v>
      </c>
      <c r="C1442" s="24">
        <v>0</v>
      </c>
    </row>
    <row r="1443" spans="1:3" x14ac:dyDescent="0.2">
      <c r="A1443" s="25">
        <v>29189</v>
      </c>
      <c r="B1443" s="24">
        <v>7</v>
      </c>
      <c r="C1443" s="24">
        <v>0</v>
      </c>
    </row>
    <row r="1444" spans="1:3" x14ac:dyDescent="0.2">
      <c r="A1444" s="25">
        <v>29190</v>
      </c>
      <c r="B1444" s="24">
        <v>0</v>
      </c>
      <c r="C1444" s="24">
        <v>0</v>
      </c>
    </row>
    <row r="1445" spans="1:3" x14ac:dyDescent="0.2">
      <c r="A1445" s="25">
        <v>29191</v>
      </c>
      <c r="B1445" s="24">
        <v>0</v>
      </c>
      <c r="C1445" s="24">
        <v>0</v>
      </c>
    </row>
    <row r="1446" spans="1:3" x14ac:dyDescent="0.2">
      <c r="A1446" s="25">
        <v>29192</v>
      </c>
      <c r="B1446" s="24">
        <v>140</v>
      </c>
      <c r="C1446" s="24">
        <v>60</v>
      </c>
    </row>
    <row r="1447" spans="1:3" x14ac:dyDescent="0.2">
      <c r="A1447" s="25">
        <v>29193</v>
      </c>
      <c r="B1447" s="24">
        <v>0</v>
      </c>
      <c r="C1447" s="24">
        <v>0</v>
      </c>
    </row>
    <row r="1448" spans="1:3" x14ac:dyDescent="0.2">
      <c r="A1448" s="25">
        <v>29194</v>
      </c>
      <c r="B1448" s="24">
        <v>0</v>
      </c>
      <c r="C1448" s="24">
        <v>0</v>
      </c>
    </row>
    <row r="1449" spans="1:3" x14ac:dyDescent="0.2">
      <c r="A1449" s="25">
        <v>29195</v>
      </c>
      <c r="B1449" s="24">
        <v>0</v>
      </c>
      <c r="C1449" s="24">
        <v>0</v>
      </c>
    </row>
    <row r="1450" spans="1:3" x14ac:dyDescent="0.2">
      <c r="A1450" s="25">
        <v>29196</v>
      </c>
      <c r="B1450" s="24">
        <v>0</v>
      </c>
      <c r="C1450" s="24">
        <v>0</v>
      </c>
    </row>
    <row r="1451" spans="1:3" x14ac:dyDescent="0.2">
      <c r="A1451" s="25">
        <v>29197</v>
      </c>
      <c r="B1451" s="24">
        <v>0</v>
      </c>
      <c r="C1451" s="24">
        <v>0</v>
      </c>
    </row>
    <row r="1452" spans="1:3" x14ac:dyDescent="0.2">
      <c r="A1452" s="25">
        <v>29198</v>
      </c>
      <c r="B1452" s="24">
        <v>0</v>
      </c>
      <c r="C1452" s="24">
        <v>0</v>
      </c>
    </row>
    <row r="1453" spans="1:3" x14ac:dyDescent="0.2">
      <c r="A1453" s="25">
        <v>29199</v>
      </c>
      <c r="B1453" s="24">
        <v>0</v>
      </c>
      <c r="C1453" s="24">
        <v>0</v>
      </c>
    </row>
    <row r="1454" spans="1:3" x14ac:dyDescent="0.2">
      <c r="A1454" s="25">
        <v>29200</v>
      </c>
      <c r="B1454" s="24">
        <v>0</v>
      </c>
      <c r="C1454" s="24">
        <v>0</v>
      </c>
    </row>
    <row r="1455" spans="1:3" x14ac:dyDescent="0.2">
      <c r="A1455" s="25">
        <v>29201</v>
      </c>
      <c r="B1455" s="24">
        <v>130</v>
      </c>
      <c r="C1455" s="24">
        <v>0</v>
      </c>
    </row>
    <row r="1456" spans="1:3" x14ac:dyDescent="0.2">
      <c r="A1456" s="25">
        <v>29202</v>
      </c>
      <c r="B1456" s="24">
        <v>0</v>
      </c>
      <c r="C1456" s="24">
        <v>0</v>
      </c>
    </row>
    <row r="1457" spans="1:3" x14ac:dyDescent="0.2">
      <c r="A1457" s="25">
        <v>29203</v>
      </c>
      <c r="B1457" s="24">
        <v>0</v>
      </c>
      <c r="C1457" s="24">
        <v>0</v>
      </c>
    </row>
    <row r="1458" spans="1:3" x14ac:dyDescent="0.2">
      <c r="A1458" s="25">
        <v>29204</v>
      </c>
      <c r="B1458" s="24">
        <v>0</v>
      </c>
      <c r="C1458" s="24">
        <v>0</v>
      </c>
    </row>
    <row r="1459" spans="1:3" x14ac:dyDescent="0.2">
      <c r="A1459" s="25">
        <v>29205</v>
      </c>
      <c r="B1459" s="24">
        <v>0</v>
      </c>
      <c r="C1459" s="24">
        <v>0</v>
      </c>
    </row>
    <row r="1460" spans="1:3" x14ac:dyDescent="0.2">
      <c r="A1460" s="25">
        <v>29206</v>
      </c>
      <c r="B1460" s="24">
        <v>0</v>
      </c>
      <c r="C1460" s="24">
        <v>0</v>
      </c>
    </row>
    <row r="1461" spans="1:3" x14ac:dyDescent="0.2">
      <c r="A1461" s="25">
        <v>29207</v>
      </c>
      <c r="B1461" s="24">
        <v>0</v>
      </c>
      <c r="C1461" s="24">
        <v>0</v>
      </c>
    </row>
    <row r="1462" spans="1:3" x14ac:dyDescent="0.2">
      <c r="A1462" s="25">
        <v>29208</v>
      </c>
      <c r="B1462" s="24">
        <v>0</v>
      </c>
      <c r="C1462" s="24">
        <v>0</v>
      </c>
    </row>
    <row r="1463" spans="1:3" x14ac:dyDescent="0.2">
      <c r="A1463" s="25">
        <v>29209</v>
      </c>
      <c r="B1463" s="24">
        <v>0</v>
      </c>
      <c r="C1463" s="24">
        <v>0</v>
      </c>
    </row>
    <row r="1464" spans="1:3" x14ac:dyDescent="0.2">
      <c r="A1464" s="25">
        <v>29210</v>
      </c>
      <c r="B1464" s="24">
        <v>0</v>
      </c>
      <c r="C1464" s="24">
        <v>0</v>
      </c>
    </row>
    <row r="1465" spans="1:3" x14ac:dyDescent="0.2">
      <c r="A1465" s="25">
        <v>29211</v>
      </c>
      <c r="B1465" s="24">
        <v>0</v>
      </c>
      <c r="C1465" s="24">
        <v>0</v>
      </c>
    </row>
    <row r="1466" spans="1:3" x14ac:dyDescent="0.2">
      <c r="A1466" s="25">
        <v>29212</v>
      </c>
      <c r="B1466" s="24">
        <v>0</v>
      </c>
      <c r="C1466" s="24">
        <v>0</v>
      </c>
    </row>
    <row r="1467" spans="1:3" x14ac:dyDescent="0.2">
      <c r="A1467" s="25">
        <v>29213</v>
      </c>
      <c r="B1467" s="24">
        <v>0</v>
      </c>
      <c r="C1467" s="24">
        <v>0</v>
      </c>
    </row>
    <row r="1468" spans="1:3" x14ac:dyDescent="0.2">
      <c r="A1468" s="25">
        <v>29214</v>
      </c>
      <c r="B1468" s="24">
        <v>0</v>
      </c>
      <c r="C1468" s="24">
        <v>0</v>
      </c>
    </row>
    <row r="1469" spans="1:3" x14ac:dyDescent="0.2">
      <c r="A1469" s="25">
        <v>29215</v>
      </c>
      <c r="B1469" s="24">
        <v>0</v>
      </c>
      <c r="C1469" s="24">
        <v>0</v>
      </c>
    </row>
    <row r="1470" spans="1:3" x14ac:dyDescent="0.2">
      <c r="A1470" s="25">
        <v>29216</v>
      </c>
      <c r="B1470" s="24">
        <v>120</v>
      </c>
      <c r="C1470" s="24">
        <v>0</v>
      </c>
    </row>
    <row r="1471" spans="1:3" x14ac:dyDescent="0.2">
      <c r="A1471" s="25">
        <v>29217</v>
      </c>
      <c r="B1471" s="24">
        <v>26</v>
      </c>
      <c r="C1471" s="24">
        <v>0</v>
      </c>
    </row>
    <row r="1472" spans="1:3" x14ac:dyDescent="0.2">
      <c r="A1472" s="25">
        <v>29218</v>
      </c>
      <c r="B1472" s="24">
        <v>0</v>
      </c>
      <c r="C1472" s="24">
        <v>0</v>
      </c>
    </row>
    <row r="1473" spans="1:3" x14ac:dyDescent="0.2">
      <c r="A1473" s="25">
        <v>29219</v>
      </c>
      <c r="B1473" s="24">
        <v>0</v>
      </c>
      <c r="C1473" s="24">
        <v>0</v>
      </c>
    </row>
    <row r="1474" spans="1:3" x14ac:dyDescent="0.2">
      <c r="A1474" s="25">
        <v>29220</v>
      </c>
      <c r="B1474" s="24">
        <v>0</v>
      </c>
      <c r="C1474" s="24">
        <v>0</v>
      </c>
    </row>
    <row r="1475" spans="1:3" x14ac:dyDescent="0.2">
      <c r="A1475" s="25">
        <v>29221</v>
      </c>
      <c r="B1475" s="24">
        <v>0</v>
      </c>
      <c r="C1475" s="24">
        <v>0</v>
      </c>
    </row>
    <row r="1476" spans="1:3" x14ac:dyDescent="0.2">
      <c r="A1476" s="25">
        <v>29222</v>
      </c>
      <c r="B1476" s="24">
        <v>145</v>
      </c>
      <c r="C1476" s="24">
        <v>0</v>
      </c>
    </row>
    <row r="1477" spans="1:3" x14ac:dyDescent="0.2">
      <c r="A1477" s="25">
        <v>29223</v>
      </c>
      <c r="B1477" s="24">
        <v>179</v>
      </c>
      <c r="C1477" s="24">
        <v>22</v>
      </c>
    </row>
    <row r="1478" spans="1:3" x14ac:dyDescent="0.2">
      <c r="A1478" s="25">
        <v>29224</v>
      </c>
      <c r="B1478" s="24">
        <v>0</v>
      </c>
      <c r="C1478" s="24">
        <v>0</v>
      </c>
    </row>
    <row r="1479" spans="1:3" x14ac:dyDescent="0.2">
      <c r="A1479" s="25">
        <v>29225</v>
      </c>
      <c r="B1479" s="24">
        <v>0</v>
      </c>
      <c r="C1479" s="24">
        <v>0</v>
      </c>
    </row>
    <row r="1480" spans="1:3" x14ac:dyDescent="0.2">
      <c r="A1480" s="25">
        <v>29226</v>
      </c>
      <c r="B1480" s="24">
        <v>0</v>
      </c>
      <c r="C1480" s="24">
        <v>0</v>
      </c>
    </row>
    <row r="1481" spans="1:3" x14ac:dyDescent="0.2">
      <c r="A1481" s="25">
        <v>29227</v>
      </c>
      <c r="B1481" s="24">
        <v>0</v>
      </c>
      <c r="C1481" s="24">
        <v>0</v>
      </c>
    </row>
    <row r="1482" spans="1:3" x14ac:dyDescent="0.2">
      <c r="A1482" s="25">
        <v>29228</v>
      </c>
      <c r="B1482" s="24">
        <v>0</v>
      </c>
      <c r="C1482" s="24">
        <v>0</v>
      </c>
    </row>
    <row r="1483" spans="1:3" x14ac:dyDescent="0.2">
      <c r="A1483" s="25">
        <v>29229</v>
      </c>
      <c r="B1483" s="24">
        <v>38</v>
      </c>
      <c r="C1483" s="24">
        <v>0</v>
      </c>
    </row>
    <row r="1484" spans="1:3" x14ac:dyDescent="0.2">
      <c r="A1484" s="25">
        <v>29230</v>
      </c>
      <c r="B1484" s="24">
        <v>0</v>
      </c>
      <c r="C1484" s="24">
        <v>-150</v>
      </c>
    </row>
    <row r="1485" spans="1:3" x14ac:dyDescent="0.2">
      <c r="A1485" s="25">
        <v>29231</v>
      </c>
      <c r="B1485" s="24">
        <v>65</v>
      </c>
      <c r="C1485" s="24">
        <v>-10</v>
      </c>
    </row>
    <row r="1486" spans="1:3" x14ac:dyDescent="0.2">
      <c r="A1486" s="25">
        <v>29232</v>
      </c>
      <c r="B1486" s="24">
        <v>0</v>
      </c>
      <c r="C1486" s="24">
        <v>0</v>
      </c>
    </row>
    <row r="1487" spans="1:3" x14ac:dyDescent="0.2">
      <c r="A1487" s="25">
        <v>29233</v>
      </c>
      <c r="B1487" s="24">
        <v>0</v>
      </c>
      <c r="C1487" s="24">
        <v>0</v>
      </c>
    </row>
    <row r="1488" spans="1:3" x14ac:dyDescent="0.2">
      <c r="A1488" s="25">
        <v>29234</v>
      </c>
      <c r="B1488" s="24">
        <v>0</v>
      </c>
      <c r="C1488" s="24">
        <v>-54</v>
      </c>
    </row>
    <row r="1489" spans="1:3" x14ac:dyDescent="0.2">
      <c r="A1489" s="25">
        <v>29235</v>
      </c>
      <c r="B1489" s="24">
        <v>0</v>
      </c>
      <c r="C1489" s="24">
        <v>0</v>
      </c>
    </row>
    <row r="1490" spans="1:3" x14ac:dyDescent="0.2">
      <c r="A1490" s="25">
        <v>29236</v>
      </c>
      <c r="B1490" s="24">
        <v>0</v>
      </c>
      <c r="C1490" s="24">
        <v>0</v>
      </c>
    </row>
    <row r="1491" spans="1:3" x14ac:dyDescent="0.2">
      <c r="A1491" s="25">
        <v>29237</v>
      </c>
      <c r="B1491" s="24">
        <v>0</v>
      </c>
      <c r="C1491" s="24">
        <v>-40</v>
      </c>
    </row>
    <row r="1492" spans="1:3" x14ac:dyDescent="0.2">
      <c r="A1492" s="25">
        <v>29238</v>
      </c>
      <c r="B1492" s="24">
        <v>0</v>
      </c>
      <c r="C1492" s="24">
        <v>-418</v>
      </c>
    </row>
    <row r="1493" spans="1:3" x14ac:dyDescent="0.2">
      <c r="A1493" s="25">
        <v>29239</v>
      </c>
      <c r="B1493" s="24">
        <v>0</v>
      </c>
      <c r="C1493" s="24">
        <v>0</v>
      </c>
    </row>
    <row r="1494" spans="1:3" x14ac:dyDescent="0.2">
      <c r="A1494" s="25">
        <v>29240</v>
      </c>
      <c r="B1494" s="24">
        <v>0</v>
      </c>
      <c r="C1494" s="24">
        <v>0</v>
      </c>
    </row>
    <row r="1495" spans="1:3" x14ac:dyDescent="0.2">
      <c r="A1495" s="25">
        <v>29241</v>
      </c>
      <c r="B1495" s="24">
        <v>0</v>
      </c>
      <c r="C1495" s="24">
        <v>-87</v>
      </c>
    </row>
    <row r="1496" spans="1:3" x14ac:dyDescent="0.2">
      <c r="A1496" s="25">
        <v>29242</v>
      </c>
      <c r="B1496" s="24">
        <v>0</v>
      </c>
      <c r="C1496" s="24">
        <v>0</v>
      </c>
    </row>
    <row r="1497" spans="1:3" x14ac:dyDescent="0.2">
      <c r="A1497" s="25">
        <v>29243</v>
      </c>
      <c r="B1497" s="24">
        <v>0</v>
      </c>
      <c r="C1497" s="24">
        <v>-266</v>
      </c>
    </row>
    <row r="1498" spans="1:3" x14ac:dyDescent="0.2">
      <c r="A1498" s="25">
        <v>29244</v>
      </c>
      <c r="B1498" s="24">
        <v>0</v>
      </c>
      <c r="C1498" s="24">
        <v>-10</v>
      </c>
    </row>
    <row r="1499" spans="1:3" x14ac:dyDescent="0.2">
      <c r="A1499" s="25">
        <v>29245</v>
      </c>
      <c r="B1499" s="24">
        <v>0</v>
      </c>
      <c r="C1499" s="24">
        <v>-25</v>
      </c>
    </row>
    <row r="1500" spans="1:3" x14ac:dyDescent="0.2">
      <c r="A1500" s="25">
        <v>29246</v>
      </c>
      <c r="B1500" s="24">
        <v>0</v>
      </c>
      <c r="C1500" s="24">
        <v>0</v>
      </c>
    </row>
    <row r="1501" spans="1:3" x14ac:dyDescent="0.2">
      <c r="A1501" s="25">
        <v>29247</v>
      </c>
      <c r="B1501" s="24">
        <v>0</v>
      </c>
      <c r="C1501" s="24">
        <v>0</v>
      </c>
    </row>
    <row r="1502" spans="1:3" x14ac:dyDescent="0.2">
      <c r="A1502" s="25">
        <v>29248</v>
      </c>
      <c r="B1502" s="24">
        <v>0</v>
      </c>
      <c r="C1502" s="24">
        <v>0</v>
      </c>
    </row>
    <row r="1503" spans="1:3" x14ac:dyDescent="0.2">
      <c r="A1503" s="25">
        <v>29249</v>
      </c>
      <c r="B1503" s="24">
        <v>0</v>
      </c>
      <c r="C1503" s="24">
        <v>-100</v>
      </c>
    </row>
    <row r="1504" spans="1:3" x14ac:dyDescent="0.2">
      <c r="A1504" s="25">
        <v>29250</v>
      </c>
      <c r="B1504" s="24">
        <v>16</v>
      </c>
      <c r="C1504" s="24">
        <v>-75</v>
      </c>
    </row>
    <row r="1505" spans="1:3" x14ac:dyDescent="0.2">
      <c r="A1505" s="25">
        <v>29251</v>
      </c>
      <c r="B1505" s="24">
        <v>0</v>
      </c>
      <c r="C1505" s="24">
        <v>-25</v>
      </c>
    </row>
    <row r="1506" spans="1:3" x14ac:dyDescent="0.2">
      <c r="A1506" s="25">
        <v>29252</v>
      </c>
      <c r="B1506" s="24">
        <v>-91</v>
      </c>
      <c r="C1506" s="24">
        <v>-25</v>
      </c>
    </row>
    <row r="1507" spans="1:3" x14ac:dyDescent="0.2">
      <c r="A1507" s="25">
        <v>29253</v>
      </c>
      <c r="B1507" s="24">
        <v>0</v>
      </c>
      <c r="C1507" s="24">
        <v>0</v>
      </c>
    </row>
    <row r="1508" spans="1:3" x14ac:dyDescent="0.2">
      <c r="A1508" s="25">
        <v>29254</v>
      </c>
      <c r="B1508" s="24">
        <v>0</v>
      </c>
      <c r="C1508" s="24">
        <v>0</v>
      </c>
    </row>
    <row r="1509" spans="1:3" x14ac:dyDescent="0.2">
      <c r="A1509" s="25">
        <v>29255</v>
      </c>
      <c r="B1509" s="24">
        <v>-84</v>
      </c>
      <c r="C1509" s="24">
        <v>0</v>
      </c>
    </row>
    <row r="1510" spans="1:3" x14ac:dyDescent="0.2">
      <c r="A1510" s="25">
        <v>29256</v>
      </c>
      <c r="B1510" s="24">
        <v>0</v>
      </c>
      <c r="C1510" s="24">
        <v>-87</v>
      </c>
    </row>
    <row r="1511" spans="1:3" x14ac:dyDescent="0.2">
      <c r="A1511" s="25">
        <v>29257</v>
      </c>
      <c r="B1511" s="24">
        <v>0</v>
      </c>
      <c r="C1511" s="24">
        <v>-32</v>
      </c>
    </row>
    <row r="1512" spans="1:3" x14ac:dyDescent="0.2">
      <c r="A1512" s="25">
        <v>29258</v>
      </c>
      <c r="B1512" s="24">
        <v>0</v>
      </c>
      <c r="C1512" s="24">
        <v>-5</v>
      </c>
    </row>
    <row r="1513" spans="1:3" x14ac:dyDescent="0.2">
      <c r="A1513" s="25">
        <v>29259</v>
      </c>
      <c r="B1513" s="24">
        <v>0</v>
      </c>
      <c r="C1513" s="24">
        <v>-10</v>
      </c>
    </row>
    <row r="1514" spans="1:3" x14ac:dyDescent="0.2">
      <c r="A1514" s="25">
        <v>29260</v>
      </c>
      <c r="B1514" s="24">
        <v>0</v>
      </c>
      <c r="C1514" s="24">
        <v>0</v>
      </c>
    </row>
    <row r="1515" spans="1:3" x14ac:dyDescent="0.2">
      <c r="A1515" s="25">
        <v>29261</v>
      </c>
      <c r="B1515" s="24">
        <v>0</v>
      </c>
      <c r="C1515" s="24">
        <v>0</v>
      </c>
    </row>
    <row r="1516" spans="1:3" x14ac:dyDescent="0.2">
      <c r="A1516" s="25">
        <v>29262</v>
      </c>
      <c r="B1516" s="24">
        <v>0</v>
      </c>
      <c r="C1516" s="24">
        <v>-56</v>
      </c>
    </row>
    <row r="1517" spans="1:3" x14ac:dyDescent="0.2">
      <c r="A1517" s="25">
        <v>29263</v>
      </c>
      <c r="B1517" s="24">
        <v>0</v>
      </c>
      <c r="C1517" s="24">
        <v>0</v>
      </c>
    </row>
    <row r="1518" spans="1:3" x14ac:dyDescent="0.2">
      <c r="A1518" s="25">
        <v>29264</v>
      </c>
      <c r="B1518" s="24">
        <v>0</v>
      </c>
      <c r="C1518" s="24">
        <v>-157</v>
      </c>
    </row>
    <row r="1519" spans="1:3" x14ac:dyDescent="0.2">
      <c r="A1519" s="25">
        <v>29265</v>
      </c>
      <c r="B1519" s="24">
        <v>0</v>
      </c>
      <c r="C1519" s="24">
        <v>0</v>
      </c>
    </row>
    <row r="1520" spans="1:3" x14ac:dyDescent="0.2">
      <c r="A1520" s="25">
        <v>29266</v>
      </c>
      <c r="B1520" s="24">
        <v>0</v>
      </c>
      <c r="C1520" s="24">
        <v>-85</v>
      </c>
    </row>
    <row r="1521" spans="1:3" x14ac:dyDescent="0.2">
      <c r="A1521" s="25">
        <v>29267</v>
      </c>
      <c r="B1521" s="24">
        <v>0</v>
      </c>
      <c r="C1521" s="24">
        <v>0</v>
      </c>
    </row>
    <row r="1522" spans="1:3" x14ac:dyDescent="0.2">
      <c r="A1522" s="25">
        <v>29268</v>
      </c>
      <c r="B1522" s="24">
        <v>0</v>
      </c>
      <c r="C1522" s="24">
        <v>0</v>
      </c>
    </row>
    <row r="1523" spans="1:3" x14ac:dyDescent="0.2">
      <c r="A1523" s="25">
        <v>29269</v>
      </c>
      <c r="B1523" s="24">
        <v>0</v>
      </c>
      <c r="C1523" s="24">
        <v>0</v>
      </c>
    </row>
    <row r="1524" spans="1:3" x14ac:dyDescent="0.2">
      <c r="A1524" s="25">
        <v>29270</v>
      </c>
      <c r="B1524" s="24">
        <v>0</v>
      </c>
      <c r="C1524" s="24">
        <v>-73</v>
      </c>
    </row>
    <row r="1525" spans="1:3" x14ac:dyDescent="0.2">
      <c r="A1525" s="25">
        <v>29271</v>
      </c>
      <c r="B1525" s="24">
        <v>0</v>
      </c>
      <c r="C1525" s="24">
        <v>0</v>
      </c>
    </row>
    <row r="1526" spans="1:3" x14ac:dyDescent="0.2">
      <c r="A1526" s="25">
        <v>29272</v>
      </c>
      <c r="B1526" s="24">
        <v>0</v>
      </c>
      <c r="C1526" s="24">
        <v>13</v>
      </c>
    </row>
    <row r="1527" spans="1:3" x14ac:dyDescent="0.2">
      <c r="A1527" s="25">
        <v>29273</v>
      </c>
      <c r="B1527" s="24">
        <v>-176</v>
      </c>
      <c r="C1527" s="24">
        <v>0</v>
      </c>
    </row>
    <row r="1528" spans="1:3" x14ac:dyDescent="0.2">
      <c r="A1528" s="25">
        <v>29274</v>
      </c>
      <c r="B1528" s="24">
        <v>0</v>
      </c>
      <c r="C1528" s="24">
        <v>0</v>
      </c>
    </row>
    <row r="1529" spans="1:3" x14ac:dyDescent="0.2">
      <c r="A1529" s="25">
        <v>29275</v>
      </c>
      <c r="B1529" s="24">
        <v>0</v>
      </c>
      <c r="C1529" s="24">
        <v>0</v>
      </c>
    </row>
    <row r="1530" spans="1:3" x14ac:dyDescent="0.2">
      <c r="A1530" s="25">
        <v>29276</v>
      </c>
      <c r="B1530" s="24">
        <v>-158</v>
      </c>
      <c r="C1530" s="24">
        <v>0</v>
      </c>
    </row>
    <row r="1531" spans="1:3" x14ac:dyDescent="0.2">
      <c r="A1531" s="25">
        <v>29277</v>
      </c>
      <c r="B1531" s="24">
        <v>-120</v>
      </c>
      <c r="C1531" s="24">
        <v>0</v>
      </c>
    </row>
    <row r="1532" spans="1:3" x14ac:dyDescent="0.2">
      <c r="A1532" s="25">
        <v>29278</v>
      </c>
      <c r="B1532" s="24">
        <v>-327</v>
      </c>
      <c r="C1532" s="24">
        <v>-100</v>
      </c>
    </row>
    <row r="1533" spans="1:3" x14ac:dyDescent="0.2">
      <c r="A1533" s="25">
        <v>29279</v>
      </c>
      <c r="B1533" s="24">
        <v>0</v>
      </c>
      <c r="C1533" s="24">
        <v>39</v>
      </c>
    </row>
    <row r="1534" spans="1:3" x14ac:dyDescent="0.2">
      <c r="A1534" s="25">
        <v>29280</v>
      </c>
      <c r="B1534" s="24">
        <v>-252</v>
      </c>
      <c r="C1534" s="24">
        <v>0</v>
      </c>
    </row>
    <row r="1535" spans="1:3" x14ac:dyDescent="0.2">
      <c r="A1535" s="25">
        <v>29281</v>
      </c>
      <c r="B1535" s="24">
        <v>0</v>
      </c>
      <c r="C1535" s="24">
        <v>0</v>
      </c>
    </row>
    <row r="1536" spans="1:3" x14ac:dyDescent="0.2">
      <c r="A1536" s="25">
        <v>29282</v>
      </c>
      <c r="B1536" s="24">
        <v>0</v>
      </c>
      <c r="C1536" s="24">
        <v>0</v>
      </c>
    </row>
    <row r="1537" spans="1:3" x14ac:dyDescent="0.2">
      <c r="A1537" s="25">
        <v>29283</v>
      </c>
      <c r="B1537" s="24">
        <v>-737</v>
      </c>
      <c r="C1537" s="24">
        <v>0</v>
      </c>
    </row>
    <row r="1538" spans="1:3" x14ac:dyDescent="0.2">
      <c r="A1538" s="25">
        <v>29284</v>
      </c>
      <c r="B1538" s="24">
        <v>-730</v>
      </c>
      <c r="C1538" s="24">
        <v>0</v>
      </c>
    </row>
    <row r="1539" spans="1:3" x14ac:dyDescent="0.2">
      <c r="A1539" s="25">
        <v>29285</v>
      </c>
      <c r="B1539" s="24">
        <v>-608</v>
      </c>
      <c r="C1539" s="24">
        <v>45</v>
      </c>
    </row>
    <row r="1540" spans="1:3" x14ac:dyDescent="0.2">
      <c r="A1540" s="25">
        <v>29286</v>
      </c>
      <c r="B1540" s="24">
        <v>-1656</v>
      </c>
      <c r="C1540" s="24">
        <v>0</v>
      </c>
    </row>
    <row r="1541" spans="1:3" x14ac:dyDescent="0.2">
      <c r="A1541" s="25">
        <v>29287</v>
      </c>
      <c r="B1541" s="24">
        <v>-437</v>
      </c>
      <c r="C1541" s="24">
        <v>0</v>
      </c>
    </row>
    <row r="1542" spans="1:3" x14ac:dyDescent="0.2">
      <c r="A1542" s="25">
        <v>29288</v>
      </c>
      <c r="B1542" s="24">
        <v>0</v>
      </c>
      <c r="C1542" s="24">
        <v>0</v>
      </c>
    </row>
    <row r="1543" spans="1:3" x14ac:dyDescent="0.2">
      <c r="A1543" s="25">
        <v>29289</v>
      </c>
      <c r="B1543" s="24">
        <v>0</v>
      </c>
      <c r="C1543" s="24">
        <v>0</v>
      </c>
    </row>
    <row r="1544" spans="1:3" x14ac:dyDescent="0.2">
      <c r="A1544" s="25">
        <v>29290</v>
      </c>
      <c r="B1544" s="24">
        <v>-884</v>
      </c>
      <c r="C1544" s="24">
        <v>-50</v>
      </c>
    </row>
    <row r="1545" spans="1:3" x14ac:dyDescent="0.2">
      <c r="A1545" s="25">
        <v>29291</v>
      </c>
      <c r="B1545" s="24">
        <v>-49</v>
      </c>
      <c r="C1545" s="24">
        <v>-87</v>
      </c>
    </row>
    <row r="1546" spans="1:3" x14ac:dyDescent="0.2">
      <c r="A1546" s="25">
        <v>29292</v>
      </c>
      <c r="B1546" s="24">
        <v>0</v>
      </c>
      <c r="C1546" s="24">
        <v>-400</v>
      </c>
    </row>
    <row r="1547" spans="1:3" x14ac:dyDescent="0.2">
      <c r="A1547" s="25">
        <v>29293</v>
      </c>
      <c r="B1547" s="24">
        <v>-34</v>
      </c>
      <c r="C1547" s="24">
        <v>0</v>
      </c>
    </row>
    <row r="1548" spans="1:3" x14ac:dyDescent="0.2">
      <c r="A1548" s="25">
        <v>29294</v>
      </c>
      <c r="B1548" s="24">
        <v>-322</v>
      </c>
      <c r="C1548" s="24">
        <v>0</v>
      </c>
    </row>
    <row r="1549" spans="1:3" x14ac:dyDescent="0.2">
      <c r="A1549" s="25">
        <v>29295</v>
      </c>
      <c r="B1549" s="24">
        <v>0</v>
      </c>
      <c r="C1549" s="24">
        <v>0</v>
      </c>
    </row>
    <row r="1550" spans="1:3" x14ac:dyDescent="0.2">
      <c r="A1550" s="25">
        <v>29296</v>
      </c>
      <c r="B1550" s="24">
        <v>0</v>
      </c>
      <c r="C1550" s="24">
        <v>0</v>
      </c>
    </row>
    <row r="1551" spans="1:3" x14ac:dyDescent="0.2">
      <c r="A1551" s="25">
        <v>29297</v>
      </c>
      <c r="B1551" s="24">
        <v>-360</v>
      </c>
      <c r="C1551" s="24">
        <v>0</v>
      </c>
    </row>
    <row r="1552" spans="1:3" x14ac:dyDescent="0.2">
      <c r="A1552" s="25">
        <v>29298</v>
      </c>
      <c r="B1552" s="24">
        <v>-222</v>
      </c>
      <c r="C1552" s="24">
        <v>-50</v>
      </c>
    </row>
    <row r="1553" spans="1:3" x14ac:dyDescent="0.2">
      <c r="A1553" s="25">
        <v>29299</v>
      </c>
      <c r="B1553" s="24">
        <v>-13</v>
      </c>
      <c r="C1553" s="24">
        <v>0</v>
      </c>
    </row>
    <row r="1554" spans="1:3" x14ac:dyDescent="0.2">
      <c r="A1554" s="25">
        <v>29300</v>
      </c>
      <c r="B1554" s="24">
        <v>0</v>
      </c>
      <c r="C1554" s="24">
        <v>-28</v>
      </c>
    </row>
    <row r="1555" spans="1:3" x14ac:dyDescent="0.2">
      <c r="A1555" s="25">
        <v>29301</v>
      </c>
      <c r="B1555" s="24">
        <v>-19</v>
      </c>
      <c r="C1555" s="24">
        <v>-110</v>
      </c>
    </row>
    <row r="1556" spans="1:3" x14ac:dyDescent="0.2">
      <c r="A1556" s="25">
        <v>29302</v>
      </c>
      <c r="B1556" s="24">
        <v>0</v>
      </c>
      <c r="C1556" s="24">
        <v>0</v>
      </c>
    </row>
    <row r="1557" spans="1:3" x14ac:dyDescent="0.2">
      <c r="A1557" s="25">
        <v>29303</v>
      </c>
      <c r="B1557" s="24">
        <v>0</v>
      </c>
      <c r="C1557" s="24">
        <v>0</v>
      </c>
    </row>
    <row r="1558" spans="1:3" x14ac:dyDescent="0.2">
      <c r="A1558" s="25">
        <v>29304</v>
      </c>
      <c r="B1558" s="24">
        <v>-342</v>
      </c>
      <c r="C1558" s="24">
        <v>-181</v>
      </c>
    </row>
    <row r="1559" spans="1:3" x14ac:dyDescent="0.2">
      <c r="A1559" s="25">
        <v>29305</v>
      </c>
      <c r="B1559" s="24">
        <v>-27</v>
      </c>
      <c r="C1559" s="24">
        <v>-194</v>
      </c>
    </row>
    <row r="1560" spans="1:3" x14ac:dyDescent="0.2">
      <c r="A1560" s="25">
        <v>29306</v>
      </c>
      <c r="B1560" s="24">
        <v>0</v>
      </c>
      <c r="C1560" s="24">
        <v>-45</v>
      </c>
    </row>
    <row r="1561" spans="1:3" x14ac:dyDescent="0.2">
      <c r="A1561" s="25">
        <v>29307</v>
      </c>
      <c r="B1561" s="24">
        <v>-63</v>
      </c>
      <c r="C1561" s="24">
        <v>-253</v>
      </c>
    </row>
    <row r="1562" spans="1:3" x14ac:dyDescent="0.2">
      <c r="A1562" s="25">
        <v>29308</v>
      </c>
      <c r="B1562" s="24">
        <v>-404</v>
      </c>
      <c r="C1562" s="24">
        <v>-59</v>
      </c>
    </row>
    <row r="1563" spans="1:3" x14ac:dyDescent="0.2">
      <c r="A1563" s="25">
        <v>29309</v>
      </c>
      <c r="B1563" s="24">
        <v>0</v>
      </c>
      <c r="C1563" s="24">
        <v>0</v>
      </c>
    </row>
    <row r="1564" spans="1:3" x14ac:dyDescent="0.2">
      <c r="A1564" s="25">
        <v>29310</v>
      </c>
      <c r="B1564" s="24">
        <v>0</v>
      </c>
      <c r="C1564" s="24">
        <v>0</v>
      </c>
    </row>
    <row r="1565" spans="1:3" x14ac:dyDescent="0.2">
      <c r="A1565" s="25">
        <v>29311</v>
      </c>
      <c r="B1565" s="24">
        <v>-610</v>
      </c>
      <c r="C1565" s="24">
        <v>-27</v>
      </c>
    </row>
    <row r="1566" spans="1:3" x14ac:dyDescent="0.2">
      <c r="A1566" s="25">
        <v>29312</v>
      </c>
      <c r="B1566" s="24">
        <v>-801</v>
      </c>
      <c r="C1566" s="24">
        <v>-148</v>
      </c>
    </row>
    <row r="1567" spans="1:3" x14ac:dyDescent="0.2">
      <c r="A1567" s="25">
        <v>29313</v>
      </c>
      <c r="B1567" s="24">
        <v>0</v>
      </c>
      <c r="C1567" s="24">
        <v>-252</v>
      </c>
    </row>
    <row r="1568" spans="1:3" x14ac:dyDescent="0.2">
      <c r="A1568" s="25">
        <v>29314</v>
      </c>
      <c r="B1568" s="24">
        <v>0</v>
      </c>
      <c r="C1568" s="24">
        <v>-50</v>
      </c>
    </row>
    <row r="1569" spans="1:3" x14ac:dyDescent="0.2">
      <c r="A1569" s="25">
        <v>29315</v>
      </c>
      <c r="B1569" s="24">
        <v>0</v>
      </c>
      <c r="C1569" s="24">
        <v>0</v>
      </c>
    </row>
    <row r="1570" spans="1:3" x14ac:dyDescent="0.2">
      <c r="A1570" s="25">
        <v>29316</v>
      </c>
      <c r="B1570" s="24">
        <v>0</v>
      </c>
      <c r="C1570" s="24">
        <v>0</v>
      </c>
    </row>
    <row r="1571" spans="1:3" x14ac:dyDescent="0.2">
      <c r="A1571" s="25">
        <v>29317</v>
      </c>
      <c r="B1571" s="24">
        <v>0</v>
      </c>
      <c r="C1571" s="24">
        <v>0</v>
      </c>
    </row>
    <row r="1572" spans="1:3" x14ac:dyDescent="0.2">
      <c r="A1572" s="25">
        <v>29318</v>
      </c>
      <c r="B1572" s="24">
        <v>0</v>
      </c>
      <c r="C1572" s="24">
        <v>0</v>
      </c>
    </row>
    <row r="1573" spans="1:3" x14ac:dyDescent="0.2">
      <c r="A1573" s="25">
        <v>29319</v>
      </c>
      <c r="B1573" s="24">
        <v>-99</v>
      </c>
      <c r="C1573" s="24">
        <v>-182</v>
      </c>
    </row>
    <row r="1574" spans="1:3" x14ac:dyDescent="0.2">
      <c r="A1574" s="25">
        <v>29320</v>
      </c>
      <c r="B1574" s="24">
        <v>114</v>
      </c>
      <c r="C1574" s="24">
        <v>-80</v>
      </c>
    </row>
    <row r="1575" spans="1:3" x14ac:dyDescent="0.2">
      <c r="A1575" s="25">
        <v>29321</v>
      </c>
      <c r="B1575" s="24">
        <v>0</v>
      </c>
      <c r="C1575" s="24">
        <v>0</v>
      </c>
    </row>
    <row r="1576" spans="1:3" x14ac:dyDescent="0.2">
      <c r="A1576" s="25">
        <v>29322</v>
      </c>
      <c r="B1576" s="24">
        <v>47</v>
      </c>
      <c r="C1576" s="24">
        <v>0</v>
      </c>
    </row>
    <row r="1577" spans="1:3" x14ac:dyDescent="0.2">
      <c r="A1577" s="25">
        <v>29323</v>
      </c>
      <c r="B1577" s="24">
        <v>0</v>
      </c>
      <c r="C1577" s="24">
        <v>0</v>
      </c>
    </row>
    <row r="1578" spans="1:3" x14ac:dyDescent="0.2">
      <c r="A1578" s="25">
        <v>29324</v>
      </c>
      <c r="B1578" s="24">
        <v>0</v>
      </c>
      <c r="C1578" s="24">
        <v>0</v>
      </c>
    </row>
    <row r="1579" spans="1:3" x14ac:dyDescent="0.2">
      <c r="A1579" s="25">
        <v>29325</v>
      </c>
      <c r="B1579" s="24">
        <v>0</v>
      </c>
      <c r="C1579" s="24">
        <v>0</v>
      </c>
    </row>
    <row r="1580" spans="1:3" x14ac:dyDescent="0.2">
      <c r="A1580" s="25">
        <v>29326</v>
      </c>
      <c r="B1580" s="24">
        <v>0</v>
      </c>
      <c r="C1580" s="24">
        <v>0</v>
      </c>
    </row>
    <row r="1581" spans="1:3" x14ac:dyDescent="0.2">
      <c r="A1581" s="25">
        <v>29327</v>
      </c>
      <c r="B1581" s="24">
        <v>0</v>
      </c>
      <c r="C1581" s="24">
        <v>0</v>
      </c>
    </row>
    <row r="1582" spans="1:3" x14ac:dyDescent="0.2">
      <c r="A1582" s="25">
        <v>29328</v>
      </c>
      <c r="B1582" s="24">
        <v>0</v>
      </c>
      <c r="C1582" s="24">
        <v>0</v>
      </c>
    </row>
    <row r="1583" spans="1:3" x14ac:dyDescent="0.2">
      <c r="A1583" s="25">
        <v>29329</v>
      </c>
      <c r="B1583" s="24">
        <v>0</v>
      </c>
      <c r="C1583" s="24">
        <v>0</v>
      </c>
    </row>
    <row r="1584" spans="1:3" x14ac:dyDescent="0.2">
      <c r="A1584" s="25">
        <v>29330</v>
      </c>
      <c r="B1584" s="24">
        <v>0</v>
      </c>
      <c r="C1584" s="24">
        <v>0</v>
      </c>
    </row>
    <row r="1585" spans="1:3" x14ac:dyDescent="0.2">
      <c r="A1585" s="25">
        <v>29331</v>
      </c>
      <c r="B1585" s="24">
        <v>0</v>
      </c>
      <c r="C1585" s="24">
        <v>0</v>
      </c>
    </row>
    <row r="1586" spans="1:3" x14ac:dyDescent="0.2">
      <c r="A1586" s="25">
        <v>29332</v>
      </c>
      <c r="B1586" s="24">
        <v>0</v>
      </c>
      <c r="C1586" s="24">
        <v>0</v>
      </c>
    </row>
    <row r="1587" spans="1:3" x14ac:dyDescent="0.2">
      <c r="A1587" s="25">
        <v>29333</v>
      </c>
      <c r="B1587" s="24">
        <v>0</v>
      </c>
      <c r="C1587" s="24">
        <v>0</v>
      </c>
    </row>
    <row r="1588" spans="1:3" x14ac:dyDescent="0.2">
      <c r="A1588" s="25">
        <v>29334</v>
      </c>
      <c r="B1588" s="24">
        <v>14</v>
      </c>
      <c r="C1588" s="24">
        <v>0</v>
      </c>
    </row>
    <row r="1589" spans="1:3" x14ac:dyDescent="0.2">
      <c r="A1589" s="25">
        <v>29335</v>
      </c>
      <c r="B1589" s="24">
        <v>44</v>
      </c>
      <c r="C1589" s="24">
        <v>9</v>
      </c>
    </row>
    <row r="1590" spans="1:3" x14ac:dyDescent="0.2">
      <c r="A1590" s="25">
        <v>29336</v>
      </c>
      <c r="B1590" s="24">
        <v>138</v>
      </c>
      <c r="C1590" s="24">
        <v>20</v>
      </c>
    </row>
    <row r="1591" spans="1:3" x14ac:dyDescent="0.2">
      <c r="A1591" s="25">
        <v>29337</v>
      </c>
      <c r="B1591" s="24">
        <v>0</v>
      </c>
      <c r="C1591" s="24">
        <v>0</v>
      </c>
    </row>
    <row r="1592" spans="1:3" x14ac:dyDescent="0.2">
      <c r="A1592" s="25">
        <v>29338</v>
      </c>
      <c r="B1592" s="24">
        <v>0</v>
      </c>
      <c r="C1592" s="24">
        <v>0</v>
      </c>
    </row>
    <row r="1593" spans="1:3" x14ac:dyDescent="0.2">
      <c r="A1593" s="25">
        <v>29339</v>
      </c>
      <c r="B1593" s="24">
        <v>144</v>
      </c>
      <c r="C1593" s="24">
        <v>105</v>
      </c>
    </row>
    <row r="1594" spans="1:3" x14ac:dyDescent="0.2">
      <c r="A1594" s="25">
        <v>29340</v>
      </c>
      <c r="B1594" s="24">
        <v>89</v>
      </c>
      <c r="C1594" s="24">
        <v>0</v>
      </c>
    </row>
    <row r="1595" spans="1:3" x14ac:dyDescent="0.2">
      <c r="A1595" s="25">
        <v>29341</v>
      </c>
      <c r="B1595" s="24">
        <v>0</v>
      </c>
      <c r="C1595" s="24">
        <v>0</v>
      </c>
    </row>
    <row r="1596" spans="1:3" x14ac:dyDescent="0.2">
      <c r="A1596" s="25">
        <v>29342</v>
      </c>
      <c r="B1596" s="24">
        <v>0</v>
      </c>
      <c r="C1596" s="24">
        <v>0</v>
      </c>
    </row>
    <row r="1597" spans="1:3" x14ac:dyDescent="0.2">
      <c r="A1597" s="25">
        <v>29343</v>
      </c>
      <c r="B1597" s="24">
        <v>0</v>
      </c>
      <c r="C1597" s="24">
        <v>0</v>
      </c>
    </row>
    <row r="1598" spans="1:3" x14ac:dyDescent="0.2">
      <c r="A1598" s="25">
        <v>29344</v>
      </c>
      <c r="B1598" s="24">
        <v>0</v>
      </c>
      <c r="C1598" s="24">
        <v>0</v>
      </c>
    </row>
    <row r="1599" spans="1:3" x14ac:dyDescent="0.2">
      <c r="A1599" s="25">
        <v>29345</v>
      </c>
      <c r="B1599" s="24">
        <v>0</v>
      </c>
      <c r="C1599" s="24">
        <v>0</v>
      </c>
    </row>
    <row r="1600" spans="1:3" x14ac:dyDescent="0.2">
      <c r="A1600" s="25">
        <v>29346</v>
      </c>
      <c r="B1600" s="24">
        <v>0</v>
      </c>
      <c r="C1600" s="24">
        <v>0</v>
      </c>
    </row>
    <row r="1601" spans="1:3" x14ac:dyDescent="0.2">
      <c r="A1601" s="25">
        <v>29347</v>
      </c>
      <c r="B1601" s="24">
        <v>27</v>
      </c>
      <c r="C1601" s="24">
        <v>0</v>
      </c>
    </row>
    <row r="1602" spans="1:3" x14ac:dyDescent="0.2">
      <c r="A1602" s="25">
        <v>29348</v>
      </c>
      <c r="B1602" s="24">
        <v>107</v>
      </c>
      <c r="C1602" s="24">
        <v>0</v>
      </c>
    </row>
    <row r="1603" spans="1:3" x14ac:dyDescent="0.2">
      <c r="A1603" s="25">
        <v>29349</v>
      </c>
      <c r="B1603" s="24">
        <v>0</v>
      </c>
      <c r="C1603" s="24">
        <v>0</v>
      </c>
    </row>
    <row r="1604" spans="1:3" x14ac:dyDescent="0.2">
      <c r="A1604" s="25">
        <v>29350</v>
      </c>
      <c r="B1604" s="24">
        <v>0</v>
      </c>
      <c r="C1604" s="24">
        <v>0</v>
      </c>
    </row>
    <row r="1605" spans="1:3" x14ac:dyDescent="0.2">
      <c r="A1605" s="25">
        <v>29351</v>
      </c>
      <c r="B1605" s="24">
        <v>0</v>
      </c>
      <c r="C1605" s="24">
        <v>0</v>
      </c>
    </row>
    <row r="1606" spans="1:3" x14ac:dyDescent="0.2">
      <c r="A1606" s="25">
        <v>29352</v>
      </c>
      <c r="B1606" s="24">
        <v>0</v>
      </c>
      <c r="C1606" s="24">
        <v>0</v>
      </c>
    </row>
    <row r="1607" spans="1:3" x14ac:dyDescent="0.2">
      <c r="A1607" s="25">
        <v>29353</v>
      </c>
      <c r="B1607" s="24">
        <v>54</v>
      </c>
      <c r="C1607" s="24">
        <v>0</v>
      </c>
    </row>
    <row r="1608" spans="1:3" x14ac:dyDescent="0.2">
      <c r="A1608" s="25">
        <v>29354</v>
      </c>
      <c r="B1608" s="24">
        <v>26</v>
      </c>
      <c r="C1608" s="24">
        <v>0</v>
      </c>
    </row>
    <row r="1609" spans="1:3" x14ac:dyDescent="0.2">
      <c r="A1609" s="25">
        <v>29355</v>
      </c>
      <c r="B1609" s="24">
        <v>0</v>
      </c>
      <c r="C1609" s="24">
        <v>0</v>
      </c>
    </row>
    <row r="1610" spans="1:3" x14ac:dyDescent="0.2">
      <c r="A1610" s="25">
        <v>29356</v>
      </c>
      <c r="B1610" s="24">
        <v>0</v>
      </c>
      <c r="C1610" s="24">
        <v>0</v>
      </c>
    </row>
    <row r="1611" spans="1:3" x14ac:dyDescent="0.2">
      <c r="A1611" s="25">
        <v>29357</v>
      </c>
      <c r="B1611" s="24">
        <v>0</v>
      </c>
      <c r="C1611" s="24">
        <v>0</v>
      </c>
    </row>
    <row r="1612" spans="1:3" x14ac:dyDescent="0.2">
      <c r="A1612" s="25">
        <v>29358</v>
      </c>
      <c r="B1612" s="24">
        <v>0</v>
      </c>
      <c r="C1612" s="24">
        <v>0</v>
      </c>
    </row>
    <row r="1613" spans="1:3" x14ac:dyDescent="0.2">
      <c r="A1613" s="25">
        <v>29359</v>
      </c>
      <c r="B1613" s="24">
        <v>0</v>
      </c>
      <c r="C1613" s="24">
        <v>0</v>
      </c>
    </row>
    <row r="1614" spans="1:3" x14ac:dyDescent="0.2">
      <c r="A1614" s="25">
        <v>29360</v>
      </c>
      <c r="B1614" s="24">
        <v>0</v>
      </c>
      <c r="C1614" s="24">
        <v>0</v>
      </c>
    </row>
    <row r="1615" spans="1:3" x14ac:dyDescent="0.2">
      <c r="A1615" s="25">
        <v>29361</v>
      </c>
      <c r="B1615" s="24">
        <v>0</v>
      </c>
      <c r="C1615" s="24">
        <v>0</v>
      </c>
    </row>
    <row r="1616" spans="1:3" x14ac:dyDescent="0.2">
      <c r="A1616" s="25">
        <v>29362</v>
      </c>
      <c r="B1616" s="24">
        <v>0</v>
      </c>
      <c r="C1616" s="24">
        <v>0</v>
      </c>
    </row>
    <row r="1617" spans="1:3" x14ac:dyDescent="0.2">
      <c r="A1617" s="25">
        <v>29363</v>
      </c>
      <c r="B1617" s="24">
        <v>54</v>
      </c>
      <c r="C1617" s="24">
        <v>0</v>
      </c>
    </row>
    <row r="1618" spans="1:3" x14ac:dyDescent="0.2">
      <c r="A1618" s="25">
        <v>29364</v>
      </c>
      <c r="B1618" s="24">
        <v>89</v>
      </c>
      <c r="C1618" s="24">
        <v>0</v>
      </c>
    </row>
    <row r="1619" spans="1:3" x14ac:dyDescent="0.2">
      <c r="A1619" s="25">
        <v>29365</v>
      </c>
      <c r="B1619" s="24">
        <v>0</v>
      </c>
      <c r="C1619" s="24">
        <v>0</v>
      </c>
    </row>
    <row r="1620" spans="1:3" x14ac:dyDescent="0.2">
      <c r="A1620" s="25">
        <v>29366</v>
      </c>
      <c r="B1620" s="24">
        <v>0</v>
      </c>
      <c r="C1620" s="24">
        <v>0</v>
      </c>
    </row>
    <row r="1621" spans="1:3" x14ac:dyDescent="0.2">
      <c r="A1621" s="25">
        <v>29367</v>
      </c>
      <c r="B1621" s="24">
        <v>0</v>
      </c>
      <c r="C1621" s="24">
        <v>0</v>
      </c>
    </row>
    <row r="1622" spans="1:3" x14ac:dyDescent="0.2">
      <c r="A1622" s="25">
        <v>29368</v>
      </c>
      <c r="B1622" s="24">
        <v>176</v>
      </c>
      <c r="C1622" s="24">
        <v>0</v>
      </c>
    </row>
    <row r="1623" spans="1:3" x14ac:dyDescent="0.2">
      <c r="A1623" s="25">
        <v>29369</v>
      </c>
      <c r="B1623" s="24">
        <v>0</v>
      </c>
      <c r="C1623" s="24">
        <v>0</v>
      </c>
    </row>
    <row r="1624" spans="1:3" x14ac:dyDescent="0.2">
      <c r="A1624" s="25">
        <v>29370</v>
      </c>
      <c r="B1624" s="24">
        <v>0</v>
      </c>
      <c r="C1624" s="24">
        <v>0</v>
      </c>
    </row>
    <row r="1625" spans="1:3" x14ac:dyDescent="0.2">
      <c r="A1625" s="25">
        <v>29371</v>
      </c>
      <c r="B1625" s="24">
        <v>0</v>
      </c>
      <c r="C1625" s="24">
        <v>0</v>
      </c>
    </row>
    <row r="1626" spans="1:3" x14ac:dyDescent="0.2">
      <c r="A1626" s="25">
        <v>29372</v>
      </c>
      <c r="B1626" s="24">
        <v>0</v>
      </c>
      <c r="C1626" s="24">
        <v>0</v>
      </c>
    </row>
    <row r="1627" spans="1:3" x14ac:dyDescent="0.2">
      <c r="A1627" s="25">
        <v>29373</v>
      </c>
      <c r="B1627" s="24">
        <v>0</v>
      </c>
      <c r="C1627" s="24">
        <v>0</v>
      </c>
    </row>
    <row r="1628" spans="1:3" x14ac:dyDescent="0.2">
      <c r="A1628" s="25">
        <v>29374</v>
      </c>
      <c r="B1628" s="24">
        <v>0</v>
      </c>
      <c r="C1628" s="24">
        <v>0</v>
      </c>
    </row>
    <row r="1629" spans="1:3" x14ac:dyDescent="0.2">
      <c r="A1629" s="25">
        <v>29375</v>
      </c>
      <c r="B1629" s="24">
        <v>0</v>
      </c>
      <c r="C1629" s="24">
        <v>0</v>
      </c>
    </row>
    <row r="1630" spans="1:3" x14ac:dyDescent="0.2">
      <c r="A1630" s="25">
        <v>29376</v>
      </c>
      <c r="B1630" s="24">
        <v>0</v>
      </c>
      <c r="C1630" s="24">
        <v>0</v>
      </c>
    </row>
    <row r="1631" spans="1:3" x14ac:dyDescent="0.2">
      <c r="A1631" s="25">
        <v>29377</v>
      </c>
      <c r="B1631" s="24">
        <v>0</v>
      </c>
      <c r="C1631" s="24">
        <v>0</v>
      </c>
    </row>
    <row r="1632" spans="1:3" x14ac:dyDescent="0.2">
      <c r="A1632" s="25">
        <v>29378</v>
      </c>
      <c r="B1632" s="24">
        <v>18</v>
      </c>
      <c r="C1632" s="24">
        <v>0</v>
      </c>
    </row>
    <row r="1633" spans="1:3" x14ac:dyDescent="0.2">
      <c r="A1633" s="25">
        <v>29379</v>
      </c>
      <c r="B1633" s="24">
        <v>0</v>
      </c>
      <c r="C1633" s="24">
        <v>0</v>
      </c>
    </row>
    <row r="1634" spans="1:3" x14ac:dyDescent="0.2">
      <c r="A1634" s="25">
        <v>29380</v>
      </c>
      <c r="B1634" s="24">
        <v>0</v>
      </c>
      <c r="C1634" s="24">
        <v>0</v>
      </c>
    </row>
    <row r="1635" spans="1:3" x14ac:dyDescent="0.2">
      <c r="A1635" s="25">
        <v>29381</v>
      </c>
      <c r="B1635" s="24">
        <v>77</v>
      </c>
      <c r="C1635" s="24">
        <v>0</v>
      </c>
    </row>
    <row r="1636" spans="1:3" x14ac:dyDescent="0.2">
      <c r="A1636" s="25">
        <v>29382</v>
      </c>
      <c r="B1636" s="24">
        <v>12</v>
      </c>
      <c r="C1636" s="24">
        <v>0</v>
      </c>
    </row>
    <row r="1637" spans="1:3" x14ac:dyDescent="0.2">
      <c r="A1637" s="25">
        <v>29383</v>
      </c>
      <c r="B1637" s="24">
        <v>0</v>
      </c>
      <c r="C1637" s="24">
        <v>0</v>
      </c>
    </row>
    <row r="1638" spans="1:3" x14ac:dyDescent="0.2">
      <c r="A1638" s="25">
        <v>29384</v>
      </c>
      <c r="B1638" s="24">
        <v>0</v>
      </c>
      <c r="C1638" s="24">
        <v>0</v>
      </c>
    </row>
    <row r="1639" spans="1:3" x14ac:dyDescent="0.2">
      <c r="A1639" s="25">
        <v>29385</v>
      </c>
      <c r="B1639" s="24">
        <v>48</v>
      </c>
      <c r="C1639" s="24">
        <v>0</v>
      </c>
    </row>
    <row r="1640" spans="1:3" x14ac:dyDescent="0.2">
      <c r="A1640" s="25">
        <v>29386</v>
      </c>
      <c r="B1640" s="24">
        <v>0</v>
      </c>
      <c r="C1640" s="24">
        <v>0</v>
      </c>
    </row>
    <row r="1641" spans="1:3" x14ac:dyDescent="0.2">
      <c r="A1641" s="25">
        <v>29387</v>
      </c>
      <c r="B1641" s="24">
        <v>0</v>
      </c>
      <c r="C1641" s="24">
        <v>0</v>
      </c>
    </row>
    <row r="1642" spans="1:3" x14ac:dyDescent="0.2">
      <c r="A1642" s="25">
        <v>29388</v>
      </c>
      <c r="B1642" s="24">
        <v>0</v>
      </c>
      <c r="C1642" s="24">
        <v>0</v>
      </c>
    </row>
    <row r="1643" spans="1:3" x14ac:dyDescent="0.2">
      <c r="A1643" s="25">
        <v>29389</v>
      </c>
      <c r="B1643" s="24">
        <v>0</v>
      </c>
      <c r="C1643" s="24">
        <v>0</v>
      </c>
    </row>
    <row r="1644" spans="1:3" x14ac:dyDescent="0.2">
      <c r="A1644" s="25">
        <v>29390</v>
      </c>
      <c r="B1644" s="24">
        <v>0</v>
      </c>
      <c r="C1644" s="24">
        <v>0</v>
      </c>
    </row>
    <row r="1645" spans="1:3" x14ac:dyDescent="0.2">
      <c r="A1645" s="25">
        <v>29391</v>
      </c>
      <c r="B1645" s="24">
        <v>0</v>
      </c>
      <c r="C1645" s="24">
        <v>0</v>
      </c>
    </row>
    <row r="1646" spans="1:3" x14ac:dyDescent="0.2">
      <c r="A1646" s="25">
        <v>29392</v>
      </c>
      <c r="B1646" s="24">
        <v>0</v>
      </c>
      <c r="C1646" s="24">
        <v>0</v>
      </c>
    </row>
    <row r="1647" spans="1:3" x14ac:dyDescent="0.2">
      <c r="A1647" s="25">
        <v>29393</v>
      </c>
      <c r="B1647" s="24">
        <v>0</v>
      </c>
      <c r="C1647" s="24">
        <v>0</v>
      </c>
    </row>
    <row r="1648" spans="1:3" x14ac:dyDescent="0.2">
      <c r="A1648" s="25">
        <v>29394</v>
      </c>
      <c r="B1648" s="24">
        <v>0</v>
      </c>
      <c r="C1648" s="24">
        <v>0</v>
      </c>
    </row>
    <row r="1649" spans="1:3" x14ac:dyDescent="0.2">
      <c r="A1649" s="25">
        <v>29395</v>
      </c>
      <c r="B1649" s="24">
        <v>0</v>
      </c>
      <c r="C1649" s="24">
        <v>0</v>
      </c>
    </row>
    <row r="1650" spans="1:3" x14ac:dyDescent="0.2">
      <c r="A1650" s="25">
        <v>29396</v>
      </c>
      <c r="B1650" s="24">
        <v>0</v>
      </c>
      <c r="C1650" s="24">
        <v>0</v>
      </c>
    </row>
    <row r="1651" spans="1:3" x14ac:dyDescent="0.2">
      <c r="A1651" s="25">
        <v>29397</v>
      </c>
      <c r="B1651" s="24">
        <v>0</v>
      </c>
      <c r="C1651" s="24">
        <v>0</v>
      </c>
    </row>
    <row r="1652" spans="1:3" x14ac:dyDescent="0.2">
      <c r="A1652" s="25">
        <v>29398</v>
      </c>
      <c r="B1652" s="24">
        <v>0</v>
      </c>
      <c r="C1652" s="24">
        <v>0</v>
      </c>
    </row>
    <row r="1653" spans="1:3" x14ac:dyDescent="0.2">
      <c r="A1653" s="25">
        <v>29399</v>
      </c>
      <c r="B1653" s="24">
        <v>0</v>
      </c>
      <c r="C1653" s="24">
        <v>0</v>
      </c>
    </row>
    <row r="1654" spans="1:3" x14ac:dyDescent="0.2">
      <c r="A1654" s="25">
        <v>29400</v>
      </c>
      <c r="B1654" s="24">
        <v>0</v>
      </c>
      <c r="C1654" s="24">
        <v>0</v>
      </c>
    </row>
    <row r="1655" spans="1:3" x14ac:dyDescent="0.2">
      <c r="A1655" s="25">
        <v>29401</v>
      </c>
      <c r="B1655" s="24">
        <v>0</v>
      </c>
      <c r="C1655" s="24">
        <v>0</v>
      </c>
    </row>
    <row r="1656" spans="1:3" x14ac:dyDescent="0.2">
      <c r="A1656" s="25">
        <v>29402</v>
      </c>
      <c r="B1656" s="24">
        <v>21</v>
      </c>
      <c r="C1656" s="24">
        <v>0</v>
      </c>
    </row>
    <row r="1657" spans="1:3" x14ac:dyDescent="0.2">
      <c r="A1657" s="25">
        <v>29403</v>
      </c>
      <c r="B1657" s="24">
        <v>0</v>
      </c>
      <c r="C1657" s="24">
        <v>0</v>
      </c>
    </row>
    <row r="1658" spans="1:3" x14ac:dyDescent="0.2">
      <c r="A1658" s="25">
        <v>29404</v>
      </c>
      <c r="B1658" s="24">
        <v>0</v>
      </c>
      <c r="C1658" s="24">
        <v>0</v>
      </c>
    </row>
    <row r="1659" spans="1:3" x14ac:dyDescent="0.2">
      <c r="A1659" s="25">
        <v>29405</v>
      </c>
      <c r="B1659" s="24">
        <v>26</v>
      </c>
      <c r="C1659" s="24">
        <v>0</v>
      </c>
    </row>
    <row r="1660" spans="1:3" x14ac:dyDescent="0.2">
      <c r="A1660" s="25">
        <v>29406</v>
      </c>
      <c r="B1660" s="24">
        <v>3</v>
      </c>
      <c r="C1660" s="24">
        <v>0</v>
      </c>
    </row>
    <row r="1661" spans="1:3" x14ac:dyDescent="0.2">
      <c r="A1661" s="25">
        <v>29407</v>
      </c>
      <c r="B1661" s="24">
        <v>0</v>
      </c>
      <c r="C1661" s="24">
        <v>0</v>
      </c>
    </row>
    <row r="1662" spans="1:3" x14ac:dyDescent="0.2">
      <c r="A1662" s="25">
        <v>29408</v>
      </c>
      <c r="B1662" s="24">
        <v>0</v>
      </c>
      <c r="C1662" s="24">
        <v>0</v>
      </c>
    </row>
    <row r="1663" spans="1:3" x14ac:dyDescent="0.2">
      <c r="A1663" s="25">
        <v>29409</v>
      </c>
      <c r="B1663" s="24">
        <v>70</v>
      </c>
      <c r="C1663" s="24">
        <v>0</v>
      </c>
    </row>
    <row r="1664" spans="1:3" x14ac:dyDescent="0.2">
      <c r="A1664" s="25">
        <v>29410</v>
      </c>
      <c r="B1664" s="24">
        <v>13</v>
      </c>
      <c r="C1664" s="24">
        <v>0</v>
      </c>
    </row>
    <row r="1665" spans="1:3" x14ac:dyDescent="0.2">
      <c r="A1665" s="25">
        <v>29411</v>
      </c>
      <c r="B1665" s="24">
        <v>0</v>
      </c>
      <c r="C1665" s="24">
        <v>0</v>
      </c>
    </row>
    <row r="1666" spans="1:3" x14ac:dyDescent="0.2">
      <c r="A1666" s="25">
        <v>29412</v>
      </c>
      <c r="B1666" s="24">
        <v>0</v>
      </c>
      <c r="C1666" s="24">
        <v>0</v>
      </c>
    </row>
    <row r="1667" spans="1:3" x14ac:dyDescent="0.2">
      <c r="A1667" s="25">
        <v>29413</v>
      </c>
      <c r="B1667" s="24">
        <v>0</v>
      </c>
      <c r="C1667" s="24">
        <v>0</v>
      </c>
    </row>
    <row r="1668" spans="1:3" x14ac:dyDescent="0.2">
      <c r="A1668" s="25">
        <v>29414</v>
      </c>
      <c r="B1668" s="24">
        <v>0</v>
      </c>
      <c r="C1668" s="24">
        <v>0</v>
      </c>
    </row>
    <row r="1669" spans="1:3" x14ac:dyDescent="0.2">
      <c r="A1669" s="25">
        <v>29415</v>
      </c>
      <c r="B1669" s="24">
        <v>0</v>
      </c>
      <c r="C1669" s="24">
        <v>0</v>
      </c>
    </row>
    <row r="1670" spans="1:3" x14ac:dyDescent="0.2">
      <c r="A1670" s="25">
        <v>29416</v>
      </c>
      <c r="B1670" s="24">
        <v>0</v>
      </c>
      <c r="C1670" s="24">
        <v>0</v>
      </c>
    </row>
    <row r="1671" spans="1:3" x14ac:dyDescent="0.2">
      <c r="A1671" s="25">
        <v>29417</v>
      </c>
      <c r="B1671" s="24">
        <v>0</v>
      </c>
      <c r="C1671" s="24">
        <v>0</v>
      </c>
    </row>
    <row r="1672" spans="1:3" x14ac:dyDescent="0.2">
      <c r="A1672" s="25">
        <v>29418</v>
      </c>
      <c r="B1672" s="24">
        <v>0</v>
      </c>
      <c r="C1672" s="24">
        <v>0</v>
      </c>
    </row>
    <row r="1673" spans="1:3" x14ac:dyDescent="0.2">
      <c r="A1673" s="25">
        <v>29419</v>
      </c>
      <c r="B1673" s="24">
        <v>1</v>
      </c>
      <c r="C1673" s="24">
        <v>0</v>
      </c>
    </row>
    <row r="1674" spans="1:3" x14ac:dyDescent="0.2">
      <c r="A1674" s="25">
        <v>29420</v>
      </c>
      <c r="B1674" s="24">
        <v>0</v>
      </c>
      <c r="C1674" s="24">
        <v>0</v>
      </c>
    </row>
    <row r="1675" spans="1:3" x14ac:dyDescent="0.2">
      <c r="A1675" s="25">
        <v>29421</v>
      </c>
      <c r="B1675" s="24">
        <v>0</v>
      </c>
      <c r="C1675" s="24">
        <v>0</v>
      </c>
    </row>
    <row r="1676" spans="1:3" x14ac:dyDescent="0.2">
      <c r="A1676" s="25">
        <v>29422</v>
      </c>
      <c r="B1676" s="24">
        <v>0</v>
      </c>
      <c r="C1676" s="24">
        <v>0</v>
      </c>
    </row>
    <row r="1677" spans="1:3" x14ac:dyDescent="0.2">
      <c r="A1677" s="25">
        <v>29423</v>
      </c>
      <c r="B1677" s="24">
        <v>3</v>
      </c>
      <c r="C1677" s="24">
        <v>0</v>
      </c>
    </row>
    <row r="1678" spans="1:3" x14ac:dyDescent="0.2">
      <c r="A1678" s="25">
        <v>29424</v>
      </c>
      <c r="B1678" s="24">
        <v>0</v>
      </c>
      <c r="C1678" s="24">
        <v>0</v>
      </c>
    </row>
    <row r="1679" spans="1:3" x14ac:dyDescent="0.2">
      <c r="A1679" s="25">
        <v>29425</v>
      </c>
      <c r="B1679" s="24">
        <v>0</v>
      </c>
      <c r="C1679" s="24">
        <v>0</v>
      </c>
    </row>
    <row r="1680" spans="1:3" x14ac:dyDescent="0.2">
      <c r="A1680" s="25">
        <v>29426</v>
      </c>
      <c r="B1680" s="24">
        <v>0</v>
      </c>
      <c r="C1680" s="24">
        <v>0</v>
      </c>
    </row>
    <row r="1681" spans="1:3" x14ac:dyDescent="0.2">
      <c r="A1681" s="25">
        <v>29427</v>
      </c>
      <c r="B1681" s="24">
        <v>0</v>
      </c>
      <c r="C1681" s="24">
        <v>0</v>
      </c>
    </row>
    <row r="1682" spans="1:3" x14ac:dyDescent="0.2">
      <c r="A1682" s="25">
        <v>29428</v>
      </c>
      <c r="B1682" s="24">
        <v>0</v>
      </c>
      <c r="C1682" s="24">
        <v>0</v>
      </c>
    </row>
    <row r="1683" spans="1:3" x14ac:dyDescent="0.2">
      <c r="A1683" s="25">
        <v>29429</v>
      </c>
      <c r="B1683" s="24">
        <v>0</v>
      </c>
      <c r="C1683" s="24">
        <v>0</v>
      </c>
    </row>
    <row r="1684" spans="1:3" x14ac:dyDescent="0.2">
      <c r="A1684" s="25">
        <v>29430</v>
      </c>
      <c r="B1684" s="24">
        <v>0</v>
      </c>
      <c r="C1684" s="24">
        <v>0</v>
      </c>
    </row>
    <row r="1685" spans="1:3" x14ac:dyDescent="0.2">
      <c r="A1685" s="25">
        <v>29431</v>
      </c>
      <c r="B1685" s="24">
        <v>-18</v>
      </c>
      <c r="C1685" s="24">
        <v>-80</v>
      </c>
    </row>
    <row r="1686" spans="1:3" x14ac:dyDescent="0.2">
      <c r="A1686" s="25">
        <v>29432</v>
      </c>
      <c r="B1686" s="24">
        <v>-49</v>
      </c>
      <c r="C1686" s="24">
        <v>-250</v>
      </c>
    </row>
    <row r="1687" spans="1:3" x14ac:dyDescent="0.2">
      <c r="A1687" s="25">
        <v>29433</v>
      </c>
      <c r="B1687" s="24">
        <v>-125</v>
      </c>
      <c r="C1687" s="24">
        <v>-86</v>
      </c>
    </row>
    <row r="1688" spans="1:3" x14ac:dyDescent="0.2">
      <c r="A1688" s="25">
        <v>29434</v>
      </c>
      <c r="B1688" s="24">
        <v>-126</v>
      </c>
      <c r="C1688" s="24">
        <v>-57</v>
      </c>
    </row>
    <row r="1689" spans="1:3" x14ac:dyDescent="0.2">
      <c r="A1689" s="25">
        <v>29435</v>
      </c>
      <c r="B1689" s="24">
        <v>0</v>
      </c>
      <c r="C1689" s="24">
        <v>0</v>
      </c>
    </row>
    <row r="1690" spans="1:3" x14ac:dyDescent="0.2">
      <c r="A1690" s="25">
        <v>29436</v>
      </c>
      <c r="B1690" s="24">
        <v>0</v>
      </c>
      <c r="C1690" s="24">
        <v>0</v>
      </c>
    </row>
    <row r="1691" spans="1:3" x14ac:dyDescent="0.2">
      <c r="A1691" s="25">
        <v>29437</v>
      </c>
      <c r="B1691" s="24">
        <v>18</v>
      </c>
      <c r="C1691" s="24">
        <v>0</v>
      </c>
    </row>
    <row r="1692" spans="1:3" x14ac:dyDescent="0.2">
      <c r="A1692" s="25">
        <v>29438</v>
      </c>
      <c r="B1692" s="24">
        <v>0</v>
      </c>
      <c r="C1692" s="24">
        <v>0</v>
      </c>
    </row>
    <row r="1693" spans="1:3" x14ac:dyDescent="0.2">
      <c r="A1693" s="25">
        <v>29439</v>
      </c>
      <c r="B1693" s="24">
        <v>0</v>
      </c>
      <c r="C1693" s="24">
        <v>-35</v>
      </c>
    </row>
    <row r="1694" spans="1:3" x14ac:dyDescent="0.2">
      <c r="A1694" s="25">
        <v>29440</v>
      </c>
      <c r="B1694" s="24">
        <v>-88</v>
      </c>
      <c r="C1694" s="24">
        <v>-107</v>
      </c>
    </row>
    <row r="1695" spans="1:3" x14ac:dyDescent="0.2">
      <c r="A1695" s="25">
        <v>29441</v>
      </c>
      <c r="B1695" s="24">
        <v>0</v>
      </c>
      <c r="C1695" s="24">
        <v>-40</v>
      </c>
    </row>
    <row r="1696" spans="1:3" x14ac:dyDescent="0.2">
      <c r="A1696" s="25">
        <v>29442</v>
      </c>
      <c r="B1696" s="24">
        <v>0</v>
      </c>
      <c r="C1696" s="24">
        <v>0</v>
      </c>
    </row>
    <row r="1697" spans="1:3" x14ac:dyDescent="0.2">
      <c r="A1697" s="25">
        <v>29443</v>
      </c>
      <c r="B1697" s="24">
        <v>0</v>
      </c>
      <c r="C1697" s="24">
        <v>0</v>
      </c>
    </row>
    <row r="1698" spans="1:3" x14ac:dyDescent="0.2">
      <c r="A1698" s="25">
        <v>29444</v>
      </c>
      <c r="B1698" s="24">
        <v>0</v>
      </c>
      <c r="C1698" s="24">
        <v>-25</v>
      </c>
    </row>
    <row r="1699" spans="1:3" x14ac:dyDescent="0.2">
      <c r="A1699" s="25">
        <v>29445</v>
      </c>
      <c r="B1699" s="24">
        <v>0</v>
      </c>
      <c r="C1699" s="24">
        <v>0</v>
      </c>
    </row>
    <row r="1700" spans="1:3" x14ac:dyDescent="0.2">
      <c r="A1700" s="25">
        <v>29446</v>
      </c>
      <c r="B1700" s="24">
        <v>0</v>
      </c>
      <c r="C1700" s="24">
        <v>0</v>
      </c>
    </row>
    <row r="1701" spans="1:3" x14ac:dyDescent="0.2">
      <c r="A1701" s="25">
        <v>29447</v>
      </c>
      <c r="B1701" s="24">
        <v>0</v>
      </c>
      <c r="C1701" s="24">
        <v>0</v>
      </c>
    </row>
    <row r="1702" spans="1:3" x14ac:dyDescent="0.2">
      <c r="A1702" s="25">
        <v>29448</v>
      </c>
      <c r="B1702" s="24">
        <v>0</v>
      </c>
      <c r="C1702" s="24">
        <v>0</v>
      </c>
    </row>
    <row r="1703" spans="1:3" x14ac:dyDescent="0.2">
      <c r="A1703" s="25">
        <v>29449</v>
      </c>
      <c r="B1703" s="24">
        <v>0</v>
      </c>
      <c r="C1703" s="24">
        <v>0</v>
      </c>
    </row>
    <row r="1704" spans="1:3" x14ac:dyDescent="0.2">
      <c r="A1704" s="25">
        <v>29450</v>
      </c>
      <c r="B1704" s="24">
        <v>0</v>
      </c>
      <c r="C1704" s="24">
        <v>0</v>
      </c>
    </row>
    <row r="1705" spans="1:3" x14ac:dyDescent="0.2">
      <c r="A1705" s="25">
        <v>29451</v>
      </c>
      <c r="B1705" s="24">
        <v>-38</v>
      </c>
      <c r="C1705" s="24">
        <v>0</v>
      </c>
    </row>
    <row r="1706" spans="1:3" x14ac:dyDescent="0.2">
      <c r="A1706" s="25">
        <v>29452</v>
      </c>
      <c r="B1706" s="24">
        <v>0</v>
      </c>
      <c r="C1706" s="24">
        <v>0</v>
      </c>
    </row>
    <row r="1707" spans="1:3" x14ac:dyDescent="0.2">
      <c r="A1707" s="25">
        <v>29453</v>
      </c>
      <c r="B1707" s="24">
        <v>0</v>
      </c>
      <c r="C1707" s="24">
        <v>0</v>
      </c>
    </row>
    <row r="1708" spans="1:3" x14ac:dyDescent="0.2">
      <c r="A1708" s="25">
        <v>29454</v>
      </c>
      <c r="B1708" s="24">
        <v>0</v>
      </c>
      <c r="C1708" s="24">
        <v>0</v>
      </c>
    </row>
    <row r="1709" spans="1:3" x14ac:dyDescent="0.2">
      <c r="A1709" s="25">
        <v>29455</v>
      </c>
      <c r="B1709" s="24">
        <v>-54</v>
      </c>
      <c r="C1709" s="24">
        <v>0</v>
      </c>
    </row>
    <row r="1710" spans="1:3" x14ac:dyDescent="0.2">
      <c r="A1710" s="25">
        <v>29456</v>
      </c>
      <c r="B1710" s="24">
        <v>0</v>
      </c>
      <c r="C1710" s="24">
        <v>0</v>
      </c>
    </row>
    <row r="1711" spans="1:3" x14ac:dyDescent="0.2">
      <c r="A1711" s="25">
        <v>29457</v>
      </c>
      <c r="B1711" s="24">
        <v>0</v>
      </c>
      <c r="C1711" s="24">
        <v>0</v>
      </c>
    </row>
    <row r="1712" spans="1:3" x14ac:dyDescent="0.2">
      <c r="A1712" s="25">
        <v>29458</v>
      </c>
      <c r="B1712" s="24">
        <v>-14</v>
      </c>
      <c r="C1712" s="24">
        <v>0</v>
      </c>
    </row>
    <row r="1713" spans="1:3" x14ac:dyDescent="0.2">
      <c r="A1713" s="25">
        <v>29459</v>
      </c>
      <c r="B1713" s="24">
        <v>0</v>
      </c>
      <c r="C1713" s="24">
        <v>0</v>
      </c>
    </row>
    <row r="1714" spans="1:3" x14ac:dyDescent="0.2">
      <c r="A1714" s="25">
        <v>29460</v>
      </c>
      <c r="B1714" s="24">
        <v>0</v>
      </c>
      <c r="C1714" s="24">
        <v>0</v>
      </c>
    </row>
    <row r="1715" spans="1:3" x14ac:dyDescent="0.2">
      <c r="A1715" s="25">
        <v>29461</v>
      </c>
      <c r="B1715" s="24">
        <v>0</v>
      </c>
      <c r="C1715" s="24">
        <v>0</v>
      </c>
    </row>
    <row r="1716" spans="1:3" x14ac:dyDescent="0.2">
      <c r="A1716" s="25">
        <v>29462</v>
      </c>
      <c r="B1716" s="24">
        <v>0</v>
      </c>
      <c r="C1716" s="24">
        <v>0</v>
      </c>
    </row>
    <row r="1717" spans="1:3" x14ac:dyDescent="0.2">
      <c r="A1717" s="25">
        <v>29463</v>
      </c>
      <c r="B1717" s="24">
        <v>0</v>
      </c>
      <c r="C1717" s="24">
        <v>0</v>
      </c>
    </row>
    <row r="1718" spans="1:3" x14ac:dyDescent="0.2">
      <c r="A1718" s="25">
        <v>29464</v>
      </c>
      <c r="B1718" s="24">
        <v>0</v>
      </c>
      <c r="C1718" s="24">
        <v>0</v>
      </c>
    </row>
    <row r="1719" spans="1:3" x14ac:dyDescent="0.2">
      <c r="A1719" s="25">
        <v>29465</v>
      </c>
      <c r="B1719" s="24">
        <v>0</v>
      </c>
      <c r="C1719" s="24">
        <v>0</v>
      </c>
    </row>
    <row r="1720" spans="1:3" x14ac:dyDescent="0.2">
      <c r="A1720" s="25">
        <v>29466</v>
      </c>
      <c r="B1720" s="24">
        <v>0</v>
      </c>
      <c r="C1720" s="24">
        <v>0</v>
      </c>
    </row>
    <row r="1721" spans="1:3" x14ac:dyDescent="0.2">
      <c r="A1721" s="25">
        <v>29467</v>
      </c>
      <c r="B1721" s="24">
        <v>0</v>
      </c>
      <c r="C1721" s="24">
        <v>0</v>
      </c>
    </row>
    <row r="1722" spans="1:3" x14ac:dyDescent="0.2">
      <c r="A1722" s="25">
        <v>29468</v>
      </c>
      <c r="B1722" s="24">
        <v>10</v>
      </c>
      <c r="C1722" s="24">
        <v>0</v>
      </c>
    </row>
    <row r="1723" spans="1:3" x14ac:dyDescent="0.2">
      <c r="A1723" s="25">
        <v>29469</v>
      </c>
      <c r="B1723" s="24">
        <v>0</v>
      </c>
      <c r="C1723" s="24">
        <v>0</v>
      </c>
    </row>
    <row r="1724" spans="1:3" x14ac:dyDescent="0.2">
      <c r="A1724" s="25">
        <v>29470</v>
      </c>
      <c r="B1724" s="24">
        <v>0</v>
      </c>
      <c r="C1724" s="24">
        <v>0</v>
      </c>
    </row>
    <row r="1725" spans="1:3" x14ac:dyDescent="0.2">
      <c r="A1725" s="25">
        <v>29471</v>
      </c>
      <c r="B1725" s="24">
        <v>0</v>
      </c>
      <c r="C1725" s="24">
        <v>0</v>
      </c>
    </row>
    <row r="1726" spans="1:3" x14ac:dyDescent="0.2">
      <c r="A1726" s="25">
        <v>29472</v>
      </c>
      <c r="B1726" s="24">
        <v>0</v>
      </c>
      <c r="C1726" s="24">
        <v>0</v>
      </c>
    </row>
    <row r="1727" spans="1:3" x14ac:dyDescent="0.2">
      <c r="A1727" s="25">
        <v>29473</v>
      </c>
      <c r="B1727" s="24">
        <v>22</v>
      </c>
      <c r="C1727" s="24">
        <v>0</v>
      </c>
    </row>
    <row r="1728" spans="1:3" x14ac:dyDescent="0.2">
      <c r="A1728" s="25">
        <v>29474</v>
      </c>
      <c r="B1728" s="24">
        <v>0</v>
      </c>
      <c r="C1728" s="24">
        <v>0</v>
      </c>
    </row>
    <row r="1729" spans="1:3" x14ac:dyDescent="0.2">
      <c r="A1729" s="25">
        <v>29475</v>
      </c>
      <c r="B1729" s="24">
        <v>0</v>
      </c>
      <c r="C1729" s="24">
        <v>0</v>
      </c>
    </row>
    <row r="1730" spans="1:3" x14ac:dyDescent="0.2">
      <c r="A1730" s="25">
        <v>29476</v>
      </c>
      <c r="B1730" s="24">
        <v>0</v>
      </c>
      <c r="C1730" s="24">
        <v>0</v>
      </c>
    </row>
    <row r="1731" spans="1:3" x14ac:dyDescent="0.2">
      <c r="A1731" s="25">
        <v>29477</v>
      </c>
      <c r="B1731" s="24">
        <v>0</v>
      </c>
      <c r="C1731" s="24">
        <v>0</v>
      </c>
    </row>
    <row r="1732" spans="1:3" x14ac:dyDescent="0.2">
      <c r="A1732" s="25">
        <v>29478</v>
      </c>
      <c r="B1732" s="24">
        <v>0</v>
      </c>
      <c r="C1732" s="24">
        <v>0</v>
      </c>
    </row>
    <row r="1733" spans="1:3" x14ac:dyDescent="0.2">
      <c r="A1733" s="25">
        <v>29479</v>
      </c>
      <c r="B1733" s="24">
        <v>0</v>
      </c>
      <c r="C1733" s="24">
        <v>0</v>
      </c>
    </row>
    <row r="1734" spans="1:3" x14ac:dyDescent="0.2">
      <c r="A1734" s="25">
        <v>29480</v>
      </c>
      <c r="B1734" s="24">
        <v>0</v>
      </c>
      <c r="C1734" s="24">
        <v>0</v>
      </c>
    </row>
    <row r="1735" spans="1:3" x14ac:dyDescent="0.2">
      <c r="A1735" s="25">
        <v>29481</v>
      </c>
      <c r="B1735" s="24">
        <v>0</v>
      </c>
      <c r="C1735" s="24">
        <v>0</v>
      </c>
    </row>
    <row r="1736" spans="1:3" x14ac:dyDescent="0.2">
      <c r="A1736" s="25">
        <v>29482</v>
      </c>
      <c r="B1736" s="24">
        <v>0</v>
      </c>
      <c r="C1736" s="24">
        <v>0</v>
      </c>
    </row>
    <row r="1737" spans="1:3" x14ac:dyDescent="0.2">
      <c r="A1737" s="25">
        <v>29483</v>
      </c>
      <c r="B1737" s="24">
        <v>-198</v>
      </c>
      <c r="C1737" s="24">
        <v>0</v>
      </c>
    </row>
    <row r="1738" spans="1:3" x14ac:dyDescent="0.2">
      <c r="A1738" s="25">
        <v>29484</v>
      </c>
      <c r="B1738" s="24">
        <v>0</v>
      </c>
      <c r="C1738" s="24">
        <v>0</v>
      </c>
    </row>
    <row r="1739" spans="1:3" x14ac:dyDescent="0.2">
      <c r="A1739" s="25">
        <v>29485</v>
      </c>
      <c r="B1739" s="24">
        <v>0</v>
      </c>
      <c r="C1739" s="24">
        <v>0</v>
      </c>
    </row>
    <row r="1740" spans="1:3" x14ac:dyDescent="0.2">
      <c r="A1740" s="25">
        <v>29486</v>
      </c>
      <c r="B1740" s="24">
        <v>-54</v>
      </c>
      <c r="C1740" s="24">
        <v>0</v>
      </c>
    </row>
    <row r="1741" spans="1:3" x14ac:dyDescent="0.2">
      <c r="A1741" s="25">
        <v>29487</v>
      </c>
      <c r="B1741" s="24">
        <v>0</v>
      </c>
      <c r="C1741" s="24">
        <v>-50</v>
      </c>
    </row>
    <row r="1742" spans="1:3" x14ac:dyDescent="0.2">
      <c r="A1742" s="25">
        <v>29488</v>
      </c>
      <c r="B1742" s="24">
        <v>0</v>
      </c>
      <c r="C1742" s="24">
        <v>-50</v>
      </c>
    </row>
    <row r="1743" spans="1:3" x14ac:dyDescent="0.2">
      <c r="A1743" s="25">
        <v>29489</v>
      </c>
      <c r="B1743" s="24">
        <v>0</v>
      </c>
      <c r="C1743" s="24">
        <v>0</v>
      </c>
    </row>
    <row r="1744" spans="1:3" x14ac:dyDescent="0.2">
      <c r="A1744" s="25">
        <v>29490</v>
      </c>
      <c r="B1744" s="24">
        <v>-77</v>
      </c>
      <c r="C1744" s="24">
        <v>-70</v>
      </c>
    </row>
    <row r="1745" spans="1:3" x14ac:dyDescent="0.2">
      <c r="A1745" s="25">
        <v>29491</v>
      </c>
      <c r="B1745" s="24">
        <v>0</v>
      </c>
      <c r="C1745" s="24">
        <v>0</v>
      </c>
    </row>
    <row r="1746" spans="1:3" x14ac:dyDescent="0.2">
      <c r="A1746" s="25">
        <v>29492</v>
      </c>
      <c r="B1746" s="24">
        <v>0</v>
      </c>
      <c r="C1746" s="24">
        <v>0</v>
      </c>
    </row>
    <row r="1747" spans="1:3" x14ac:dyDescent="0.2">
      <c r="A1747" s="25">
        <v>29493</v>
      </c>
      <c r="B1747" s="24">
        <v>-181</v>
      </c>
      <c r="C1747" s="24">
        <v>-100</v>
      </c>
    </row>
    <row r="1748" spans="1:3" x14ac:dyDescent="0.2">
      <c r="A1748" s="25">
        <v>29494</v>
      </c>
      <c r="B1748" s="24">
        <v>0</v>
      </c>
      <c r="C1748" s="24">
        <v>-48</v>
      </c>
    </row>
    <row r="1749" spans="1:3" x14ac:dyDescent="0.2">
      <c r="A1749" s="25">
        <v>29495</v>
      </c>
      <c r="B1749" s="24">
        <v>0</v>
      </c>
      <c r="C1749" s="24">
        <v>0</v>
      </c>
    </row>
    <row r="1750" spans="1:3" x14ac:dyDescent="0.2">
      <c r="A1750" s="25">
        <v>29496</v>
      </c>
      <c r="B1750" s="24">
        <v>-36</v>
      </c>
      <c r="C1750" s="24">
        <v>-50</v>
      </c>
    </row>
    <row r="1751" spans="1:3" x14ac:dyDescent="0.2">
      <c r="A1751" s="25">
        <v>29497</v>
      </c>
      <c r="B1751" s="24">
        <v>-26</v>
      </c>
      <c r="C1751" s="24">
        <v>0</v>
      </c>
    </row>
    <row r="1752" spans="1:3" x14ac:dyDescent="0.2">
      <c r="A1752" s="25">
        <v>29498</v>
      </c>
      <c r="B1752" s="24">
        <v>0</v>
      </c>
      <c r="C1752" s="24">
        <v>0</v>
      </c>
    </row>
    <row r="1753" spans="1:3" x14ac:dyDescent="0.2">
      <c r="A1753" s="25">
        <v>29499</v>
      </c>
      <c r="B1753" s="24">
        <v>0</v>
      </c>
      <c r="C1753" s="24">
        <v>0</v>
      </c>
    </row>
    <row r="1754" spans="1:3" x14ac:dyDescent="0.2">
      <c r="A1754" s="25">
        <v>29500</v>
      </c>
      <c r="B1754" s="24">
        <v>0</v>
      </c>
      <c r="C1754" s="24">
        <v>0</v>
      </c>
    </row>
    <row r="1755" spans="1:3" x14ac:dyDescent="0.2">
      <c r="A1755" s="25">
        <v>29501</v>
      </c>
      <c r="B1755" s="24">
        <v>-40</v>
      </c>
      <c r="C1755" s="24">
        <v>0</v>
      </c>
    </row>
    <row r="1756" spans="1:3" x14ac:dyDescent="0.2">
      <c r="A1756" s="25">
        <v>29502</v>
      </c>
      <c r="B1756" s="24">
        <v>-19</v>
      </c>
      <c r="C1756" s="24">
        <v>0</v>
      </c>
    </row>
    <row r="1757" spans="1:3" x14ac:dyDescent="0.2">
      <c r="A1757" s="25">
        <v>29503</v>
      </c>
      <c r="B1757" s="24">
        <v>-4</v>
      </c>
      <c r="C1757" s="24">
        <v>0</v>
      </c>
    </row>
    <row r="1758" spans="1:3" x14ac:dyDescent="0.2">
      <c r="A1758" s="25">
        <v>29504</v>
      </c>
      <c r="B1758" s="24">
        <v>-35</v>
      </c>
      <c r="C1758" s="24">
        <v>-30</v>
      </c>
    </row>
    <row r="1759" spans="1:3" x14ac:dyDescent="0.2">
      <c r="A1759" s="25">
        <v>29505</v>
      </c>
      <c r="B1759" s="24">
        <v>0</v>
      </c>
      <c r="C1759" s="24">
        <v>0</v>
      </c>
    </row>
    <row r="1760" spans="1:3" x14ac:dyDescent="0.2">
      <c r="A1760" s="25">
        <v>29506</v>
      </c>
      <c r="B1760" s="24">
        <v>0</v>
      </c>
      <c r="C1760" s="24">
        <v>0</v>
      </c>
    </row>
    <row r="1761" spans="1:3" x14ac:dyDescent="0.2">
      <c r="A1761" s="25">
        <v>29507</v>
      </c>
      <c r="B1761" s="24">
        <v>-45</v>
      </c>
      <c r="C1761" s="24">
        <v>-50</v>
      </c>
    </row>
    <row r="1762" spans="1:3" x14ac:dyDescent="0.2">
      <c r="A1762" s="25">
        <v>29508</v>
      </c>
      <c r="B1762" s="24">
        <v>-171</v>
      </c>
      <c r="C1762" s="24">
        <v>0</v>
      </c>
    </row>
    <row r="1763" spans="1:3" x14ac:dyDescent="0.2">
      <c r="A1763" s="25">
        <v>29509</v>
      </c>
      <c r="B1763" s="24">
        <v>-144</v>
      </c>
      <c r="C1763" s="24">
        <v>-25</v>
      </c>
    </row>
    <row r="1764" spans="1:3" x14ac:dyDescent="0.2">
      <c r="A1764" s="25">
        <v>29510</v>
      </c>
      <c r="B1764" s="24">
        <v>0</v>
      </c>
      <c r="C1764" s="24">
        <v>-27</v>
      </c>
    </row>
    <row r="1765" spans="1:3" x14ac:dyDescent="0.2">
      <c r="A1765" s="25">
        <v>29511</v>
      </c>
      <c r="B1765" s="24">
        <v>-55</v>
      </c>
      <c r="C1765" s="24">
        <v>-73</v>
      </c>
    </row>
    <row r="1766" spans="1:3" x14ac:dyDescent="0.2">
      <c r="A1766" s="25">
        <v>29512</v>
      </c>
      <c r="B1766" s="24">
        <v>0</v>
      </c>
      <c r="C1766" s="24">
        <v>0</v>
      </c>
    </row>
    <row r="1767" spans="1:3" x14ac:dyDescent="0.2">
      <c r="A1767" s="25">
        <v>29513</v>
      </c>
      <c r="B1767" s="24">
        <v>0</v>
      </c>
      <c r="C1767" s="24">
        <v>0</v>
      </c>
    </row>
    <row r="1768" spans="1:3" x14ac:dyDescent="0.2">
      <c r="A1768" s="25">
        <v>29514</v>
      </c>
      <c r="B1768" s="24">
        <v>-392</v>
      </c>
      <c r="C1768" s="24">
        <v>-65</v>
      </c>
    </row>
    <row r="1769" spans="1:3" x14ac:dyDescent="0.2">
      <c r="A1769" s="25">
        <v>29515</v>
      </c>
      <c r="B1769" s="24">
        <v>0</v>
      </c>
      <c r="C1769" s="24">
        <v>-38</v>
      </c>
    </row>
    <row r="1770" spans="1:3" x14ac:dyDescent="0.2">
      <c r="A1770" s="25">
        <v>29516</v>
      </c>
      <c r="B1770" s="24">
        <v>0</v>
      </c>
      <c r="C1770" s="24">
        <v>0</v>
      </c>
    </row>
    <row r="1771" spans="1:3" x14ac:dyDescent="0.2">
      <c r="A1771" s="25">
        <v>29517</v>
      </c>
      <c r="B1771" s="24">
        <v>0</v>
      </c>
      <c r="C1771" s="24">
        <v>-63</v>
      </c>
    </row>
    <row r="1772" spans="1:3" x14ac:dyDescent="0.2">
      <c r="A1772" s="25">
        <v>29518</v>
      </c>
      <c r="B1772" s="24">
        <v>-8</v>
      </c>
      <c r="C1772" s="24">
        <v>-59</v>
      </c>
    </row>
    <row r="1773" spans="1:3" x14ac:dyDescent="0.2">
      <c r="A1773" s="25">
        <v>29519</v>
      </c>
      <c r="B1773" s="24">
        <v>0</v>
      </c>
      <c r="C1773" s="24">
        <v>0</v>
      </c>
    </row>
    <row r="1774" spans="1:3" x14ac:dyDescent="0.2">
      <c r="A1774" s="25">
        <v>29520</v>
      </c>
      <c r="B1774" s="24">
        <v>0</v>
      </c>
      <c r="C1774" s="24">
        <v>0</v>
      </c>
    </row>
    <row r="1775" spans="1:3" x14ac:dyDescent="0.2">
      <c r="A1775" s="25">
        <v>29521</v>
      </c>
      <c r="B1775" s="24">
        <v>-85</v>
      </c>
      <c r="C1775" s="24">
        <v>-202</v>
      </c>
    </row>
    <row r="1776" spans="1:3" x14ac:dyDescent="0.2">
      <c r="A1776" s="25">
        <v>29522</v>
      </c>
      <c r="B1776" s="24">
        <v>0</v>
      </c>
      <c r="C1776" s="24">
        <v>-317</v>
      </c>
    </row>
    <row r="1777" spans="1:3" x14ac:dyDescent="0.2">
      <c r="A1777" s="25">
        <v>29523</v>
      </c>
      <c r="B1777" s="24">
        <v>0</v>
      </c>
      <c r="C1777" s="24">
        <v>-1023</v>
      </c>
    </row>
    <row r="1778" spans="1:3" x14ac:dyDescent="0.2">
      <c r="A1778" s="25">
        <v>29524</v>
      </c>
      <c r="B1778" s="24">
        <v>-36</v>
      </c>
      <c r="C1778" s="24">
        <v>-85</v>
      </c>
    </row>
    <row r="1779" spans="1:3" x14ac:dyDescent="0.2">
      <c r="A1779" s="25">
        <v>29525</v>
      </c>
      <c r="B1779" s="24">
        <v>0</v>
      </c>
      <c r="C1779" s="24">
        <v>-1198</v>
      </c>
    </row>
    <row r="1780" spans="1:3" x14ac:dyDescent="0.2">
      <c r="A1780" s="25">
        <v>29526</v>
      </c>
      <c r="B1780" s="24">
        <v>0</v>
      </c>
      <c r="C1780" s="24">
        <v>0</v>
      </c>
    </row>
    <row r="1781" spans="1:3" x14ac:dyDescent="0.2">
      <c r="A1781" s="25">
        <v>29527</v>
      </c>
      <c r="B1781" s="24">
        <v>0</v>
      </c>
      <c r="C1781" s="24">
        <v>0</v>
      </c>
    </row>
    <row r="1782" spans="1:3" x14ac:dyDescent="0.2">
      <c r="A1782" s="25">
        <v>29528</v>
      </c>
      <c r="B1782" s="24">
        <v>-43</v>
      </c>
      <c r="C1782" s="24">
        <v>-587</v>
      </c>
    </row>
    <row r="1783" spans="1:3" x14ac:dyDescent="0.2">
      <c r="A1783" s="25">
        <v>29529</v>
      </c>
      <c r="B1783" s="24">
        <v>-3</v>
      </c>
      <c r="C1783" s="24">
        <v>-304</v>
      </c>
    </row>
    <row r="1784" spans="1:3" x14ac:dyDescent="0.2">
      <c r="A1784" s="25">
        <v>29530</v>
      </c>
      <c r="B1784" s="24">
        <v>-42</v>
      </c>
      <c r="C1784" s="24">
        <v>-363</v>
      </c>
    </row>
    <row r="1785" spans="1:3" x14ac:dyDescent="0.2">
      <c r="A1785" s="25">
        <v>29531</v>
      </c>
      <c r="B1785" s="24">
        <v>0</v>
      </c>
      <c r="C1785" s="24">
        <v>-879</v>
      </c>
    </row>
    <row r="1786" spans="1:3" x14ac:dyDescent="0.2">
      <c r="A1786" s="25">
        <v>29532</v>
      </c>
      <c r="B1786" s="24">
        <v>-27</v>
      </c>
      <c r="C1786" s="24">
        <v>-138</v>
      </c>
    </row>
    <row r="1787" spans="1:3" x14ac:dyDescent="0.2">
      <c r="A1787" s="25">
        <v>29533</v>
      </c>
      <c r="B1787" s="24">
        <v>0</v>
      </c>
      <c r="C1787" s="24">
        <v>0</v>
      </c>
    </row>
    <row r="1788" spans="1:3" x14ac:dyDescent="0.2">
      <c r="A1788" s="25">
        <v>29534</v>
      </c>
      <c r="B1788" s="24">
        <v>0</v>
      </c>
      <c r="C1788" s="24">
        <v>0</v>
      </c>
    </row>
    <row r="1789" spans="1:3" x14ac:dyDescent="0.2">
      <c r="A1789" s="25">
        <v>29535</v>
      </c>
      <c r="B1789" s="24">
        <v>0</v>
      </c>
      <c r="C1789" s="24">
        <v>0</v>
      </c>
    </row>
    <row r="1790" spans="1:3" x14ac:dyDescent="0.2">
      <c r="A1790" s="25">
        <v>29536</v>
      </c>
      <c r="B1790" s="24">
        <v>56</v>
      </c>
      <c r="C1790" s="24">
        <v>0</v>
      </c>
    </row>
    <row r="1791" spans="1:3" x14ac:dyDescent="0.2">
      <c r="A1791" s="25">
        <v>29537</v>
      </c>
      <c r="B1791" s="24">
        <v>0</v>
      </c>
      <c r="C1791" s="24">
        <v>0</v>
      </c>
    </row>
    <row r="1792" spans="1:3" x14ac:dyDescent="0.2">
      <c r="A1792" s="25">
        <v>29538</v>
      </c>
      <c r="B1792" s="24">
        <v>5</v>
      </c>
      <c r="C1792" s="24">
        <v>45</v>
      </c>
    </row>
    <row r="1793" spans="1:3" x14ac:dyDescent="0.2">
      <c r="A1793" s="25">
        <v>29539</v>
      </c>
      <c r="B1793" s="24">
        <v>0</v>
      </c>
      <c r="C1793" s="24">
        <v>70</v>
      </c>
    </row>
    <row r="1794" spans="1:3" x14ac:dyDescent="0.2">
      <c r="A1794" s="25">
        <v>29540</v>
      </c>
      <c r="B1794" s="24">
        <v>0</v>
      </c>
      <c r="C1794" s="24">
        <v>0</v>
      </c>
    </row>
    <row r="1795" spans="1:3" x14ac:dyDescent="0.2">
      <c r="A1795" s="25">
        <v>29541</v>
      </c>
      <c r="B1795" s="24">
        <v>0</v>
      </c>
      <c r="C1795" s="24">
        <v>0</v>
      </c>
    </row>
    <row r="1796" spans="1:3" x14ac:dyDescent="0.2">
      <c r="A1796" s="25">
        <v>29542</v>
      </c>
      <c r="B1796" s="24">
        <v>-13</v>
      </c>
      <c r="C1796" s="24">
        <v>55</v>
      </c>
    </row>
    <row r="1797" spans="1:3" x14ac:dyDescent="0.2">
      <c r="A1797" s="25">
        <v>29543</v>
      </c>
      <c r="B1797" s="24">
        <v>0</v>
      </c>
      <c r="C1797" s="24">
        <v>0</v>
      </c>
    </row>
    <row r="1798" spans="1:3" x14ac:dyDescent="0.2">
      <c r="A1798" s="25">
        <v>29544</v>
      </c>
      <c r="B1798" s="24">
        <v>0</v>
      </c>
      <c r="C1798" s="24">
        <v>0</v>
      </c>
    </row>
    <row r="1799" spans="1:3" x14ac:dyDescent="0.2">
      <c r="A1799" s="25">
        <v>29545</v>
      </c>
      <c r="B1799" s="24">
        <v>0</v>
      </c>
      <c r="C1799" s="24">
        <v>0</v>
      </c>
    </row>
    <row r="1800" spans="1:3" x14ac:dyDescent="0.2">
      <c r="A1800" s="25">
        <v>29546</v>
      </c>
      <c r="B1800" s="24">
        <v>0</v>
      </c>
      <c r="C1800" s="24">
        <v>0</v>
      </c>
    </row>
    <row r="1801" spans="1:3" x14ac:dyDescent="0.2">
      <c r="A1801" s="25">
        <v>29547</v>
      </c>
      <c r="B1801" s="24">
        <v>0</v>
      </c>
      <c r="C1801" s="24">
        <v>0</v>
      </c>
    </row>
    <row r="1802" spans="1:3" x14ac:dyDescent="0.2">
      <c r="A1802" s="25">
        <v>29548</v>
      </c>
      <c r="B1802" s="24">
        <v>0</v>
      </c>
      <c r="C1802" s="24">
        <v>0</v>
      </c>
    </row>
    <row r="1803" spans="1:3" x14ac:dyDescent="0.2">
      <c r="A1803" s="25">
        <v>29549</v>
      </c>
      <c r="B1803" s="24">
        <v>0</v>
      </c>
      <c r="C1803" s="24">
        <v>0</v>
      </c>
    </row>
    <row r="1804" spans="1:3" x14ac:dyDescent="0.2">
      <c r="A1804" s="25">
        <v>29550</v>
      </c>
      <c r="B1804" s="24">
        <v>0</v>
      </c>
      <c r="C1804" s="24">
        <v>75</v>
      </c>
    </row>
    <row r="1805" spans="1:3" x14ac:dyDescent="0.2">
      <c r="A1805" s="25">
        <v>29551</v>
      </c>
      <c r="B1805" s="24">
        <v>0</v>
      </c>
      <c r="C1805" s="24">
        <v>46</v>
      </c>
    </row>
    <row r="1806" spans="1:3" x14ac:dyDescent="0.2">
      <c r="A1806" s="25">
        <v>29552</v>
      </c>
      <c r="B1806" s="24">
        <v>0</v>
      </c>
      <c r="C1806" s="24">
        <v>0</v>
      </c>
    </row>
    <row r="1807" spans="1:3" x14ac:dyDescent="0.2">
      <c r="A1807" s="25">
        <v>29553</v>
      </c>
      <c r="B1807" s="24">
        <v>0</v>
      </c>
      <c r="C1807" s="24">
        <v>0</v>
      </c>
    </row>
    <row r="1808" spans="1:3" x14ac:dyDescent="0.2">
      <c r="A1808" s="25">
        <v>29554</v>
      </c>
      <c r="B1808" s="24">
        <v>0</v>
      </c>
      <c r="C1808" s="24">
        <v>0</v>
      </c>
    </row>
    <row r="1809" spans="1:3" x14ac:dyDescent="0.2">
      <c r="A1809" s="25">
        <v>29555</v>
      </c>
      <c r="B1809" s="24">
        <v>0</v>
      </c>
      <c r="C1809" s="24">
        <v>0</v>
      </c>
    </row>
    <row r="1810" spans="1:3" x14ac:dyDescent="0.2">
      <c r="A1810" s="25">
        <v>29556</v>
      </c>
      <c r="B1810" s="24">
        <v>-8</v>
      </c>
      <c r="C1810" s="24">
        <v>0</v>
      </c>
    </row>
    <row r="1811" spans="1:3" x14ac:dyDescent="0.2">
      <c r="A1811" s="25">
        <v>29557</v>
      </c>
      <c r="B1811" s="24">
        <v>-32</v>
      </c>
      <c r="C1811" s="24">
        <v>0</v>
      </c>
    </row>
    <row r="1812" spans="1:3" x14ac:dyDescent="0.2">
      <c r="A1812" s="25">
        <v>29558</v>
      </c>
      <c r="B1812" s="24">
        <v>0</v>
      </c>
      <c r="C1812" s="24">
        <v>0</v>
      </c>
    </row>
    <row r="1813" spans="1:3" x14ac:dyDescent="0.2">
      <c r="A1813" s="25">
        <v>29559</v>
      </c>
      <c r="B1813" s="24">
        <v>0</v>
      </c>
      <c r="C1813" s="24">
        <v>0</v>
      </c>
    </row>
    <row r="1814" spans="1:3" x14ac:dyDescent="0.2">
      <c r="A1814" s="25">
        <v>29560</v>
      </c>
      <c r="B1814" s="24">
        <v>-49</v>
      </c>
      <c r="C1814" s="24">
        <v>-6</v>
      </c>
    </row>
    <row r="1815" spans="1:3" x14ac:dyDescent="0.2">
      <c r="A1815" s="25">
        <v>29561</v>
      </c>
      <c r="B1815" s="24">
        <v>0</v>
      </c>
      <c r="C1815" s="24">
        <v>0</v>
      </c>
    </row>
    <row r="1816" spans="1:3" x14ac:dyDescent="0.2">
      <c r="A1816" s="25">
        <v>29562</v>
      </c>
      <c r="B1816" s="24">
        <v>0</v>
      </c>
      <c r="C1816" s="24">
        <v>0</v>
      </c>
    </row>
    <row r="1817" spans="1:3" x14ac:dyDescent="0.2">
      <c r="A1817" s="25">
        <v>29563</v>
      </c>
      <c r="B1817" s="24">
        <v>0</v>
      </c>
      <c r="C1817" s="24">
        <v>-245</v>
      </c>
    </row>
    <row r="1818" spans="1:3" x14ac:dyDescent="0.2">
      <c r="A1818" s="25">
        <v>29564</v>
      </c>
      <c r="B1818" s="24">
        <v>0</v>
      </c>
      <c r="C1818" s="24">
        <v>-200</v>
      </c>
    </row>
    <row r="1819" spans="1:3" x14ac:dyDescent="0.2">
      <c r="A1819" s="25">
        <v>29565</v>
      </c>
      <c r="B1819" s="24">
        <v>0</v>
      </c>
      <c r="C1819" s="24">
        <v>0</v>
      </c>
    </row>
    <row r="1820" spans="1:3" x14ac:dyDescent="0.2">
      <c r="A1820" s="25">
        <v>29566</v>
      </c>
      <c r="B1820" s="24">
        <v>-35</v>
      </c>
      <c r="C1820" s="24">
        <v>0</v>
      </c>
    </row>
    <row r="1821" spans="1:3" x14ac:dyDescent="0.2">
      <c r="A1821" s="25">
        <v>29567</v>
      </c>
      <c r="B1821" s="24">
        <v>0</v>
      </c>
      <c r="C1821" s="24">
        <v>-6</v>
      </c>
    </row>
    <row r="1822" spans="1:3" x14ac:dyDescent="0.2">
      <c r="A1822" s="25">
        <v>29568</v>
      </c>
      <c r="B1822" s="24">
        <v>0</v>
      </c>
      <c r="C1822" s="24">
        <v>0</v>
      </c>
    </row>
    <row r="1823" spans="1:3" x14ac:dyDescent="0.2">
      <c r="A1823" s="25">
        <v>29569</v>
      </c>
      <c r="B1823" s="24">
        <v>0</v>
      </c>
      <c r="C1823" s="24">
        <v>0</v>
      </c>
    </row>
    <row r="1824" spans="1:3" x14ac:dyDescent="0.2">
      <c r="A1824" s="25">
        <v>29570</v>
      </c>
      <c r="B1824" s="24">
        <v>0</v>
      </c>
      <c r="C1824" s="24">
        <v>0</v>
      </c>
    </row>
    <row r="1825" spans="1:3" x14ac:dyDescent="0.2">
      <c r="A1825" s="25">
        <v>29571</v>
      </c>
      <c r="B1825" s="24">
        <v>0</v>
      </c>
      <c r="C1825" s="24">
        <v>0</v>
      </c>
    </row>
    <row r="1826" spans="1:3" x14ac:dyDescent="0.2">
      <c r="A1826" s="25">
        <v>29572</v>
      </c>
      <c r="B1826" s="24">
        <v>0</v>
      </c>
      <c r="C1826" s="24">
        <v>35</v>
      </c>
    </row>
    <row r="1827" spans="1:3" x14ac:dyDescent="0.2">
      <c r="A1827" s="25">
        <v>29573</v>
      </c>
      <c r="B1827" s="24">
        <v>0</v>
      </c>
      <c r="C1827" s="24">
        <v>0</v>
      </c>
    </row>
    <row r="1828" spans="1:3" x14ac:dyDescent="0.2">
      <c r="A1828" s="25">
        <v>29574</v>
      </c>
      <c r="B1828" s="24">
        <v>0</v>
      </c>
      <c r="C1828" s="24">
        <v>-18</v>
      </c>
    </row>
    <row r="1829" spans="1:3" x14ac:dyDescent="0.2">
      <c r="A1829" s="25">
        <v>29575</v>
      </c>
      <c r="B1829" s="24">
        <v>0</v>
      </c>
      <c r="C1829" s="24">
        <v>0</v>
      </c>
    </row>
    <row r="1830" spans="1:3" x14ac:dyDescent="0.2">
      <c r="A1830" s="25">
        <v>29576</v>
      </c>
      <c r="B1830" s="24">
        <v>0</v>
      </c>
      <c r="C1830" s="24">
        <v>0</v>
      </c>
    </row>
    <row r="1831" spans="1:3" x14ac:dyDescent="0.2">
      <c r="A1831" s="25">
        <v>29577</v>
      </c>
      <c r="B1831" s="24">
        <v>0</v>
      </c>
      <c r="C1831" s="24">
        <v>0</v>
      </c>
    </row>
    <row r="1832" spans="1:3" x14ac:dyDescent="0.2">
      <c r="A1832" s="25">
        <v>29578</v>
      </c>
      <c r="B1832" s="24">
        <v>0</v>
      </c>
      <c r="C1832" s="24">
        <v>0</v>
      </c>
    </row>
    <row r="1833" spans="1:3" x14ac:dyDescent="0.2">
      <c r="A1833" s="25">
        <v>29579</v>
      </c>
      <c r="B1833" s="24">
        <v>0</v>
      </c>
      <c r="C1833" s="24">
        <v>0</v>
      </c>
    </row>
    <row r="1834" spans="1:3" x14ac:dyDescent="0.2">
      <c r="A1834" s="25">
        <v>29580</v>
      </c>
      <c r="B1834" s="24">
        <v>0</v>
      </c>
      <c r="C1834" s="24">
        <v>0</v>
      </c>
    </row>
    <row r="1835" spans="1:3" x14ac:dyDescent="0.2">
      <c r="A1835" s="25">
        <v>29581</v>
      </c>
      <c r="B1835" s="24">
        <v>0</v>
      </c>
      <c r="C1835" s="24">
        <v>0</v>
      </c>
    </row>
    <row r="1836" spans="1:3" x14ac:dyDescent="0.2">
      <c r="A1836" s="25">
        <v>29582</v>
      </c>
      <c r="B1836" s="24">
        <v>0</v>
      </c>
      <c r="C1836" s="24">
        <v>0</v>
      </c>
    </row>
    <row r="1837" spans="1:3" x14ac:dyDescent="0.2">
      <c r="A1837" s="25">
        <v>29583</v>
      </c>
      <c r="B1837" s="24">
        <v>0</v>
      </c>
      <c r="C1837" s="24">
        <v>0</v>
      </c>
    </row>
    <row r="1838" spans="1:3" x14ac:dyDescent="0.2">
      <c r="A1838" s="25">
        <v>29584</v>
      </c>
      <c r="B1838" s="24">
        <v>0</v>
      </c>
      <c r="C1838" s="24">
        <v>13</v>
      </c>
    </row>
    <row r="1839" spans="1:3" x14ac:dyDescent="0.2">
      <c r="A1839" s="25">
        <v>29585</v>
      </c>
      <c r="B1839" s="24">
        <v>0</v>
      </c>
      <c r="C1839" s="24">
        <v>7</v>
      </c>
    </row>
    <row r="1840" spans="1:3" x14ac:dyDescent="0.2">
      <c r="A1840" s="25">
        <v>29586</v>
      </c>
      <c r="B1840" s="24">
        <v>0</v>
      </c>
      <c r="C1840" s="24">
        <v>0</v>
      </c>
    </row>
    <row r="1841" spans="1:3" x14ac:dyDescent="0.2">
      <c r="A1841" s="25">
        <v>29587</v>
      </c>
      <c r="B1841" s="24">
        <v>0</v>
      </c>
      <c r="C1841" s="24">
        <v>0</v>
      </c>
    </row>
    <row r="1842" spans="1:3" x14ac:dyDescent="0.2">
      <c r="A1842" s="25">
        <v>29588</v>
      </c>
      <c r="B1842" s="24">
        <v>0</v>
      </c>
      <c r="C1842" s="24">
        <v>0</v>
      </c>
    </row>
    <row r="1843" spans="1:3" x14ac:dyDescent="0.2">
      <c r="A1843" s="25">
        <v>29589</v>
      </c>
      <c r="B1843" s="24">
        <v>0</v>
      </c>
      <c r="C1843" s="24">
        <v>0</v>
      </c>
    </row>
    <row r="1844" spans="1:3" x14ac:dyDescent="0.2">
      <c r="A1844" s="25">
        <v>29590</v>
      </c>
      <c r="B1844" s="24">
        <v>0</v>
      </c>
      <c r="C1844" s="24">
        <v>0</v>
      </c>
    </row>
    <row r="1845" spans="1:3" x14ac:dyDescent="0.2">
      <c r="A1845" s="25">
        <v>29591</v>
      </c>
      <c r="B1845" s="24">
        <v>0</v>
      </c>
      <c r="C1845" s="24">
        <v>0</v>
      </c>
    </row>
    <row r="1846" spans="1:3" x14ac:dyDescent="0.2">
      <c r="A1846" s="25">
        <v>29592</v>
      </c>
      <c r="B1846" s="24">
        <v>0</v>
      </c>
      <c r="C1846" s="24">
        <v>187</v>
      </c>
    </row>
    <row r="1847" spans="1:3" x14ac:dyDescent="0.2">
      <c r="A1847" s="25">
        <v>29593</v>
      </c>
      <c r="B1847" s="24">
        <v>0</v>
      </c>
      <c r="C1847" s="24">
        <v>0</v>
      </c>
    </row>
    <row r="1848" spans="1:3" x14ac:dyDescent="0.2">
      <c r="A1848" s="25">
        <v>29594</v>
      </c>
      <c r="B1848" s="24">
        <v>0</v>
      </c>
      <c r="C1848" s="24">
        <v>7</v>
      </c>
    </row>
    <row r="1849" spans="1:3" x14ac:dyDescent="0.2">
      <c r="A1849" s="25">
        <v>29595</v>
      </c>
      <c r="B1849" s="24">
        <v>0</v>
      </c>
      <c r="C1849" s="24">
        <v>-45</v>
      </c>
    </row>
    <row r="1850" spans="1:3" x14ac:dyDescent="0.2">
      <c r="A1850" s="25">
        <v>29596</v>
      </c>
      <c r="B1850" s="24">
        <v>0</v>
      </c>
      <c r="C1850" s="24">
        <v>0</v>
      </c>
    </row>
    <row r="1851" spans="1:3" x14ac:dyDescent="0.2">
      <c r="A1851" s="25">
        <v>29597</v>
      </c>
      <c r="B1851" s="24">
        <v>0</v>
      </c>
      <c r="C1851" s="24">
        <v>0</v>
      </c>
    </row>
    <row r="1852" spans="1:3" x14ac:dyDescent="0.2">
      <c r="A1852" s="25">
        <v>29598</v>
      </c>
      <c r="B1852" s="24">
        <v>0</v>
      </c>
      <c r="C1852" s="24">
        <v>2</v>
      </c>
    </row>
    <row r="1853" spans="1:3" x14ac:dyDescent="0.2">
      <c r="A1853" s="25">
        <v>29599</v>
      </c>
      <c r="B1853" s="24">
        <v>0</v>
      </c>
      <c r="C1853" s="24">
        <v>0</v>
      </c>
    </row>
    <row r="1854" spans="1:3" x14ac:dyDescent="0.2">
      <c r="A1854" s="25">
        <v>29600</v>
      </c>
      <c r="B1854" s="24">
        <v>0</v>
      </c>
      <c r="C1854" s="24">
        <v>6</v>
      </c>
    </row>
    <row r="1855" spans="1:3" x14ac:dyDescent="0.2">
      <c r="A1855" s="25">
        <v>29601</v>
      </c>
      <c r="B1855" s="24">
        <v>0</v>
      </c>
      <c r="C1855" s="24">
        <v>0</v>
      </c>
    </row>
    <row r="1856" spans="1:3" x14ac:dyDescent="0.2">
      <c r="A1856" s="25">
        <v>29602</v>
      </c>
      <c r="B1856" s="24">
        <v>0</v>
      </c>
      <c r="C1856" s="24">
        <v>19</v>
      </c>
    </row>
    <row r="1857" spans="1:3" x14ac:dyDescent="0.2">
      <c r="A1857" s="25">
        <v>29603</v>
      </c>
      <c r="B1857" s="24">
        <v>0</v>
      </c>
      <c r="C1857" s="24">
        <v>0</v>
      </c>
    </row>
    <row r="1858" spans="1:3" x14ac:dyDescent="0.2">
      <c r="A1858" s="25">
        <v>29604</v>
      </c>
      <c r="B1858" s="24">
        <v>0</v>
      </c>
      <c r="C1858" s="24">
        <v>0</v>
      </c>
    </row>
    <row r="1859" spans="1:3" x14ac:dyDescent="0.2">
      <c r="A1859" s="25">
        <v>29605</v>
      </c>
      <c r="B1859" s="24">
        <v>0</v>
      </c>
      <c r="C1859" s="24">
        <v>7</v>
      </c>
    </row>
    <row r="1860" spans="1:3" x14ac:dyDescent="0.2">
      <c r="A1860" s="25">
        <v>29606</v>
      </c>
      <c r="B1860" s="24">
        <v>0</v>
      </c>
      <c r="C1860" s="24">
        <v>14</v>
      </c>
    </row>
    <row r="1861" spans="1:3" x14ac:dyDescent="0.2">
      <c r="A1861" s="25">
        <v>29607</v>
      </c>
      <c r="B1861" s="24">
        <v>0</v>
      </c>
      <c r="C1861" s="24">
        <v>16</v>
      </c>
    </row>
    <row r="1862" spans="1:3" x14ac:dyDescent="0.2">
      <c r="A1862" s="25">
        <v>29608</v>
      </c>
      <c r="B1862" s="24">
        <v>0</v>
      </c>
      <c r="C1862" s="24">
        <v>2</v>
      </c>
    </row>
    <row r="1863" spans="1:3" x14ac:dyDescent="0.2">
      <c r="A1863" s="25">
        <v>29609</v>
      </c>
      <c r="B1863" s="24">
        <v>0</v>
      </c>
      <c r="C1863" s="24">
        <v>0</v>
      </c>
    </row>
    <row r="1864" spans="1:3" x14ac:dyDescent="0.2">
      <c r="A1864" s="25">
        <v>29610</v>
      </c>
      <c r="B1864" s="24">
        <v>0</v>
      </c>
      <c r="C1864" s="24">
        <v>0</v>
      </c>
    </row>
    <row r="1865" spans="1:3" x14ac:dyDescent="0.2">
      <c r="A1865" s="25">
        <v>29611</v>
      </c>
      <c r="B1865" s="24">
        <v>0</v>
      </c>
      <c r="C1865" s="24">
        <v>0</v>
      </c>
    </row>
    <row r="1866" spans="1:3" x14ac:dyDescent="0.2">
      <c r="A1866" s="25">
        <v>29612</v>
      </c>
      <c r="B1866" s="24">
        <v>-55</v>
      </c>
      <c r="C1866" s="24">
        <v>-100</v>
      </c>
    </row>
    <row r="1867" spans="1:3" x14ac:dyDescent="0.2">
      <c r="A1867" s="25">
        <v>29613</v>
      </c>
      <c r="B1867" s="24">
        <v>-112</v>
      </c>
      <c r="C1867" s="24">
        <v>3</v>
      </c>
    </row>
    <row r="1868" spans="1:3" x14ac:dyDescent="0.2">
      <c r="A1868" s="25">
        <v>29614</v>
      </c>
      <c r="B1868" s="24">
        <v>0</v>
      </c>
      <c r="C1868" s="24">
        <v>-116</v>
      </c>
    </row>
    <row r="1869" spans="1:3" x14ac:dyDescent="0.2">
      <c r="A1869" s="25">
        <v>29615</v>
      </c>
      <c r="B1869" s="24">
        <v>-112</v>
      </c>
      <c r="C1869" s="24">
        <v>-406</v>
      </c>
    </row>
    <row r="1870" spans="1:3" x14ac:dyDescent="0.2">
      <c r="A1870" s="25">
        <v>29616</v>
      </c>
      <c r="B1870" s="24">
        <v>-118</v>
      </c>
      <c r="C1870" s="24">
        <v>-117</v>
      </c>
    </row>
    <row r="1871" spans="1:3" x14ac:dyDescent="0.2">
      <c r="A1871" s="25">
        <v>29617</v>
      </c>
      <c r="B1871" s="24">
        <v>0</v>
      </c>
      <c r="C1871" s="24">
        <v>0</v>
      </c>
    </row>
    <row r="1872" spans="1:3" x14ac:dyDescent="0.2">
      <c r="A1872" s="25">
        <v>29618</v>
      </c>
      <c r="B1872" s="24">
        <v>0</v>
      </c>
      <c r="C1872" s="24">
        <v>0</v>
      </c>
    </row>
    <row r="1873" spans="1:3" x14ac:dyDescent="0.2">
      <c r="A1873" s="25">
        <v>29619</v>
      </c>
      <c r="B1873" s="24">
        <v>0</v>
      </c>
      <c r="C1873" s="24">
        <v>-31</v>
      </c>
    </row>
    <row r="1874" spans="1:3" x14ac:dyDescent="0.2">
      <c r="A1874" s="25">
        <v>29620</v>
      </c>
      <c r="B1874" s="24">
        <v>-581</v>
      </c>
      <c r="C1874" s="24">
        <v>-62</v>
      </c>
    </row>
    <row r="1875" spans="1:3" x14ac:dyDescent="0.2">
      <c r="A1875" s="25">
        <v>29621</v>
      </c>
      <c r="B1875" s="24">
        <v>-78</v>
      </c>
      <c r="C1875" s="24">
        <v>1</v>
      </c>
    </row>
    <row r="1876" spans="1:3" x14ac:dyDescent="0.2">
      <c r="A1876" s="25">
        <v>29622</v>
      </c>
      <c r="B1876" s="24">
        <v>-70</v>
      </c>
      <c r="C1876" s="24">
        <v>-8</v>
      </c>
    </row>
    <row r="1877" spans="1:3" x14ac:dyDescent="0.2">
      <c r="A1877" s="25">
        <v>29623</v>
      </c>
      <c r="B1877" s="24">
        <v>-250</v>
      </c>
      <c r="C1877" s="24">
        <v>-164</v>
      </c>
    </row>
    <row r="1878" spans="1:3" x14ac:dyDescent="0.2">
      <c r="A1878" s="25">
        <v>29624</v>
      </c>
      <c r="B1878" s="24">
        <v>0</v>
      </c>
      <c r="C1878" s="24">
        <v>0</v>
      </c>
    </row>
    <row r="1879" spans="1:3" x14ac:dyDescent="0.2">
      <c r="A1879" s="25">
        <v>29625</v>
      </c>
      <c r="B1879" s="24">
        <v>0</v>
      </c>
      <c r="C1879" s="24">
        <v>0</v>
      </c>
    </row>
    <row r="1880" spans="1:3" x14ac:dyDescent="0.2">
      <c r="A1880" s="25">
        <v>29626</v>
      </c>
      <c r="B1880" s="24">
        <v>-105</v>
      </c>
      <c r="C1880" s="24">
        <v>-411</v>
      </c>
    </row>
    <row r="1881" spans="1:3" x14ac:dyDescent="0.2">
      <c r="A1881" s="25">
        <v>29627</v>
      </c>
      <c r="B1881" s="24">
        <v>0</v>
      </c>
      <c r="C1881" s="24">
        <v>8</v>
      </c>
    </row>
    <row r="1882" spans="1:3" x14ac:dyDescent="0.2">
      <c r="A1882" s="25">
        <v>29628</v>
      </c>
      <c r="B1882" s="24">
        <v>-31</v>
      </c>
      <c r="C1882" s="24">
        <v>0</v>
      </c>
    </row>
    <row r="1883" spans="1:3" x14ac:dyDescent="0.2">
      <c r="A1883" s="25">
        <v>29629</v>
      </c>
      <c r="B1883" s="24">
        <v>-217</v>
      </c>
      <c r="C1883" s="24">
        <v>-413</v>
      </c>
    </row>
    <row r="1884" spans="1:3" x14ac:dyDescent="0.2">
      <c r="A1884" s="25">
        <v>29630</v>
      </c>
      <c r="B1884" s="24">
        <v>-508</v>
      </c>
      <c r="C1884" s="24">
        <v>-56</v>
      </c>
    </row>
    <row r="1885" spans="1:3" x14ac:dyDescent="0.2">
      <c r="A1885" s="25">
        <v>29631</v>
      </c>
      <c r="B1885" s="24">
        <v>0</v>
      </c>
      <c r="C1885" s="24">
        <v>0</v>
      </c>
    </row>
    <row r="1886" spans="1:3" x14ac:dyDescent="0.2">
      <c r="A1886" s="25">
        <v>29632</v>
      </c>
      <c r="B1886" s="24">
        <v>0</v>
      </c>
      <c r="C1886" s="24">
        <v>0</v>
      </c>
    </row>
    <row r="1887" spans="1:3" x14ac:dyDescent="0.2">
      <c r="A1887" s="25">
        <v>29633</v>
      </c>
      <c r="B1887" s="24">
        <v>-223</v>
      </c>
      <c r="C1887" s="24">
        <v>2</v>
      </c>
    </row>
    <row r="1888" spans="1:3" x14ac:dyDescent="0.2">
      <c r="A1888" s="25">
        <v>29634</v>
      </c>
      <c r="B1888" s="24">
        <v>-395</v>
      </c>
      <c r="C1888" s="24">
        <v>0</v>
      </c>
    </row>
    <row r="1889" spans="1:3" x14ac:dyDescent="0.2">
      <c r="A1889" s="25">
        <v>29635</v>
      </c>
      <c r="B1889" s="24">
        <v>0</v>
      </c>
      <c r="C1889" s="24">
        <v>5</v>
      </c>
    </row>
    <row r="1890" spans="1:3" x14ac:dyDescent="0.2">
      <c r="A1890" s="25">
        <v>29636</v>
      </c>
      <c r="B1890" s="24">
        <v>-107</v>
      </c>
      <c r="C1890" s="24">
        <v>92</v>
      </c>
    </row>
    <row r="1891" spans="1:3" x14ac:dyDescent="0.2">
      <c r="A1891" s="25">
        <v>29637</v>
      </c>
      <c r="B1891" s="24">
        <v>0</v>
      </c>
      <c r="C1891" s="24">
        <v>21</v>
      </c>
    </row>
    <row r="1892" spans="1:3" x14ac:dyDescent="0.2">
      <c r="A1892" s="25">
        <v>29638</v>
      </c>
      <c r="B1892" s="24">
        <v>0</v>
      </c>
      <c r="C1892" s="24">
        <v>0</v>
      </c>
    </row>
    <row r="1893" spans="1:3" x14ac:dyDescent="0.2">
      <c r="A1893" s="25">
        <v>29639</v>
      </c>
      <c r="B1893" s="24">
        <v>0</v>
      </c>
      <c r="C1893" s="24">
        <v>0</v>
      </c>
    </row>
    <row r="1894" spans="1:3" x14ac:dyDescent="0.2">
      <c r="A1894" s="25">
        <v>29640</v>
      </c>
      <c r="B1894" s="24">
        <v>-53</v>
      </c>
      <c r="C1894" s="24">
        <v>7</v>
      </c>
    </row>
    <row r="1895" spans="1:3" x14ac:dyDescent="0.2">
      <c r="A1895" s="25">
        <v>29641</v>
      </c>
      <c r="B1895" s="24">
        <v>-213</v>
      </c>
      <c r="C1895" s="24">
        <v>2</v>
      </c>
    </row>
    <row r="1896" spans="1:3" x14ac:dyDescent="0.2">
      <c r="A1896" s="25">
        <v>29642</v>
      </c>
      <c r="B1896" s="24">
        <v>0</v>
      </c>
      <c r="C1896" s="24">
        <v>13</v>
      </c>
    </row>
    <row r="1897" spans="1:3" x14ac:dyDescent="0.2">
      <c r="A1897" s="25">
        <v>29643</v>
      </c>
      <c r="B1897" s="24">
        <v>0</v>
      </c>
      <c r="C1897" s="24">
        <v>4</v>
      </c>
    </row>
    <row r="1898" spans="1:3" x14ac:dyDescent="0.2">
      <c r="A1898" s="25">
        <v>29644</v>
      </c>
      <c r="B1898" s="24">
        <v>-160</v>
      </c>
      <c r="C1898" s="24">
        <v>0</v>
      </c>
    </row>
    <row r="1899" spans="1:3" x14ac:dyDescent="0.2">
      <c r="A1899" s="25">
        <v>29645</v>
      </c>
      <c r="B1899" s="24">
        <v>0</v>
      </c>
      <c r="C1899" s="24">
        <v>0</v>
      </c>
    </row>
    <row r="1900" spans="1:3" x14ac:dyDescent="0.2">
      <c r="A1900" s="25">
        <v>29646</v>
      </c>
      <c r="B1900" s="24">
        <v>0</v>
      </c>
      <c r="C1900" s="24">
        <v>0</v>
      </c>
    </row>
    <row r="1901" spans="1:3" x14ac:dyDescent="0.2">
      <c r="A1901" s="25">
        <v>29647</v>
      </c>
      <c r="B1901" s="24">
        <v>0</v>
      </c>
      <c r="C1901" s="24">
        <v>0</v>
      </c>
    </row>
    <row r="1902" spans="1:3" x14ac:dyDescent="0.2">
      <c r="A1902" s="25">
        <v>29648</v>
      </c>
      <c r="B1902" s="24">
        <v>0</v>
      </c>
      <c r="C1902" s="24">
        <v>7</v>
      </c>
    </row>
    <row r="1903" spans="1:3" x14ac:dyDescent="0.2">
      <c r="A1903" s="25">
        <v>29649</v>
      </c>
      <c r="B1903" s="24">
        <v>0</v>
      </c>
      <c r="C1903" s="24">
        <v>8</v>
      </c>
    </row>
    <row r="1904" spans="1:3" x14ac:dyDescent="0.2">
      <c r="A1904" s="25">
        <v>29650</v>
      </c>
      <c r="B1904" s="24">
        <v>0</v>
      </c>
      <c r="C1904" s="24">
        <v>107</v>
      </c>
    </row>
    <row r="1905" spans="1:3" x14ac:dyDescent="0.2">
      <c r="A1905" s="25">
        <v>29651</v>
      </c>
      <c r="B1905" s="24">
        <v>0</v>
      </c>
      <c r="C1905" s="24">
        <v>48</v>
      </c>
    </row>
    <row r="1906" spans="1:3" x14ac:dyDescent="0.2">
      <c r="A1906" s="25">
        <v>29652</v>
      </c>
      <c r="B1906" s="24">
        <v>0</v>
      </c>
      <c r="C1906" s="24">
        <v>0</v>
      </c>
    </row>
    <row r="1907" spans="1:3" x14ac:dyDescent="0.2">
      <c r="A1907" s="25">
        <v>29653</v>
      </c>
      <c r="B1907" s="24">
        <v>0</v>
      </c>
      <c r="C1907" s="24">
        <v>0</v>
      </c>
    </row>
    <row r="1908" spans="1:3" x14ac:dyDescent="0.2">
      <c r="A1908" s="25">
        <v>29654</v>
      </c>
      <c r="B1908" s="24">
        <v>0</v>
      </c>
      <c r="C1908" s="24">
        <v>95</v>
      </c>
    </row>
    <row r="1909" spans="1:3" x14ac:dyDescent="0.2">
      <c r="A1909" s="25">
        <v>29655</v>
      </c>
      <c r="B1909" s="24">
        <v>0</v>
      </c>
      <c r="C1909" s="24">
        <v>559</v>
      </c>
    </row>
    <row r="1910" spans="1:3" x14ac:dyDescent="0.2">
      <c r="A1910" s="25">
        <v>29656</v>
      </c>
      <c r="B1910" s="24">
        <v>0</v>
      </c>
      <c r="C1910" s="24">
        <v>166</v>
      </c>
    </row>
    <row r="1911" spans="1:3" x14ac:dyDescent="0.2">
      <c r="A1911" s="25">
        <v>29657</v>
      </c>
      <c r="B1911" s="24">
        <v>0</v>
      </c>
      <c r="C1911" s="24">
        <v>655</v>
      </c>
    </row>
    <row r="1912" spans="1:3" x14ac:dyDescent="0.2">
      <c r="A1912" s="25">
        <v>29658</v>
      </c>
      <c r="B1912" s="24">
        <v>0</v>
      </c>
      <c r="C1912" s="24">
        <v>293</v>
      </c>
    </row>
    <row r="1913" spans="1:3" x14ac:dyDescent="0.2">
      <c r="A1913" s="25">
        <v>29659</v>
      </c>
      <c r="B1913" s="24">
        <v>0</v>
      </c>
      <c r="C1913" s="24">
        <v>0</v>
      </c>
    </row>
    <row r="1914" spans="1:3" x14ac:dyDescent="0.2">
      <c r="A1914" s="25">
        <v>29660</v>
      </c>
      <c r="B1914" s="24">
        <v>0</v>
      </c>
      <c r="C1914" s="24">
        <v>0</v>
      </c>
    </row>
    <row r="1915" spans="1:3" x14ac:dyDescent="0.2">
      <c r="A1915" s="25">
        <v>29661</v>
      </c>
      <c r="B1915" s="24">
        <v>0</v>
      </c>
      <c r="C1915" s="24">
        <v>151</v>
      </c>
    </row>
    <row r="1916" spans="1:3" x14ac:dyDescent="0.2">
      <c r="A1916" s="25">
        <v>29662</v>
      </c>
      <c r="B1916" s="24">
        <v>0</v>
      </c>
      <c r="C1916" s="24">
        <v>402</v>
      </c>
    </row>
    <row r="1917" spans="1:3" x14ac:dyDescent="0.2">
      <c r="A1917" s="25">
        <v>29663</v>
      </c>
      <c r="B1917" s="24">
        <v>0</v>
      </c>
      <c r="C1917" s="24">
        <v>13</v>
      </c>
    </row>
    <row r="1918" spans="1:3" x14ac:dyDescent="0.2">
      <c r="A1918" s="25">
        <v>29664</v>
      </c>
      <c r="B1918" s="24">
        <v>10</v>
      </c>
      <c r="C1918" s="24">
        <v>610</v>
      </c>
    </row>
    <row r="1919" spans="1:3" x14ac:dyDescent="0.2">
      <c r="A1919" s="25">
        <v>29665</v>
      </c>
      <c r="B1919" s="24">
        <v>0</v>
      </c>
      <c r="C1919" s="24">
        <v>181</v>
      </c>
    </row>
    <row r="1920" spans="1:3" x14ac:dyDescent="0.2">
      <c r="A1920" s="25">
        <v>29666</v>
      </c>
      <c r="B1920" s="24">
        <v>0</v>
      </c>
      <c r="C1920" s="24">
        <v>0</v>
      </c>
    </row>
    <row r="1921" spans="1:3" x14ac:dyDescent="0.2">
      <c r="A1921" s="25">
        <v>29667</v>
      </c>
      <c r="B1921" s="24">
        <v>0</v>
      </c>
      <c r="C1921" s="24">
        <v>0</v>
      </c>
    </row>
    <row r="1922" spans="1:3" x14ac:dyDescent="0.2">
      <c r="A1922" s="25">
        <v>29668</v>
      </c>
      <c r="B1922" s="24">
        <v>0</v>
      </c>
      <c r="C1922" s="24">
        <v>102</v>
      </c>
    </row>
    <row r="1923" spans="1:3" x14ac:dyDescent="0.2">
      <c r="A1923" s="25">
        <v>29669</v>
      </c>
      <c r="B1923" s="24">
        <v>0</v>
      </c>
      <c r="C1923" s="24">
        <v>72</v>
      </c>
    </row>
    <row r="1924" spans="1:3" x14ac:dyDescent="0.2">
      <c r="A1924" s="25">
        <v>29670</v>
      </c>
      <c r="B1924" s="24">
        <v>0</v>
      </c>
      <c r="C1924" s="24">
        <v>50</v>
      </c>
    </row>
    <row r="1925" spans="1:3" x14ac:dyDescent="0.2">
      <c r="A1925" s="25">
        <v>29671</v>
      </c>
      <c r="B1925" s="24">
        <v>0</v>
      </c>
      <c r="C1925" s="24">
        <v>680</v>
      </c>
    </row>
    <row r="1926" spans="1:3" x14ac:dyDescent="0.2">
      <c r="A1926" s="25">
        <v>29672</v>
      </c>
      <c r="B1926" s="24">
        <v>0</v>
      </c>
      <c r="C1926" s="24">
        <v>690</v>
      </c>
    </row>
    <row r="1927" spans="1:3" x14ac:dyDescent="0.2">
      <c r="A1927" s="25">
        <v>29673</v>
      </c>
      <c r="B1927" s="24">
        <v>0</v>
      </c>
      <c r="C1927" s="24">
        <v>0</v>
      </c>
    </row>
    <row r="1928" spans="1:3" x14ac:dyDescent="0.2">
      <c r="A1928" s="25">
        <v>29674</v>
      </c>
      <c r="B1928" s="24">
        <v>0</v>
      </c>
      <c r="C1928" s="24">
        <v>0</v>
      </c>
    </row>
    <row r="1929" spans="1:3" x14ac:dyDescent="0.2">
      <c r="A1929" s="25">
        <v>29675</v>
      </c>
      <c r="B1929" s="24">
        <v>0</v>
      </c>
      <c r="C1929" s="24">
        <v>609</v>
      </c>
    </row>
    <row r="1930" spans="1:3" x14ac:dyDescent="0.2">
      <c r="A1930" s="25">
        <v>29676</v>
      </c>
      <c r="B1930" s="24">
        <v>52</v>
      </c>
      <c r="C1930" s="24">
        <v>672</v>
      </c>
    </row>
    <row r="1931" spans="1:3" x14ac:dyDescent="0.2">
      <c r="A1931" s="25">
        <v>29677</v>
      </c>
      <c r="B1931" s="24">
        <v>0</v>
      </c>
      <c r="C1931" s="24">
        <v>337</v>
      </c>
    </row>
    <row r="1932" spans="1:3" x14ac:dyDescent="0.2">
      <c r="A1932" s="25">
        <v>29678</v>
      </c>
      <c r="B1932" s="24">
        <v>0</v>
      </c>
      <c r="C1932" s="24">
        <v>425</v>
      </c>
    </row>
    <row r="1933" spans="1:3" x14ac:dyDescent="0.2">
      <c r="A1933" s="25">
        <v>29679</v>
      </c>
      <c r="B1933" s="24">
        <v>0</v>
      </c>
      <c r="C1933" s="24">
        <v>478</v>
      </c>
    </row>
    <row r="1934" spans="1:3" x14ac:dyDescent="0.2">
      <c r="A1934" s="25">
        <v>29680</v>
      </c>
      <c r="B1934" s="24">
        <v>0</v>
      </c>
      <c r="C1934" s="24">
        <v>0</v>
      </c>
    </row>
    <row r="1935" spans="1:3" x14ac:dyDescent="0.2">
      <c r="A1935" s="25">
        <v>29681</v>
      </c>
      <c r="B1935" s="24">
        <v>0</v>
      </c>
      <c r="C1935" s="24">
        <v>0</v>
      </c>
    </row>
    <row r="1936" spans="1:3" x14ac:dyDescent="0.2">
      <c r="A1936" s="25">
        <v>29682</v>
      </c>
      <c r="B1936" s="24">
        <v>0</v>
      </c>
      <c r="C1936" s="24">
        <v>2</v>
      </c>
    </row>
    <row r="1937" spans="1:3" x14ac:dyDescent="0.2">
      <c r="A1937" s="25">
        <v>29683</v>
      </c>
      <c r="B1937" s="24">
        <v>-64</v>
      </c>
      <c r="C1937" s="24">
        <v>70</v>
      </c>
    </row>
    <row r="1938" spans="1:3" x14ac:dyDescent="0.2">
      <c r="A1938" s="25">
        <v>29684</v>
      </c>
      <c r="B1938" s="24">
        <v>0</v>
      </c>
      <c r="C1938" s="24">
        <v>141</v>
      </c>
    </row>
    <row r="1939" spans="1:3" x14ac:dyDescent="0.2">
      <c r="A1939" s="25">
        <v>29685</v>
      </c>
      <c r="B1939" s="24">
        <v>0</v>
      </c>
      <c r="C1939" s="24">
        <v>42</v>
      </c>
    </row>
    <row r="1940" spans="1:3" x14ac:dyDescent="0.2">
      <c r="A1940" s="25">
        <v>29686</v>
      </c>
      <c r="B1940" s="24">
        <v>-44</v>
      </c>
      <c r="C1940" s="24">
        <v>3</v>
      </c>
    </row>
    <row r="1941" spans="1:3" x14ac:dyDescent="0.2">
      <c r="A1941" s="25">
        <v>29687</v>
      </c>
      <c r="B1941" s="24">
        <v>0</v>
      </c>
      <c r="C1941" s="24">
        <v>0</v>
      </c>
    </row>
    <row r="1942" spans="1:3" x14ac:dyDescent="0.2">
      <c r="A1942" s="25">
        <v>29688</v>
      </c>
      <c r="B1942" s="24">
        <v>0</v>
      </c>
      <c r="C1942" s="24">
        <v>0</v>
      </c>
    </row>
    <row r="1943" spans="1:3" x14ac:dyDescent="0.2">
      <c r="A1943" s="25">
        <v>29689</v>
      </c>
      <c r="B1943" s="24">
        <v>-317</v>
      </c>
      <c r="C1943" s="24">
        <v>29</v>
      </c>
    </row>
    <row r="1944" spans="1:3" x14ac:dyDescent="0.2">
      <c r="A1944" s="25">
        <v>29690</v>
      </c>
      <c r="B1944" s="24">
        <v>0</v>
      </c>
      <c r="C1944" s="24">
        <v>56</v>
      </c>
    </row>
    <row r="1945" spans="1:3" x14ac:dyDescent="0.2">
      <c r="A1945" s="25">
        <v>29691</v>
      </c>
      <c r="B1945" s="24">
        <v>0</v>
      </c>
      <c r="C1945" s="24">
        <v>112</v>
      </c>
    </row>
    <row r="1946" spans="1:3" x14ac:dyDescent="0.2">
      <c r="A1946" s="25">
        <v>29692</v>
      </c>
      <c r="B1946" s="24">
        <v>0</v>
      </c>
      <c r="C1946" s="24">
        <v>600</v>
      </c>
    </row>
    <row r="1947" spans="1:3" x14ac:dyDescent="0.2">
      <c r="A1947" s="25">
        <v>29693</v>
      </c>
      <c r="B1947" s="24">
        <v>0</v>
      </c>
      <c r="C1947" s="24">
        <v>0</v>
      </c>
    </row>
    <row r="1948" spans="1:3" x14ac:dyDescent="0.2">
      <c r="A1948" s="25">
        <v>29694</v>
      </c>
      <c r="B1948" s="24">
        <v>0</v>
      </c>
      <c r="C1948" s="24">
        <v>0</v>
      </c>
    </row>
    <row r="1949" spans="1:3" x14ac:dyDescent="0.2">
      <c r="A1949" s="25">
        <v>29695</v>
      </c>
      <c r="B1949" s="24">
        <v>0</v>
      </c>
      <c r="C1949" s="24">
        <v>0</v>
      </c>
    </row>
    <row r="1950" spans="1:3" x14ac:dyDescent="0.2">
      <c r="A1950" s="25">
        <v>29696</v>
      </c>
      <c r="B1950" s="24">
        <v>0</v>
      </c>
      <c r="C1950" s="24">
        <v>0</v>
      </c>
    </row>
    <row r="1951" spans="1:3" x14ac:dyDescent="0.2">
      <c r="A1951" s="25">
        <v>29697</v>
      </c>
      <c r="B1951" s="24">
        <v>0</v>
      </c>
      <c r="C1951" s="24">
        <v>201</v>
      </c>
    </row>
    <row r="1952" spans="1:3" x14ac:dyDescent="0.2">
      <c r="A1952" s="25">
        <v>29698</v>
      </c>
      <c r="B1952" s="24">
        <v>0</v>
      </c>
      <c r="C1952" s="24">
        <v>758</v>
      </c>
    </row>
    <row r="1953" spans="1:3" x14ac:dyDescent="0.2">
      <c r="A1953" s="25">
        <v>29699</v>
      </c>
      <c r="B1953" s="24">
        <v>0</v>
      </c>
      <c r="C1953" s="24">
        <v>0</v>
      </c>
    </row>
    <row r="1954" spans="1:3" x14ac:dyDescent="0.2">
      <c r="A1954" s="25">
        <v>29700</v>
      </c>
      <c r="B1954" s="24">
        <v>0</v>
      </c>
      <c r="C1954" s="24">
        <v>210</v>
      </c>
    </row>
    <row r="1955" spans="1:3" x14ac:dyDescent="0.2">
      <c r="A1955" s="25">
        <v>29701</v>
      </c>
      <c r="B1955" s="24">
        <v>0</v>
      </c>
      <c r="C1955" s="24">
        <v>0</v>
      </c>
    </row>
    <row r="1956" spans="1:3" x14ac:dyDescent="0.2">
      <c r="A1956" s="25">
        <v>29702</v>
      </c>
      <c r="B1956" s="24">
        <v>0</v>
      </c>
      <c r="C1956" s="24">
        <v>0</v>
      </c>
    </row>
    <row r="1957" spans="1:3" x14ac:dyDescent="0.2">
      <c r="A1957" s="25">
        <v>29703</v>
      </c>
      <c r="B1957" s="24">
        <v>0</v>
      </c>
      <c r="C1957" s="24">
        <v>349</v>
      </c>
    </row>
    <row r="1958" spans="1:3" x14ac:dyDescent="0.2">
      <c r="A1958" s="25">
        <v>29704</v>
      </c>
      <c r="B1958" s="24">
        <v>0</v>
      </c>
      <c r="C1958" s="24">
        <v>77</v>
      </c>
    </row>
    <row r="1959" spans="1:3" x14ac:dyDescent="0.2">
      <c r="A1959" s="25">
        <v>29705</v>
      </c>
      <c r="B1959" s="24">
        <v>-94</v>
      </c>
      <c r="C1959" s="24">
        <v>60</v>
      </c>
    </row>
    <row r="1960" spans="1:3" x14ac:dyDescent="0.2">
      <c r="A1960" s="25">
        <v>29706</v>
      </c>
      <c r="B1960" s="24">
        <v>-13</v>
      </c>
      <c r="C1960" s="24">
        <v>-7</v>
      </c>
    </row>
    <row r="1961" spans="1:3" x14ac:dyDescent="0.2">
      <c r="A1961" s="25">
        <v>29707</v>
      </c>
      <c r="B1961" s="24">
        <v>0</v>
      </c>
      <c r="C1961" s="24">
        <v>0</v>
      </c>
    </row>
    <row r="1962" spans="1:3" x14ac:dyDescent="0.2">
      <c r="A1962" s="25">
        <v>29708</v>
      </c>
      <c r="B1962" s="24">
        <v>0</v>
      </c>
      <c r="C1962" s="24">
        <v>0</v>
      </c>
    </row>
    <row r="1963" spans="1:3" x14ac:dyDescent="0.2">
      <c r="A1963" s="25">
        <v>29709</v>
      </c>
      <c r="B1963" s="24">
        <v>0</v>
      </c>
      <c r="C1963" s="24">
        <v>0</v>
      </c>
    </row>
    <row r="1964" spans="1:3" x14ac:dyDescent="0.2">
      <c r="A1964" s="25">
        <v>29710</v>
      </c>
      <c r="B1964" s="24">
        <v>-218</v>
      </c>
      <c r="C1964" s="24">
        <v>48</v>
      </c>
    </row>
    <row r="1965" spans="1:3" x14ac:dyDescent="0.2">
      <c r="A1965" s="25">
        <v>29711</v>
      </c>
      <c r="B1965" s="24">
        <v>-491</v>
      </c>
      <c r="C1965" s="24">
        <v>0</v>
      </c>
    </row>
    <row r="1966" spans="1:3" x14ac:dyDescent="0.2">
      <c r="A1966" s="25">
        <v>29712</v>
      </c>
      <c r="B1966" s="24">
        <v>0</v>
      </c>
      <c r="C1966" s="24">
        <v>0</v>
      </c>
    </row>
    <row r="1967" spans="1:3" x14ac:dyDescent="0.2">
      <c r="A1967" s="25">
        <v>29713</v>
      </c>
      <c r="B1967" s="24">
        <v>-16</v>
      </c>
      <c r="C1967" s="24">
        <v>0</v>
      </c>
    </row>
    <row r="1968" spans="1:3" x14ac:dyDescent="0.2">
      <c r="A1968" s="25">
        <v>29714</v>
      </c>
      <c r="B1968" s="24">
        <v>0</v>
      </c>
      <c r="C1968" s="24">
        <v>0</v>
      </c>
    </row>
    <row r="1969" spans="1:3" x14ac:dyDescent="0.2">
      <c r="A1969" s="25">
        <v>29715</v>
      </c>
      <c r="B1969" s="24">
        <v>0</v>
      </c>
      <c r="C1969" s="24">
        <v>0</v>
      </c>
    </row>
    <row r="1970" spans="1:3" x14ac:dyDescent="0.2">
      <c r="A1970" s="25">
        <v>29716</v>
      </c>
      <c r="B1970" s="24">
        <v>0</v>
      </c>
      <c r="C1970" s="24">
        <v>0</v>
      </c>
    </row>
    <row r="1971" spans="1:3" x14ac:dyDescent="0.2">
      <c r="A1971" s="25">
        <v>29717</v>
      </c>
      <c r="B1971" s="24">
        <v>0</v>
      </c>
      <c r="C1971" s="24">
        <v>1118</v>
      </c>
    </row>
    <row r="1972" spans="1:3" x14ac:dyDescent="0.2">
      <c r="A1972" s="25">
        <v>29718</v>
      </c>
      <c r="B1972" s="24">
        <v>-1259</v>
      </c>
      <c r="C1972" s="24">
        <v>1849</v>
      </c>
    </row>
    <row r="1973" spans="1:3" x14ac:dyDescent="0.2">
      <c r="A1973" s="25">
        <v>29719</v>
      </c>
      <c r="B1973" s="24">
        <v>-1030</v>
      </c>
      <c r="C1973" s="24">
        <v>1047</v>
      </c>
    </row>
    <row r="1974" spans="1:3" x14ac:dyDescent="0.2">
      <c r="A1974" s="25">
        <v>29720</v>
      </c>
      <c r="B1974" s="24">
        <v>0</v>
      </c>
      <c r="C1974" s="24">
        <v>305</v>
      </c>
    </row>
    <row r="1975" spans="1:3" x14ac:dyDescent="0.2">
      <c r="A1975" s="25">
        <v>29721</v>
      </c>
      <c r="B1975" s="24">
        <v>0</v>
      </c>
      <c r="C1975" s="24">
        <v>1166</v>
      </c>
    </row>
    <row r="1976" spans="1:3" x14ac:dyDescent="0.2">
      <c r="A1976" s="25">
        <v>29722</v>
      </c>
      <c r="B1976" s="24">
        <v>0</v>
      </c>
      <c r="C1976" s="24">
        <v>0</v>
      </c>
    </row>
    <row r="1977" spans="1:3" x14ac:dyDescent="0.2">
      <c r="A1977" s="25">
        <v>29723</v>
      </c>
      <c r="B1977" s="24">
        <v>0</v>
      </c>
      <c r="C1977" s="24">
        <v>0</v>
      </c>
    </row>
    <row r="1978" spans="1:3" x14ac:dyDescent="0.2">
      <c r="A1978" s="25">
        <v>29724</v>
      </c>
      <c r="B1978" s="24">
        <v>-59</v>
      </c>
      <c r="C1978" s="24">
        <v>760</v>
      </c>
    </row>
    <row r="1979" spans="1:3" x14ac:dyDescent="0.2">
      <c r="A1979" s="25">
        <v>29725</v>
      </c>
      <c r="B1979" s="24">
        <v>-80</v>
      </c>
      <c r="C1979" s="24">
        <v>547</v>
      </c>
    </row>
    <row r="1980" spans="1:3" x14ac:dyDescent="0.2">
      <c r="A1980" s="25">
        <v>29726</v>
      </c>
      <c r="B1980" s="24">
        <v>-1738</v>
      </c>
      <c r="C1980" s="24">
        <v>1619</v>
      </c>
    </row>
    <row r="1981" spans="1:3" x14ac:dyDescent="0.2">
      <c r="A1981" s="25">
        <v>29727</v>
      </c>
      <c r="B1981" s="24">
        <v>-405</v>
      </c>
      <c r="C1981" s="24">
        <v>2243</v>
      </c>
    </row>
    <row r="1982" spans="1:3" x14ac:dyDescent="0.2">
      <c r="A1982" s="25">
        <v>29728</v>
      </c>
      <c r="B1982" s="24">
        <v>-288</v>
      </c>
      <c r="C1982" s="24">
        <v>668</v>
      </c>
    </row>
    <row r="1983" spans="1:3" x14ac:dyDescent="0.2">
      <c r="A1983" s="25">
        <v>29729</v>
      </c>
      <c r="B1983" s="24">
        <v>0</v>
      </c>
      <c r="C1983" s="24">
        <v>0</v>
      </c>
    </row>
    <row r="1984" spans="1:3" x14ac:dyDescent="0.2">
      <c r="A1984" s="25">
        <v>29730</v>
      </c>
      <c r="B1984" s="24">
        <v>0</v>
      </c>
      <c r="C1984" s="24">
        <v>0</v>
      </c>
    </row>
    <row r="1985" spans="1:3" x14ac:dyDescent="0.2">
      <c r="A1985" s="25">
        <v>29731</v>
      </c>
      <c r="B1985" s="24">
        <v>-289</v>
      </c>
      <c r="C1985" s="24">
        <v>-25</v>
      </c>
    </row>
    <row r="1986" spans="1:3" x14ac:dyDescent="0.2">
      <c r="A1986" s="25">
        <v>29732</v>
      </c>
      <c r="B1986" s="24">
        <v>-808</v>
      </c>
      <c r="C1986" s="24">
        <v>-123</v>
      </c>
    </row>
    <row r="1987" spans="1:3" x14ac:dyDescent="0.2">
      <c r="A1987" s="25">
        <v>29733</v>
      </c>
      <c r="B1987" s="24">
        <v>-419</v>
      </c>
      <c r="C1987" s="24">
        <v>0</v>
      </c>
    </row>
    <row r="1988" spans="1:3" x14ac:dyDescent="0.2">
      <c r="A1988" s="25">
        <v>29734</v>
      </c>
      <c r="B1988" s="24">
        <v>0</v>
      </c>
      <c r="C1988" s="24">
        <v>0</v>
      </c>
    </row>
    <row r="1989" spans="1:3" x14ac:dyDescent="0.2">
      <c r="A1989" s="25">
        <v>29735</v>
      </c>
      <c r="B1989" s="24">
        <v>0</v>
      </c>
      <c r="C1989" s="24">
        <v>-93</v>
      </c>
    </row>
    <row r="1990" spans="1:3" x14ac:dyDescent="0.2">
      <c r="A1990" s="25">
        <v>29736</v>
      </c>
      <c r="B1990" s="24">
        <v>0</v>
      </c>
      <c r="C1990" s="24">
        <v>0</v>
      </c>
    </row>
    <row r="1991" spans="1:3" x14ac:dyDescent="0.2">
      <c r="A1991" s="25">
        <v>29737</v>
      </c>
      <c r="B1991" s="24">
        <v>0</v>
      </c>
      <c r="C1991" s="24">
        <v>0</v>
      </c>
    </row>
    <row r="1992" spans="1:3" x14ac:dyDescent="0.2">
      <c r="A1992" s="25">
        <v>29738</v>
      </c>
      <c r="B1992" s="24">
        <v>0</v>
      </c>
      <c r="C1992" s="24">
        <v>0</v>
      </c>
    </row>
    <row r="1993" spans="1:3" x14ac:dyDescent="0.2">
      <c r="A1993" s="25">
        <v>29739</v>
      </c>
      <c r="B1993" s="24">
        <v>0</v>
      </c>
      <c r="C1993" s="24">
        <v>-22</v>
      </c>
    </row>
    <row r="1994" spans="1:3" x14ac:dyDescent="0.2">
      <c r="A1994" s="25">
        <v>29740</v>
      </c>
      <c r="B1994" s="24">
        <v>-51</v>
      </c>
      <c r="C1994" s="24">
        <v>-134</v>
      </c>
    </row>
    <row r="1995" spans="1:3" x14ac:dyDescent="0.2">
      <c r="A1995" s="25">
        <v>29741</v>
      </c>
      <c r="B1995" s="24">
        <v>0</v>
      </c>
      <c r="C1995" s="24">
        <v>-332</v>
      </c>
    </row>
    <row r="1996" spans="1:3" x14ac:dyDescent="0.2">
      <c r="A1996" s="25">
        <v>29742</v>
      </c>
      <c r="B1996" s="24">
        <v>0</v>
      </c>
      <c r="C1996" s="24">
        <v>-65</v>
      </c>
    </row>
    <row r="1997" spans="1:3" x14ac:dyDescent="0.2">
      <c r="A1997" s="25">
        <v>29743</v>
      </c>
      <c r="B1997" s="24">
        <v>0</v>
      </c>
      <c r="C1997" s="24">
        <v>0</v>
      </c>
    </row>
    <row r="1998" spans="1:3" x14ac:dyDescent="0.2">
      <c r="A1998" s="25">
        <v>29744</v>
      </c>
      <c r="B1998" s="24">
        <v>0</v>
      </c>
      <c r="C1998" s="24">
        <v>0</v>
      </c>
    </row>
    <row r="1999" spans="1:3" x14ac:dyDescent="0.2">
      <c r="A1999" s="25">
        <v>29745</v>
      </c>
      <c r="B1999" s="24">
        <v>0</v>
      </c>
      <c r="C1999" s="24">
        <v>0</v>
      </c>
    </row>
    <row r="2000" spans="1:3" x14ac:dyDescent="0.2">
      <c r="A2000" s="25">
        <v>29746</v>
      </c>
      <c r="B2000" s="24">
        <v>0</v>
      </c>
      <c r="C2000" s="24">
        <v>0</v>
      </c>
    </row>
    <row r="2001" spans="1:3" x14ac:dyDescent="0.2">
      <c r="A2001" s="25">
        <v>29747</v>
      </c>
      <c r="B2001" s="24">
        <v>0</v>
      </c>
      <c r="C2001" s="24">
        <v>0</v>
      </c>
    </row>
    <row r="2002" spans="1:3" x14ac:dyDescent="0.2">
      <c r="A2002" s="25">
        <v>29748</v>
      </c>
      <c r="B2002" s="24">
        <v>-106</v>
      </c>
      <c r="C2002" s="24">
        <v>-26</v>
      </c>
    </row>
    <row r="2003" spans="1:3" x14ac:dyDescent="0.2">
      <c r="A2003" s="25">
        <v>29749</v>
      </c>
      <c r="B2003" s="24">
        <v>0</v>
      </c>
      <c r="C2003" s="24">
        <v>0</v>
      </c>
    </row>
    <row r="2004" spans="1:3" x14ac:dyDescent="0.2">
      <c r="A2004" s="25">
        <v>29750</v>
      </c>
      <c r="B2004" s="24">
        <v>0</v>
      </c>
      <c r="C2004" s="24">
        <v>0</v>
      </c>
    </row>
    <row r="2005" spans="1:3" x14ac:dyDescent="0.2">
      <c r="A2005" s="25">
        <v>29751</v>
      </c>
      <c r="B2005" s="24">
        <v>0</v>
      </c>
      <c r="C2005" s="24">
        <v>0</v>
      </c>
    </row>
    <row r="2006" spans="1:3" x14ac:dyDescent="0.2">
      <c r="A2006" s="25">
        <v>29752</v>
      </c>
      <c r="B2006" s="24">
        <v>0</v>
      </c>
      <c r="C2006" s="24">
        <v>0</v>
      </c>
    </row>
    <row r="2007" spans="1:3" x14ac:dyDescent="0.2">
      <c r="A2007" s="25">
        <v>29753</v>
      </c>
      <c r="B2007" s="24">
        <v>0</v>
      </c>
      <c r="C2007" s="24">
        <v>-40</v>
      </c>
    </row>
    <row r="2008" spans="1:3" x14ac:dyDescent="0.2">
      <c r="A2008" s="25">
        <v>29754</v>
      </c>
      <c r="B2008" s="24">
        <v>0</v>
      </c>
      <c r="C2008" s="24">
        <v>0</v>
      </c>
    </row>
    <row r="2009" spans="1:3" x14ac:dyDescent="0.2">
      <c r="A2009" s="25">
        <v>29755</v>
      </c>
      <c r="B2009" s="24">
        <v>0</v>
      </c>
      <c r="C2009" s="24">
        <v>0</v>
      </c>
    </row>
    <row r="2010" spans="1:3" x14ac:dyDescent="0.2">
      <c r="A2010" s="25">
        <v>29756</v>
      </c>
      <c r="B2010" s="24">
        <v>0</v>
      </c>
      <c r="C2010" s="24">
        <v>-471</v>
      </c>
    </row>
    <row r="2011" spans="1:3" x14ac:dyDescent="0.2">
      <c r="A2011" s="25">
        <v>29757</v>
      </c>
      <c r="B2011" s="24">
        <v>0</v>
      </c>
      <c r="C2011" s="24">
        <v>0</v>
      </c>
    </row>
    <row r="2012" spans="1:3" x14ac:dyDescent="0.2">
      <c r="A2012" s="25">
        <v>29758</v>
      </c>
      <c r="B2012" s="24">
        <v>0</v>
      </c>
      <c r="C2012" s="24">
        <v>0</v>
      </c>
    </row>
    <row r="2013" spans="1:3" x14ac:dyDescent="0.2">
      <c r="A2013" s="25">
        <v>29759</v>
      </c>
      <c r="B2013" s="24">
        <v>0</v>
      </c>
      <c r="C2013" s="24">
        <v>0</v>
      </c>
    </row>
    <row r="2014" spans="1:3" x14ac:dyDescent="0.2">
      <c r="A2014" s="25">
        <v>29760</v>
      </c>
      <c r="B2014" s="24">
        <v>0</v>
      </c>
      <c r="C2014" s="24">
        <v>251</v>
      </c>
    </row>
    <row r="2015" spans="1:3" x14ac:dyDescent="0.2">
      <c r="A2015" s="25">
        <v>29761</v>
      </c>
      <c r="B2015" s="24">
        <v>0</v>
      </c>
      <c r="C2015" s="24">
        <v>196</v>
      </c>
    </row>
    <row r="2016" spans="1:3" x14ac:dyDescent="0.2">
      <c r="A2016" s="25">
        <v>29762</v>
      </c>
      <c r="B2016" s="24">
        <v>0</v>
      </c>
      <c r="C2016" s="24">
        <v>0</v>
      </c>
    </row>
    <row r="2017" spans="1:3" x14ac:dyDescent="0.2">
      <c r="A2017" s="25">
        <v>29763</v>
      </c>
      <c r="B2017" s="24">
        <v>-54</v>
      </c>
      <c r="C2017" s="24">
        <v>0</v>
      </c>
    </row>
    <row r="2018" spans="1:3" x14ac:dyDescent="0.2">
      <c r="A2018" s="25">
        <v>29764</v>
      </c>
      <c r="B2018" s="24">
        <v>0</v>
      </c>
      <c r="C2018" s="24">
        <v>0</v>
      </c>
    </row>
    <row r="2019" spans="1:3" x14ac:dyDescent="0.2">
      <c r="A2019" s="25">
        <v>29765</v>
      </c>
      <c r="B2019" s="24">
        <v>0</v>
      </c>
      <c r="C2019" s="24">
        <v>0</v>
      </c>
    </row>
    <row r="2020" spans="1:3" x14ac:dyDescent="0.2">
      <c r="A2020" s="25">
        <v>29766</v>
      </c>
      <c r="B2020" s="24">
        <v>0</v>
      </c>
      <c r="C2020" s="24">
        <v>0</v>
      </c>
    </row>
    <row r="2021" spans="1:3" x14ac:dyDescent="0.2">
      <c r="A2021" s="25">
        <v>29767</v>
      </c>
      <c r="B2021" s="24">
        <v>0</v>
      </c>
      <c r="C2021" s="24">
        <v>24</v>
      </c>
    </row>
    <row r="2022" spans="1:3" x14ac:dyDescent="0.2">
      <c r="A2022" s="25">
        <v>29768</v>
      </c>
      <c r="B2022" s="24">
        <v>-31</v>
      </c>
      <c r="C2022" s="24">
        <v>0</v>
      </c>
    </row>
    <row r="2023" spans="1:3" x14ac:dyDescent="0.2">
      <c r="A2023" s="25">
        <v>29769</v>
      </c>
      <c r="B2023" s="24">
        <v>0</v>
      </c>
      <c r="C2023" s="24">
        <v>-76</v>
      </c>
    </row>
    <row r="2024" spans="1:3" x14ac:dyDescent="0.2">
      <c r="A2024" s="25">
        <v>29770</v>
      </c>
      <c r="B2024" s="24">
        <v>-33</v>
      </c>
      <c r="C2024" s="24">
        <v>-28</v>
      </c>
    </row>
    <row r="2025" spans="1:3" x14ac:dyDescent="0.2">
      <c r="A2025" s="25">
        <v>29771</v>
      </c>
      <c r="B2025" s="24">
        <v>0</v>
      </c>
      <c r="C2025" s="24">
        <v>0</v>
      </c>
    </row>
    <row r="2026" spans="1:3" x14ac:dyDescent="0.2">
      <c r="A2026" s="25">
        <v>29772</v>
      </c>
      <c r="B2026" s="24">
        <v>0</v>
      </c>
      <c r="C2026" s="24">
        <v>0</v>
      </c>
    </row>
    <row r="2027" spans="1:3" x14ac:dyDescent="0.2">
      <c r="A2027" s="25">
        <v>29773</v>
      </c>
      <c r="B2027" s="24">
        <v>0</v>
      </c>
      <c r="C2027" s="24">
        <v>-86</v>
      </c>
    </row>
    <row r="2028" spans="1:3" x14ac:dyDescent="0.2">
      <c r="A2028" s="25">
        <v>29774</v>
      </c>
      <c r="B2028" s="24">
        <v>-21</v>
      </c>
      <c r="C2028" s="24">
        <v>0</v>
      </c>
    </row>
    <row r="2029" spans="1:3" x14ac:dyDescent="0.2">
      <c r="A2029" s="25">
        <v>29775</v>
      </c>
      <c r="B2029" s="24">
        <v>-123</v>
      </c>
      <c r="C2029" s="24">
        <v>-150</v>
      </c>
    </row>
    <row r="2030" spans="1:3" x14ac:dyDescent="0.2">
      <c r="A2030" s="25">
        <v>29776</v>
      </c>
      <c r="B2030" s="24">
        <v>-81</v>
      </c>
      <c r="C2030" s="24">
        <v>0</v>
      </c>
    </row>
    <row r="2031" spans="1:3" x14ac:dyDescent="0.2">
      <c r="A2031" s="25">
        <v>29777</v>
      </c>
      <c r="B2031" s="24">
        <v>-65</v>
      </c>
      <c r="C2031" s="24">
        <v>110</v>
      </c>
    </row>
    <row r="2032" spans="1:3" x14ac:dyDescent="0.2">
      <c r="A2032" s="25">
        <v>29778</v>
      </c>
      <c r="B2032" s="24">
        <v>0</v>
      </c>
      <c r="C2032" s="24">
        <v>0</v>
      </c>
    </row>
    <row r="2033" spans="1:3" x14ac:dyDescent="0.2">
      <c r="A2033" s="25">
        <v>29779</v>
      </c>
      <c r="B2033" s="24">
        <v>0</v>
      </c>
      <c r="C2033" s="24">
        <v>0</v>
      </c>
    </row>
    <row r="2034" spans="1:3" x14ac:dyDescent="0.2">
      <c r="A2034" s="25">
        <v>29780</v>
      </c>
      <c r="B2034" s="24">
        <v>0</v>
      </c>
      <c r="C2034" s="24">
        <v>0</v>
      </c>
    </row>
    <row r="2035" spans="1:3" x14ac:dyDescent="0.2">
      <c r="A2035" s="25">
        <v>29781</v>
      </c>
      <c r="B2035" s="24">
        <v>-279</v>
      </c>
      <c r="C2035" s="24">
        <v>0</v>
      </c>
    </row>
    <row r="2036" spans="1:3" x14ac:dyDescent="0.2">
      <c r="A2036" s="25">
        <v>29782</v>
      </c>
      <c r="B2036" s="24">
        <v>-58</v>
      </c>
      <c r="C2036" s="24">
        <v>0</v>
      </c>
    </row>
    <row r="2037" spans="1:3" x14ac:dyDescent="0.2">
      <c r="A2037" s="25">
        <v>29783</v>
      </c>
      <c r="B2037" s="24">
        <v>0</v>
      </c>
      <c r="C2037" s="24">
        <v>0</v>
      </c>
    </row>
    <row r="2038" spans="1:3" x14ac:dyDescent="0.2">
      <c r="A2038" s="25">
        <v>29784</v>
      </c>
      <c r="B2038" s="24">
        <v>0</v>
      </c>
      <c r="C2038" s="24">
        <v>35</v>
      </c>
    </row>
    <row r="2039" spans="1:3" x14ac:dyDescent="0.2">
      <c r="A2039" s="25">
        <v>29785</v>
      </c>
      <c r="B2039" s="24">
        <v>0</v>
      </c>
      <c r="C2039" s="24">
        <v>0</v>
      </c>
    </row>
    <row r="2040" spans="1:3" x14ac:dyDescent="0.2">
      <c r="A2040" s="25">
        <v>29786</v>
      </c>
      <c r="B2040" s="24">
        <v>0</v>
      </c>
      <c r="C2040" s="24">
        <v>0</v>
      </c>
    </row>
    <row r="2041" spans="1:3" x14ac:dyDescent="0.2">
      <c r="A2041" s="25">
        <v>29787</v>
      </c>
      <c r="B2041" s="24">
        <v>0</v>
      </c>
      <c r="C2041" s="24">
        <v>0</v>
      </c>
    </row>
    <row r="2042" spans="1:3" x14ac:dyDescent="0.2">
      <c r="A2042" s="25">
        <v>29788</v>
      </c>
      <c r="B2042" s="24">
        <v>0</v>
      </c>
      <c r="C2042" s="24">
        <v>0</v>
      </c>
    </row>
    <row r="2043" spans="1:3" x14ac:dyDescent="0.2">
      <c r="A2043" s="25">
        <v>29789</v>
      </c>
      <c r="B2043" s="24">
        <v>-33</v>
      </c>
      <c r="C2043" s="24">
        <v>109</v>
      </c>
    </row>
    <row r="2044" spans="1:3" x14ac:dyDescent="0.2">
      <c r="A2044" s="25">
        <v>29790</v>
      </c>
      <c r="B2044" s="24">
        <v>-48</v>
      </c>
      <c r="C2044" s="24">
        <v>0</v>
      </c>
    </row>
    <row r="2045" spans="1:3" x14ac:dyDescent="0.2">
      <c r="A2045" s="25">
        <v>29791</v>
      </c>
      <c r="B2045" s="24">
        <v>0</v>
      </c>
      <c r="C2045" s="24">
        <v>3</v>
      </c>
    </row>
    <row r="2046" spans="1:3" x14ac:dyDescent="0.2">
      <c r="A2046" s="25">
        <v>29792</v>
      </c>
      <c r="B2046" s="24">
        <v>0</v>
      </c>
      <c r="C2046" s="24">
        <v>0</v>
      </c>
    </row>
    <row r="2047" spans="1:3" x14ac:dyDescent="0.2">
      <c r="A2047" s="25">
        <v>29793</v>
      </c>
      <c r="B2047" s="24">
        <v>0</v>
      </c>
      <c r="C2047" s="24">
        <v>0</v>
      </c>
    </row>
    <row r="2048" spans="1:3" x14ac:dyDescent="0.2">
      <c r="A2048" s="25">
        <v>29794</v>
      </c>
      <c r="B2048" s="24">
        <v>0</v>
      </c>
      <c r="C2048" s="24">
        <v>0</v>
      </c>
    </row>
    <row r="2049" spans="1:3" x14ac:dyDescent="0.2">
      <c r="A2049" s="25">
        <v>29795</v>
      </c>
      <c r="B2049" s="24">
        <v>0</v>
      </c>
      <c r="C2049" s="24">
        <v>0</v>
      </c>
    </row>
    <row r="2050" spans="1:3" x14ac:dyDescent="0.2">
      <c r="A2050" s="25">
        <v>29796</v>
      </c>
      <c r="B2050" s="24">
        <v>-19</v>
      </c>
      <c r="C2050" s="24">
        <v>0</v>
      </c>
    </row>
    <row r="2051" spans="1:3" x14ac:dyDescent="0.2">
      <c r="A2051" s="25">
        <v>29797</v>
      </c>
      <c r="B2051" s="24">
        <v>0</v>
      </c>
      <c r="C2051" s="24">
        <v>0</v>
      </c>
    </row>
    <row r="2052" spans="1:3" x14ac:dyDescent="0.2">
      <c r="A2052" s="25">
        <v>29798</v>
      </c>
      <c r="B2052" s="24">
        <v>0</v>
      </c>
      <c r="C2052" s="24">
        <v>6</v>
      </c>
    </row>
    <row r="2053" spans="1:3" x14ac:dyDescent="0.2">
      <c r="A2053" s="25">
        <v>29799</v>
      </c>
      <c r="B2053" s="24">
        <v>0</v>
      </c>
      <c r="C2053" s="24">
        <v>0</v>
      </c>
    </row>
    <row r="2054" spans="1:3" x14ac:dyDescent="0.2">
      <c r="A2054" s="25">
        <v>29800</v>
      </c>
      <c r="B2054" s="24">
        <v>0</v>
      </c>
      <c r="C2054" s="24">
        <v>0</v>
      </c>
    </row>
    <row r="2055" spans="1:3" x14ac:dyDescent="0.2">
      <c r="A2055" s="25">
        <v>29801</v>
      </c>
      <c r="B2055" s="24">
        <v>-219</v>
      </c>
      <c r="C2055" s="24">
        <v>-28</v>
      </c>
    </row>
    <row r="2056" spans="1:3" x14ac:dyDescent="0.2">
      <c r="A2056" s="25">
        <v>29802</v>
      </c>
      <c r="B2056" s="24">
        <v>-2040</v>
      </c>
      <c r="C2056" s="24">
        <v>0</v>
      </c>
    </row>
    <row r="2057" spans="1:3" x14ac:dyDescent="0.2">
      <c r="A2057" s="25">
        <v>29803</v>
      </c>
      <c r="B2057" s="24">
        <v>-628</v>
      </c>
      <c r="C2057" s="24">
        <v>0</v>
      </c>
    </row>
    <row r="2058" spans="1:3" x14ac:dyDescent="0.2">
      <c r="A2058" s="25">
        <v>29804</v>
      </c>
      <c r="B2058" s="24">
        <v>-126</v>
      </c>
      <c r="C2058" s="24">
        <v>0</v>
      </c>
    </row>
    <row r="2059" spans="1:3" x14ac:dyDescent="0.2">
      <c r="A2059" s="25">
        <v>29805</v>
      </c>
      <c r="B2059" s="24">
        <v>-322</v>
      </c>
      <c r="C2059" s="24">
        <v>11</v>
      </c>
    </row>
    <row r="2060" spans="1:3" x14ac:dyDescent="0.2">
      <c r="A2060" s="25">
        <v>29806</v>
      </c>
      <c r="B2060" s="24">
        <v>0</v>
      </c>
      <c r="C2060" s="24">
        <v>0</v>
      </c>
    </row>
    <row r="2061" spans="1:3" x14ac:dyDescent="0.2">
      <c r="A2061" s="25">
        <v>29807</v>
      </c>
      <c r="B2061" s="24">
        <v>0</v>
      </c>
      <c r="C2061" s="24">
        <v>0</v>
      </c>
    </row>
    <row r="2062" spans="1:3" x14ac:dyDescent="0.2">
      <c r="A2062" s="25">
        <v>29808</v>
      </c>
      <c r="B2062" s="24">
        <v>-143</v>
      </c>
      <c r="C2062" s="24">
        <v>220</v>
      </c>
    </row>
    <row r="2063" spans="1:3" x14ac:dyDescent="0.2">
      <c r="A2063" s="25">
        <v>29809</v>
      </c>
      <c r="B2063" s="24">
        <v>-157</v>
      </c>
      <c r="C2063" s="24">
        <v>141</v>
      </c>
    </row>
    <row r="2064" spans="1:3" x14ac:dyDescent="0.2">
      <c r="A2064" s="25">
        <v>29810</v>
      </c>
      <c r="B2064" s="24">
        <v>-154</v>
      </c>
      <c r="C2064" s="24">
        <v>101</v>
      </c>
    </row>
    <row r="2065" spans="1:3" x14ac:dyDescent="0.2">
      <c r="A2065" s="25">
        <v>29811</v>
      </c>
      <c r="B2065" s="24">
        <v>0</v>
      </c>
      <c r="C2065" s="24">
        <v>0</v>
      </c>
    </row>
    <row r="2066" spans="1:3" x14ac:dyDescent="0.2">
      <c r="A2066" s="25">
        <v>29812</v>
      </c>
      <c r="B2066" s="24">
        <v>0</v>
      </c>
      <c r="C2066" s="24">
        <v>58</v>
      </c>
    </row>
    <row r="2067" spans="1:3" x14ac:dyDescent="0.2">
      <c r="A2067" s="25">
        <v>29813</v>
      </c>
      <c r="B2067" s="24">
        <v>0</v>
      </c>
      <c r="C2067" s="24">
        <v>0</v>
      </c>
    </row>
    <row r="2068" spans="1:3" x14ac:dyDescent="0.2">
      <c r="A2068" s="25">
        <v>29814</v>
      </c>
      <c r="B2068" s="24">
        <v>0</v>
      </c>
      <c r="C2068" s="24">
        <v>0</v>
      </c>
    </row>
    <row r="2069" spans="1:3" x14ac:dyDescent="0.2">
      <c r="A2069" s="25">
        <v>29815</v>
      </c>
      <c r="B2069" s="24">
        <v>-41</v>
      </c>
      <c r="C2069" s="24">
        <v>0</v>
      </c>
    </row>
    <row r="2070" spans="1:3" x14ac:dyDescent="0.2">
      <c r="A2070" s="25">
        <v>29816</v>
      </c>
      <c r="B2070" s="24">
        <v>-42</v>
      </c>
      <c r="C2070" s="24">
        <v>-55</v>
      </c>
    </row>
    <row r="2071" spans="1:3" x14ac:dyDescent="0.2">
      <c r="A2071" s="25">
        <v>29817</v>
      </c>
      <c r="B2071" s="24">
        <v>-67</v>
      </c>
      <c r="C2071" s="24">
        <v>-50</v>
      </c>
    </row>
    <row r="2072" spans="1:3" x14ac:dyDescent="0.2">
      <c r="A2072" s="25">
        <v>29818</v>
      </c>
      <c r="B2072" s="24">
        <v>0</v>
      </c>
      <c r="C2072" s="24">
        <v>0</v>
      </c>
    </row>
    <row r="2073" spans="1:3" x14ac:dyDescent="0.2">
      <c r="A2073" s="25">
        <v>29819</v>
      </c>
      <c r="B2073" s="24">
        <v>-37</v>
      </c>
      <c r="C2073" s="24">
        <v>120</v>
      </c>
    </row>
    <row r="2074" spans="1:3" x14ac:dyDescent="0.2">
      <c r="A2074" s="25">
        <v>29820</v>
      </c>
      <c r="B2074" s="24">
        <v>0</v>
      </c>
      <c r="C2074" s="24">
        <v>0</v>
      </c>
    </row>
    <row r="2075" spans="1:3" x14ac:dyDescent="0.2">
      <c r="A2075" s="25">
        <v>29821</v>
      </c>
      <c r="B2075" s="24">
        <v>0</v>
      </c>
      <c r="C2075" s="24">
        <v>0</v>
      </c>
    </row>
    <row r="2076" spans="1:3" x14ac:dyDescent="0.2">
      <c r="A2076" s="25">
        <v>29822</v>
      </c>
      <c r="B2076" s="24">
        <v>0</v>
      </c>
      <c r="C2076" s="24">
        <v>-92</v>
      </c>
    </row>
    <row r="2077" spans="1:3" x14ac:dyDescent="0.2">
      <c r="A2077" s="25">
        <v>29823</v>
      </c>
      <c r="B2077" s="24">
        <v>-168</v>
      </c>
      <c r="C2077" s="24">
        <v>0</v>
      </c>
    </row>
    <row r="2078" spans="1:3" x14ac:dyDescent="0.2">
      <c r="A2078" s="25">
        <v>29824</v>
      </c>
      <c r="B2078" s="24">
        <v>-93</v>
      </c>
      <c r="C2078" s="24">
        <v>-38</v>
      </c>
    </row>
    <row r="2079" spans="1:3" x14ac:dyDescent="0.2">
      <c r="A2079" s="25">
        <v>29825</v>
      </c>
      <c r="B2079" s="24">
        <v>-63</v>
      </c>
      <c r="C2079" s="24">
        <v>-113</v>
      </c>
    </row>
    <row r="2080" spans="1:3" x14ac:dyDescent="0.2">
      <c r="A2080" s="25">
        <v>29826</v>
      </c>
      <c r="B2080" s="24">
        <v>-25</v>
      </c>
      <c r="C2080" s="24">
        <v>81</v>
      </c>
    </row>
    <row r="2081" spans="1:3" x14ac:dyDescent="0.2">
      <c r="A2081" s="25">
        <v>29827</v>
      </c>
      <c r="B2081" s="24">
        <v>0</v>
      </c>
      <c r="C2081" s="24">
        <v>0</v>
      </c>
    </row>
    <row r="2082" spans="1:3" x14ac:dyDescent="0.2">
      <c r="A2082" s="25">
        <v>29828</v>
      </c>
      <c r="B2082" s="24">
        <v>0</v>
      </c>
      <c r="C2082" s="24">
        <v>0</v>
      </c>
    </row>
    <row r="2083" spans="1:3" x14ac:dyDescent="0.2">
      <c r="A2083" s="25">
        <v>29829</v>
      </c>
      <c r="B2083" s="24">
        <v>0</v>
      </c>
      <c r="C2083" s="24">
        <v>-251</v>
      </c>
    </row>
    <row r="2084" spans="1:3" x14ac:dyDescent="0.2">
      <c r="A2084" s="25">
        <v>29830</v>
      </c>
      <c r="B2084" s="24">
        <v>0</v>
      </c>
      <c r="C2084" s="24">
        <v>-100</v>
      </c>
    </row>
    <row r="2085" spans="1:3" x14ac:dyDescent="0.2">
      <c r="A2085" s="25">
        <v>29831</v>
      </c>
      <c r="B2085" s="24">
        <v>-45</v>
      </c>
      <c r="C2085" s="24">
        <v>0</v>
      </c>
    </row>
    <row r="2086" spans="1:3" x14ac:dyDescent="0.2">
      <c r="A2086" s="25">
        <v>29832</v>
      </c>
      <c r="B2086" s="24">
        <v>-47</v>
      </c>
      <c r="C2086" s="24">
        <v>266</v>
      </c>
    </row>
    <row r="2087" spans="1:3" x14ac:dyDescent="0.2">
      <c r="A2087" s="25">
        <v>29833</v>
      </c>
      <c r="B2087" s="24">
        <v>-40</v>
      </c>
      <c r="C2087" s="24">
        <v>377</v>
      </c>
    </row>
    <row r="2088" spans="1:3" x14ac:dyDescent="0.2">
      <c r="A2088" s="25">
        <v>29834</v>
      </c>
      <c r="B2088" s="24">
        <v>0</v>
      </c>
      <c r="C2088" s="24">
        <v>0</v>
      </c>
    </row>
    <row r="2089" spans="1:3" x14ac:dyDescent="0.2">
      <c r="A2089" s="25">
        <v>29835</v>
      </c>
      <c r="B2089" s="24">
        <v>0</v>
      </c>
      <c r="C2089" s="24">
        <v>0</v>
      </c>
    </row>
    <row r="2090" spans="1:3" x14ac:dyDescent="0.2">
      <c r="A2090" s="25">
        <v>29836</v>
      </c>
      <c r="B2090" s="24">
        <v>-99</v>
      </c>
      <c r="C2090" s="24">
        <v>0</v>
      </c>
    </row>
    <row r="2091" spans="1:3" x14ac:dyDescent="0.2">
      <c r="A2091" s="25">
        <v>29837</v>
      </c>
      <c r="B2091" s="24">
        <v>-40</v>
      </c>
      <c r="C2091" s="24">
        <v>0</v>
      </c>
    </row>
    <row r="2092" spans="1:3" x14ac:dyDescent="0.2">
      <c r="A2092" s="25">
        <v>29838</v>
      </c>
      <c r="B2092" s="24">
        <v>0</v>
      </c>
      <c r="C2092" s="24">
        <v>0</v>
      </c>
    </row>
    <row r="2093" spans="1:3" x14ac:dyDescent="0.2">
      <c r="A2093" s="25">
        <v>29839</v>
      </c>
      <c r="B2093" s="24">
        <v>0</v>
      </c>
      <c r="C2093" s="24">
        <v>19</v>
      </c>
    </row>
    <row r="2094" spans="1:3" x14ac:dyDescent="0.2">
      <c r="A2094" s="25">
        <v>29840</v>
      </c>
      <c r="B2094" s="24">
        <v>-42</v>
      </c>
      <c r="C2094" s="24">
        <v>146</v>
      </c>
    </row>
    <row r="2095" spans="1:3" x14ac:dyDescent="0.2">
      <c r="A2095" s="25">
        <v>29841</v>
      </c>
      <c r="B2095" s="24">
        <v>0</v>
      </c>
      <c r="C2095" s="24">
        <v>0</v>
      </c>
    </row>
    <row r="2096" spans="1:3" x14ac:dyDescent="0.2">
      <c r="A2096" s="25">
        <v>29842</v>
      </c>
      <c r="B2096" s="24">
        <v>0</v>
      </c>
      <c r="C2096" s="24">
        <v>0</v>
      </c>
    </row>
    <row r="2097" spans="1:3" x14ac:dyDescent="0.2">
      <c r="A2097" s="25">
        <v>29843</v>
      </c>
      <c r="B2097" s="24">
        <v>0</v>
      </c>
      <c r="C2097" s="24">
        <v>33</v>
      </c>
    </row>
    <row r="2098" spans="1:3" x14ac:dyDescent="0.2">
      <c r="A2098" s="25">
        <v>29844</v>
      </c>
      <c r="B2098" s="24">
        <v>0</v>
      </c>
      <c r="C2098" s="24">
        <v>0</v>
      </c>
    </row>
    <row r="2099" spans="1:3" x14ac:dyDescent="0.2">
      <c r="A2099" s="25">
        <v>29845</v>
      </c>
      <c r="B2099" s="24">
        <v>0</v>
      </c>
      <c r="C2099" s="24">
        <v>0</v>
      </c>
    </row>
    <row r="2100" spans="1:3" x14ac:dyDescent="0.2">
      <c r="A2100" s="25">
        <v>29846</v>
      </c>
      <c r="B2100" s="24">
        <v>277</v>
      </c>
      <c r="C2100" s="24">
        <v>0</v>
      </c>
    </row>
    <row r="2101" spans="1:3" x14ac:dyDescent="0.2">
      <c r="A2101" s="25">
        <v>29847</v>
      </c>
      <c r="B2101" s="24">
        <v>159</v>
      </c>
      <c r="C2101" s="24">
        <v>55</v>
      </c>
    </row>
    <row r="2102" spans="1:3" x14ac:dyDescent="0.2">
      <c r="A2102" s="25">
        <v>29848</v>
      </c>
      <c r="B2102" s="24">
        <v>0</v>
      </c>
      <c r="C2102" s="24">
        <v>0</v>
      </c>
    </row>
    <row r="2103" spans="1:3" x14ac:dyDescent="0.2">
      <c r="A2103" s="25">
        <v>29849</v>
      </c>
      <c r="B2103" s="24">
        <v>0</v>
      </c>
      <c r="C2103" s="24">
        <v>0</v>
      </c>
    </row>
    <row r="2104" spans="1:3" x14ac:dyDescent="0.2">
      <c r="A2104" s="25">
        <v>29850</v>
      </c>
      <c r="B2104" s="24">
        <v>335</v>
      </c>
      <c r="C2104" s="24">
        <v>0</v>
      </c>
    </row>
    <row r="2105" spans="1:3" x14ac:dyDescent="0.2">
      <c r="A2105" s="25">
        <v>29851</v>
      </c>
      <c r="B2105" s="24">
        <v>0</v>
      </c>
      <c r="C2105" s="24">
        <v>-125</v>
      </c>
    </row>
    <row r="2106" spans="1:3" x14ac:dyDescent="0.2">
      <c r="A2106" s="25">
        <v>29852</v>
      </c>
      <c r="B2106" s="24">
        <v>0</v>
      </c>
      <c r="C2106" s="24">
        <v>0</v>
      </c>
    </row>
    <row r="2107" spans="1:3" x14ac:dyDescent="0.2">
      <c r="A2107" s="25">
        <v>29853</v>
      </c>
      <c r="B2107" s="24">
        <v>-11</v>
      </c>
      <c r="C2107" s="24">
        <v>0</v>
      </c>
    </row>
    <row r="2108" spans="1:3" x14ac:dyDescent="0.2">
      <c r="A2108" s="25">
        <v>29854</v>
      </c>
      <c r="B2108" s="24">
        <v>-39</v>
      </c>
      <c r="C2108" s="24">
        <v>53</v>
      </c>
    </row>
    <row r="2109" spans="1:3" x14ac:dyDescent="0.2">
      <c r="A2109" s="25">
        <v>29855</v>
      </c>
      <c r="B2109" s="24">
        <v>0</v>
      </c>
      <c r="C2109" s="24">
        <v>0</v>
      </c>
    </row>
    <row r="2110" spans="1:3" x14ac:dyDescent="0.2">
      <c r="A2110" s="25">
        <v>29856</v>
      </c>
      <c r="B2110" s="24">
        <v>0</v>
      </c>
      <c r="C2110" s="24">
        <v>0</v>
      </c>
    </row>
    <row r="2111" spans="1:3" x14ac:dyDescent="0.2">
      <c r="A2111" s="25">
        <v>29857</v>
      </c>
      <c r="B2111" s="24">
        <v>-40</v>
      </c>
      <c r="C2111" s="24">
        <v>0</v>
      </c>
    </row>
    <row r="2112" spans="1:3" x14ac:dyDescent="0.2">
      <c r="A2112" s="25">
        <v>29858</v>
      </c>
      <c r="B2112" s="24">
        <v>0</v>
      </c>
      <c r="C2112" s="24">
        <v>0</v>
      </c>
    </row>
    <row r="2113" spans="1:3" x14ac:dyDescent="0.2">
      <c r="A2113" s="25">
        <v>29859</v>
      </c>
      <c r="B2113" s="24">
        <v>-21</v>
      </c>
      <c r="C2113" s="24">
        <v>0</v>
      </c>
    </row>
    <row r="2114" spans="1:3" x14ac:dyDescent="0.2">
      <c r="A2114" s="25">
        <v>29860</v>
      </c>
      <c r="B2114" s="24">
        <v>-21</v>
      </c>
      <c r="C2114" s="24">
        <v>0</v>
      </c>
    </row>
    <row r="2115" spans="1:3" x14ac:dyDescent="0.2">
      <c r="A2115" s="25">
        <v>29861</v>
      </c>
      <c r="B2115" s="24">
        <v>171</v>
      </c>
      <c r="C2115" s="24">
        <v>614</v>
      </c>
    </row>
    <row r="2116" spans="1:3" x14ac:dyDescent="0.2">
      <c r="A2116" s="25">
        <v>29862</v>
      </c>
      <c r="B2116" s="24">
        <v>0</v>
      </c>
      <c r="C2116" s="24">
        <v>0</v>
      </c>
    </row>
    <row r="2117" spans="1:3" x14ac:dyDescent="0.2">
      <c r="A2117" s="25">
        <v>29863</v>
      </c>
      <c r="B2117" s="24">
        <v>0</v>
      </c>
      <c r="C2117" s="24">
        <v>0</v>
      </c>
    </row>
    <row r="2118" spans="1:3" x14ac:dyDescent="0.2">
      <c r="A2118" s="25">
        <v>29864</v>
      </c>
      <c r="B2118" s="24">
        <v>0</v>
      </c>
      <c r="C2118" s="24">
        <v>-235</v>
      </c>
    </row>
    <row r="2119" spans="1:3" x14ac:dyDescent="0.2">
      <c r="A2119" s="25">
        <v>29865</v>
      </c>
      <c r="B2119" s="24">
        <v>54</v>
      </c>
      <c r="C2119" s="24">
        <v>-720</v>
      </c>
    </row>
    <row r="2120" spans="1:3" x14ac:dyDescent="0.2">
      <c r="A2120" s="25">
        <v>29866</v>
      </c>
      <c r="B2120" s="24">
        <v>-179</v>
      </c>
      <c r="C2120" s="24">
        <v>-65</v>
      </c>
    </row>
    <row r="2121" spans="1:3" x14ac:dyDescent="0.2">
      <c r="A2121" s="25">
        <v>29867</v>
      </c>
      <c r="B2121" s="24">
        <v>-31</v>
      </c>
      <c r="C2121" s="24">
        <v>0</v>
      </c>
    </row>
    <row r="2122" spans="1:3" x14ac:dyDescent="0.2">
      <c r="A2122" s="25">
        <v>29868</v>
      </c>
      <c r="B2122" s="24">
        <v>0</v>
      </c>
      <c r="C2122" s="24">
        <v>0</v>
      </c>
    </row>
    <row r="2123" spans="1:3" x14ac:dyDescent="0.2">
      <c r="A2123" s="25">
        <v>29869</v>
      </c>
      <c r="B2123" s="24">
        <v>0</v>
      </c>
      <c r="C2123" s="24">
        <v>0</v>
      </c>
    </row>
    <row r="2124" spans="1:3" x14ac:dyDescent="0.2">
      <c r="A2124" s="25">
        <v>29870</v>
      </c>
      <c r="B2124" s="24">
        <v>0</v>
      </c>
      <c r="C2124" s="24">
        <v>0</v>
      </c>
    </row>
    <row r="2125" spans="1:3" x14ac:dyDescent="0.2">
      <c r="A2125" s="25">
        <v>29871</v>
      </c>
      <c r="B2125" s="24">
        <v>65</v>
      </c>
      <c r="C2125" s="24">
        <v>-146</v>
      </c>
    </row>
    <row r="2126" spans="1:3" x14ac:dyDescent="0.2">
      <c r="A2126" s="25">
        <v>29872</v>
      </c>
      <c r="B2126" s="24">
        <v>0</v>
      </c>
      <c r="C2126" s="24">
        <v>-328</v>
      </c>
    </row>
    <row r="2127" spans="1:3" x14ac:dyDescent="0.2">
      <c r="A2127" s="25">
        <v>29873</v>
      </c>
      <c r="B2127" s="24">
        <v>-289</v>
      </c>
      <c r="C2127" s="24">
        <v>-322</v>
      </c>
    </row>
    <row r="2128" spans="1:3" x14ac:dyDescent="0.2">
      <c r="A2128" s="25">
        <v>29874</v>
      </c>
      <c r="B2128" s="24">
        <v>0</v>
      </c>
      <c r="C2128" s="24">
        <v>-35</v>
      </c>
    </row>
    <row r="2129" spans="1:3" x14ac:dyDescent="0.2">
      <c r="A2129" s="25">
        <v>29875</v>
      </c>
      <c r="B2129" s="24">
        <v>-145</v>
      </c>
      <c r="C2129" s="24">
        <v>-374</v>
      </c>
    </row>
    <row r="2130" spans="1:3" x14ac:dyDescent="0.2">
      <c r="A2130" s="25">
        <v>29876</v>
      </c>
      <c r="B2130" s="24">
        <v>0</v>
      </c>
      <c r="C2130" s="24">
        <v>0</v>
      </c>
    </row>
    <row r="2131" spans="1:3" x14ac:dyDescent="0.2">
      <c r="A2131" s="25">
        <v>29877</v>
      </c>
      <c r="B2131" s="24">
        <v>0</v>
      </c>
      <c r="C2131" s="24">
        <v>0</v>
      </c>
    </row>
    <row r="2132" spans="1:3" x14ac:dyDescent="0.2">
      <c r="A2132" s="25">
        <v>29878</v>
      </c>
      <c r="B2132" s="24">
        <v>-56</v>
      </c>
      <c r="C2132" s="24">
        <v>-346</v>
      </c>
    </row>
    <row r="2133" spans="1:3" x14ac:dyDescent="0.2">
      <c r="A2133" s="25">
        <v>29879</v>
      </c>
      <c r="B2133" s="24">
        <v>0</v>
      </c>
      <c r="C2133" s="24">
        <v>-221</v>
      </c>
    </row>
    <row r="2134" spans="1:3" x14ac:dyDescent="0.2">
      <c r="A2134" s="25">
        <v>29880</v>
      </c>
      <c r="B2134" s="24">
        <v>-264</v>
      </c>
      <c r="C2134" s="24">
        <v>-314</v>
      </c>
    </row>
    <row r="2135" spans="1:3" x14ac:dyDescent="0.2">
      <c r="A2135" s="25">
        <v>29881</v>
      </c>
      <c r="B2135" s="24">
        <v>-545</v>
      </c>
      <c r="C2135" s="24">
        <v>-239</v>
      </c>
    </row>
    <row r="2136" spans="1:3" x14ac:dyDescent="0.2">
      <c r="A2136" s="25">
        <v>29882</v>
      </c>
      <c r="B2136" s="24">
        <v>-297</v>
      </c>
      <c r="C2136" s="24">
        <v>-232</v>
      </c>
    </row>
    <row r="2137" spans="1:3" x14ac:dyDescent="0.2">
      <c r="A2137" s="25">
        <v>29883</v>
      </c>
      <c r="B2137" s="24">
        <v>0</v>
      </c>
      <c r="C2137" s="24">
        <v>0</v>
      </c>
    </row>
    <row r="2138" spans="1:3" x14ac:dyDescent="0.2">
      <c r="A2138" s="25">
        <v>29884</v>
      </c>
      <c r="B2138" s="24">
        <v>0</v>
      </c>
      <c r="C2138" s="24">
        <v>0</v>
      </c>
    </row>
    <row r="2139" spans="1:3" x14ac:dyDescent="0.2">
      <c r="A2139" s="25">
        <v>29885</v>
      </c>
      <c r="B2139" s="24">
        <v>-517</v>
      </c>
      <c r="C2139" s="24">
        <v>-218</v>
      </c>
    </row>
    <row r="2140" spans="1:3" x14ac:dyDescent="0.2">
      <c r="A2140" s="25">
        <v>29886</v>
      </c>
      <c r="B2140" s="24">
        <v>-167</v>
      </c>
      <c r="C2140" s="24">
        <v>0</v>
      </c>
    </row>
    <row r="2141" spans="1:3" x14ac:dyDescent="0.2">
      <c r="A2141" s="25">
        <v>29887</v>
      </c>
      <c r="B2141" s="24">
        <v>-218</v>
      </c>
      <c r="C2141" s="24">
        <v>-81</v>
      </c>
    </row>
    <row r="2142" spans="1:3" x14ac:dyDescent="0.2">
      <c r="A2142" s="25">
        <v>29888</v>
      </c>
      <c r="B2142" s="24">
        <v>0</v>
      </c>
      <c r="C2142" s="24">
        <v>-87</v>
      </c>
    </row>
    <row r="2143" spans="1:3" x14ac:dyDescent="0.2">
      <c r="A2143" s="25">
        <v>29889</v>
      </c>
      <c r="B2143" s="24">
        <v>-17</v>
      </c>
      <c r="C2143" s="24">
        <v>-115</v>
      </c>
    </row>
    <row r="2144" spans="1:3" x14ac:dyDescent="0.2">
      <c r="A2144" s="25">
        <v>29890</v>
      </c>
      <c r="B2144" s="24">
        <v>0</v>
      </c>
      <c r="C2144" s="24">
        <v>0</v>
      </c>
    </row>
    <row r="2145" spans="1:3" x14ac:dyDescent="0.2">
      <c r="A2145" s="25">
        <v>29891</v>
      </c>
      <c r="B2145" s="24">
        <v>0</v>
      </c>
      <c r="C2145" s="24">
        <v>0</v>
      </c>
    </row>
    <row r="2146" spans="1:3" x14ac:dyDescent="0.2">
      <c r="A2146" s="25">
        <v>29892</v>
      </c>
      <c r="B2146" s="24">
        <v>-48</v>
      </c>
      <c r="C2146" s="24">
        <v>-10</v>
      </c>
    </row>
    <row r="2147" spans="1:3" x14ac:dyDescent="0.2">
      <c r="A2147" s="25">
        <v>29893</v>
      </c>
      <c r="B2147" s="24">
        <v>-5</v>
      </c>
      <c r="C2147" s="24">
        <v>-30</v>
      </c>
    </row>
    <row r="2148" spans="1:3" x14ac:dyDescent="0.2">
      <c r="A2148" s="25">
        <v>29894</v>
      </c>
      <c r="B2148" s="24">
        <v>-3</v>
      </c>
      <c r="C2148" s="24">
        <v>-270</v>
      </c>
    </row>
    <row r="2149" spans="1:3" x14ac:dyDescent="0.2">
      <c r="A2149" s="25">
        <v>29895</v>
      </c>
      <c r="B2149" s="24">
        <v>0</v>
      </c>
      <c r="C2149" s="24">
        <v>-301</v>
      </c>
    </row>
    <row r="2150" spans="1:3" x14ac:dyDescent="0.2">
      <c r="A2150" s="25">
        <v>29896</v>
      </c>
      <c r="B2150" s="24">
        <v>0</v>
      </c>
      <c r="C2150" s="24">
        <v>-5</v>
      </c>
    </row>
    <row r="2151" spans="1:3" x14ac:dyDescent="0.2">
      <c r="A2151" s="25">
        <v>29897</v>
      </c>
      <c r="B2151" s="24">
        <v>0</v>
      </c>
      <c r="C2151" s="24">
        <v>0</v>
      </c>
    </row>
    <row r="2152" spans="1:3" x14ac:dyDescent="0.2">
      <c r="A2152" s="25">
        <v>29898</v>
      </c>
      <c r="B2152" s="24">
        <v>0</v>
      </c>
      <c r="C2152" s="24">
        <v>0</v>
      </c>
    </row>
    <row r="2153" spans="1:3" x14ac:dyDescent="0.2">
      <c r="A2153" s="25">
        <v>29899</v>
      </c>
      <c r="B2153" s="24">
        <v>55</v>
      </c>
      <c r="C2153" s="24">
        <v>0</v>
      </c>
    </row>
    <row r="2154" spans="1:3" x14ac:dyDescent="0.2">
      <c r="A2154" s="25">
        <v>29900</v>
      </c>
      <c r="B2154" s="24">
        <v>-27</v>
      </c>
      <c r="C2154" s="24">
        <v>0</v>
      </c>
    </row>
    <row r="2155" spans="1:3" x14ac:dyDescent="0.2">
      <c r="A2155" s="25">
        <v>29901</v>
      </c>
      <c r="B2155" s="24">
        <v>0</v>
      </c>
      <c r="C2155" s="24">
        <v>0</v>
      </c>
    </row>
    <row r="2156" spans="1:3" x14ac:dyDescent="0.2">
      <c r="A2156" s="25">
        <v>29902</v>
      </c>
      <c r="B2156" s="24">
        <v>0</v>
      </c>
      <c r="C2156" s="24">
        <v>0</v>
      </c>
    </row>
    <row r="2157" spans="1:3" x14ac:dyDescent="0.2">
      <c r="A2157" s="25">
        <v>29903</v>
      </c>
      <c r="B2157" s="24">
        <v>0</v>
      </c>
      <c r="C2157" s="24">
        <v>-72</v>
      </c>
    </row>
    <row r="2158" spans="1:3" x14ac:dyDescent="0.2">
      <c r="A2158" s="25">
        <v>29904</v>
      </c>
      <c r="B2158" s="24">
        <v>0</v>
      </c>
      <c r="C2158" s="24">
        <v>0</v>
      </c>
    </row>
    <row r="2159" spans="1:3" x14ac:dyDescent="0.2">
      <c r="A2159" s="25">
        <v>29905</v>
      </c>
      <c r="B2159" s="24">
        <v>0</v>
      </c>
      <c r="C2159" s="24">
        <v>0</v>
      </c>
    </row>
    <row r="2160" spans="1:3" x14ac:dyDescent="0.2">
      <c r="A2160" s="25">
        <v>29906</v>
      </c>
      <c r="B2160" s="24">
        <v>0</v>
      </c>
      <c r="C2160" s="24">
        <v>-157</v>
      </c>
    </row>
    <row r="2161" spans="1:3" x14ac:dyDescent="0.2">
      <c r="A2161" s="25">
        <v>29907</v>
      </c>
      <c r="B2161" s="24">
        <v>-7</v>
      </c>
      <c r="C2161" s="24">
        <v>0</v>
      </c>
    </row>
    <row r="2162" spans="1:3" x14ac:dyDescent="0.2">
      <c r="A2162" s="25">
        <v>29908</v>
      </c>
      <c r="B2162" s="24">
        <v>0</v>
      </c>
      <c r="C2162" s="24">
        <v>0</v>
      </c>
    </row>
    <row r="2163" spans="1:3" x14ac:dyDescent="0.2">
      <c r="A2163" s="25">
        <v>29909</v>
      </c>
      <c r="B2163" s="24">
        <v>0</v>
      </c>
      <c r="C2163" s="24">
        <v>-34</v>
      </c>
    </row>
    <row r="2164" spans="1:3" x14ac:dyDescent="0.2">
      <c r="A2164" s="25">
        <v>29910</v>
      </c>
      <c r="B2164" s="24">
        <v>-102</v>
      </c>
      <c r="C2164" s="24">
        <v>0</v>
      </c>
    </row>
    <row r="2165" spans="1:3" x14ac:dyDescent="0.2">
      <c r="A2165" s="25">
        <v>29911</v>
      </c>
      <c r="B2165" s="24">
        <v>0</v>
      </c>
      <c r="C2165" s="24">
        <v>0</v>
      </c>
    </row>
    <row r="2166" spans="1:3" x14ac:dyDescent="0.2">
      <c r="A2166" s="25">
        <v>29912</v>
      </c>
      <c r="B2166" s="24">
        <v>0</v>
      </c>
      <c r="C2166" s="24">
        <v>0</v>
      </c>
    </row>
    <row r="2167" spans="1:3" x14ac:dyDescent="0.2">
      <c r="A2167" s="25">
        <v>29913</v>
      </c>
      <c r="B2167" s="24">
        <v>-113</v>
      </c>
      <c r="C2167" s="24">
        <v>0</v>
      </c>
    </row>
    <row r="2168" spans="1:3" x14ac:dyDescent="0.2">
      <c r="A2168" s="25">
        <v>29914</v>
      </c>
      <c r="B2168" s="24">
        <v>0</v>
      </c>
      <c r="C2168" s="24">
        <v>0</v>
      </c>
    </row>
    <row r="2169" spans="1:3" x14ac:dyDescent="0.2">
      <c r="A2169" s="25">
        <v>29915</v>
      </c>
      <c r="B2169" s="24">
        <v>0</v>
      </c>
      <c r="C2169" s="24">
        <v>0</v>
      </c>
    </row>
    <row r="2170" spans="1:3" x14ac:dyDescent="0.2">
      <c r="A2170" s="25">
        <v>29916</v>
      </c>
      <c r="B2170" s="24">
        <v>0</v>
      </c>
      <c r="C2170" s="24">
        <v>0</v>
      </c>
    </row>
    <row r="2171" spans="1:3" x14ac:dyDescent="0.2">
      <c r="A2171" s="25">
        <v>29917</v>
      </c>
      <c r="B2171" s="24">
        <v>0</v>
      </c>
      <c r="C2171" s="24">
        <v>-135</v>
      </c>
    </row>
    <row r="2172" spans="1:3" x14ac:dyDescent="0.2">
      <c r="A2172" s="25">
        <v>29918</v>
      </c>
      <c r="B2172" s="24">
        <v>0</v>
      </c>
      <c r="C2172" s="24">
        <v>0</v>
      </c>
    </row>
    <row r="2173" spans="1:3" x14ac:dyDescent="0.2">
      <c r="A2173" s="25">
        <v>29919</v>
      </c>
      <c r="B2173" s="24">
        <v>0</v>
      </c>
      <c r="C2173" s="24">
        <v>0</v>
      </c>
    </row>
    <row r="2174" spans="1:3" x14ac:dyDescent="0.2">
      <c r="A2174" s="25">
        <v>29920</v>
      </c>
      <c r="B2174" s="24">
        <v>0</v>
      </c>
      <c r="C2174" s="24">
        <v>-45</v>
      </c>
    </row>
    <row r="2175" spans="1:3" x14ac:dyDescent="0.2">
      <c r="A2175" s="25">
        <v>29921</v>
      </c>
      <c r="B2175" s="24">
        <v>-13</v>
      </c>
      <c r="C2175" s="24">
        <v>0</v>
      </c>
    </row>
    <row r="2176" spans="1:3" x14ac:dyDescent="0.2">
      <c r="A2176" s="25">
        <v>29922</v>
      </c>
      <c r="B2176" s="24">
        <v>-131</v>
      </c>
      <c r="C2176" s="24">
        <v>0</v>
      </c>
    </row>
    <row r="2177" spans="1:3" x14ac:dyDescent="0.2">
      <c r="A2177" s="25">
        <v>29923</v>
      </c>
      <c r="B2177" s="24">
        <v>-111</v>
      </c>
      <c r="C2177" s="24">
        <v>0</v>
      </c>
    </row>
    <row r="2178" spans="1:3" x14ac:dyDescent="0.2">
      <c r="A2178" s="25">
        <v>29924</v>
      </c>
      <c r="B2178" s="24">
        <v>0</v>
      </c>
      <c r="C2178" s="24">
        <v>-29</v>
      </c>
    </row>
    <row r="2179" spans="1:3" x14ac:dyDescent="0.2">
      <c r="A2179" s="25">
        <v>29925</v>
      </c>
      <c r="B2179" s="24">
        <v>0</v>
      </c>
      <c r="C2179" s="24">
        <v>0</v>
      </c>
    </row>
    <row r="2180" spans="1:3" x14ac:dyDescent="0.2">
      <c r="A2180" s="25">
        <v>29926</v>
      </c>
      <c r="B2180" s="24">
        <v>0</v>
      </c>
      <c r="C2180" s="24">
        <v>0</v>
      </c>
    </row>
    <row r="2181" spans="1:3" x14ac:dyDescent="0.2">
      <c r="A2181" s="25">
        <v>29927</v>
      </c>
      <c r="B2181" s="24">
        <v>-29</v>
      </c>
      <c r="C2181" s="24">
        <v>0</v>
      </c>
    </row>
    <row r="2182" spans="1:3" x14ac:dyDescent="0.2">
      <c r="A2182" s="25">
        <v>29928</v>
      </c>
      <c r="B2182" s="24">
        <v>-293</v>
      </c>
      <c r="C2182" s="24">
        <v>0</v>
      </c>
    </row>
    <row r="2183" spans="1:3" x14ac:dyDescent="0.2">
      <c r="A2183" s="25">
        <v>29929</v>
      </c>
      <c r="B2183" s="24">
        <v>-37</v>
      </c>
      <c r="C2183" s="24">
        <v>0</v>
      </c>
    </row>
    <row r="2184" spans="1:3" x14ac:dyDescent="0.2">
      <c r="A2184" s="25">
        <v>29930</v>
      </c>
      <c r="B2184" s="24">
        <v>-113</v>
      </c>
      <c r="C2184" s="24">
        <v>0</v>
      </c>
    </row>
    <row r="2185" spans="1:3" x14ac:dyDescent="0.2">
      <c r="A2185" s="25">
        <v>29931</v>
      </c>
      <c r="B2185" s="24">
        <v>0</v>
      </c>
      <c r="C2185" s="24">
        <v>30</v>
      </c>
    </row>
    <row r="2186" spans="1:3" x14ac:dyDescent="0.2">
      <c r="A2186" s="25">
        <v>29932</v>
      </c>
      <c r="B2186" s="24">
        <v>0</v>
      </c>
      <c r="C2186" s="24">
        <v>0</v>
      </c>
    </row>
    <row r="2187" spans="1:3" x14ac:dyDescent="0.2">
      <c r="A2187" s="25">
        <v>29933</v>
      </c>
      <c r="B2187" s="24">
        <v>0</v>
      </c>
      <c r="C2187" s="24">
        <v>0</v>
      </c>
    </row>
    <row r="2188" spans="1:3" x14ac:dyDescent="0.2">
      <c r="A2188" s="25">
        <v>29934</v>
      </c>
      <c r="B2188" s="24">
        <v>-184</v>
      </c>
      <c r="C2188" s="24">
        <v>0</v>
      </c>
    </row>
    <row r="2189" spans="1:3" x14ac:dyDescent="0.2">
      <c r="A2189" s="25">
        <v>29935</v>
      </c>
      <c r="B2189" s="24">
        <v>-93</v>
      </c>
      <c r="C2189" s="24">
        <v>0</v>
      </c>
    </row>
    <row r="2190" spans="1:3" x14ac:dyDescent="0.2">
      <c r="A2190" s="25">
        <v>29936</v>
      </c>
      <c r="B2190" s="24">
        <v>0</v>
      </c>
      <c r="C2190" s="24">
        <v>0</v>
      </c>
    </row>
    <row r="2191" spans="1:3" x14ac:dyDescent="0.2">
      <c r="A2191" s="25">
        <v>29937</v>
      </c>
      <c r="B2191" s="24">
        <v>-49</v>
      </c>
      <c r="C2191" s="24">
        <v>0</v>
      </c>
    </row>
    <row r="2192" spans="1:3" x14ac:dyDescent="0.2">
      <c r="A2192" s="25">
        <v>29938</v>
      </c>
      <c r="B2192" s="24">
        <v>-88</v>
      </c>
      <c r="C2192" s="24">
        <v>-79</v>
      </c>
    </row>
    <row r="2193" spans="1:3" x14ac:dyDescent="0.2">
      <c r="A2193" s="25">
        <v>29939</v>
      </c>
      <c r="B2193" s="24">
        <v>0</v>
      </c>
      <c r="C2193" s="24">
        <v>0</v>
      </c>
    </row>
    <row r="2194" spans="1:3" x14ac:dyDescent="0.2">
      <c r="A2194" s="25">
        <v>29940</v>
      </c>
      <c r="B2194" s="24">
        <v>0</v>
      </c>
      <c r="C2194" s="24">
        <v>0</v>
      </c>
    </row>
    <row r="2195" spans="1:3" x14ac:dyDescent="0.2">
      <c r="A2195" s="25">
        <v>29941</v>
      </c>
      <c r="B2195" s="24">
        <v>-22</v>
      </c>
      <c r="C2195" s="24">
        <v>-96</v>
      </c>
    </row>
    <row r="2196" spans="1:3" x14ac:dyDescent="0.2">
      <c r="A2196" s="25">
        <v>29942</v>
      </c>
      <c r="B2196" s="24">
        <v>-25</v>
      </c>
      <c r="C2196" s="24">
        <v>0</v>
      </c>
    </row>
    <row r="2197" spans="1:3" x14ac:dyDescent="0.2">
      <c r="A2197" s="25">
        <v>29943</v>
      </c>
      <c r="B2197" s="24">
        <v>0</v>
      </c>
      <c r="C2197" s="24">
        <v>0</v>
      </c>
    </row>
    <row r="2198" spans="1:3" x14ac:dyDescent="0.2">
      <c r="A2198" s="25">
        <v>29944</v>
      </c>
      <c r="B2198" s="24">
        <v>0</v>
      </c>
      <c r="C2198" s="24">
        <v>0</v>
      </c>
    </row>
    <row r="2199" spans="1:3" x14ac:dyDescent="0.2">
      <c r="A2199" s="25">
        <v>29945</v>
      </c>
      <c r="B2199" s="24">
        <v>0</v>
      </c>
      <c r="C2199" s="24">
        <v>0</v>
      </c>
    </row>
    <row r="2200" spans="1:3" x14ac:dyDescent="0.2">
      <c r="A2200" s="25">
        <v>29946</v>
      </c>
      <c r="B2200" s="24">
        <v>0</v>
      </c>
      <c r="C2200" s="24">
        <v>0</v>
      </c>
    </row>
    <row r="2201" spans="1:3" x14ac:dyDescent="0.2">
      <c r="A2201" s="25">
        <v>29947</v>
      </c>
      <c r="B2201" s="24">
        <v>0</v>
      </c>
      <c r="C2201" s="24">
        <v>0</v>
      </c>
    </row>
    <row r="2202" spans="1:3" x14ac:dyDescent="0.2">
      <c r="A2202" s="25">
        <v>29948</v>
      </c>
      <c r="B2202" s="24">
        <v>0</v>
      </c>
      <c r="C2202" s="24">
        <v>0</v>
      </c>
    </row>
    <row r="2203" spans="1:3" x14ac:dyDescent="0.2">
      <c r="A2203" s="25">
        <v>29949</v>
      </c>
      <c r="B2203" s="24">
        <v>0</v>
      </c>
      <c r="C2203" s="24">
        <v>-116</v>
      </c>
    </row>
    <row r="2204" spans="1:3" x14ac:dyDescent="0.2">
      <c r="A2204" s="25">
        <v>29950</v>
      </c>
      <c r="B2204" s="24">
        <v>0</v>
      </c>
      <c r="C2204" s="24">
        <v>-4</v>
      </c>
    </row>
    <row r="2205" spans="1:3" x14ac:dyDescent="0.2">
      <c r="A2205" s="25">
        <v>29951</v>
      </c>
      <c r="B2205" s="24">
        <v>0</v>
      </c>
      <c r="C2205" s="24">
        <v>0</v>
      </c>
    </row>
    <row r="2206" spans="1:3" x14ac:dyDescent="0.2">
      <c r="A2206" s="25">
        <v>29952</v>
      </c>
      <c r="B2206" s="24">
        <v>0</v>
      </c>
      <c r="C2206" s="24">
        <v>0</v>
      </c>
    </row>
    <row r="2207" spans="1:3" x14ac:dyDescent="0.2">
      <c r="A2207" s="25">
        <v>29953</v>
      </c>
      <c r="B2207" s="24">
        <v>0</v>
      </c>
      <c r="C2207" s="24">
        <v>0</v>
      </c>
    </row>
    <row r="2208" spans="1:3" x14ac:dyDescent="0.2">
      <c r="A2208" s="25">
        <v>29954</v>
      </c>
      <c r="B2208" s="24">
        <v>0</v>
      </c>
      <c r="C2208" s="24">
        <v>0</v>
      </c>
    </row>
    <row r="2209" spans="1:3" x14ac:dyDescent="0.2">
      <c r="A2209" s="25">
        <v>29955</v>
      </c>
      <c r="B2209" s="24">
        <v>0</v>
      </c>
      <c r="C2209" s="24">
        <v>0</v>
      </c>
    </row>
    <row r="2210" spans="1:3" x14ac:dyDescent="0.2">
      <c r="A2210" s="25">
        <v>29956</v>
      </c>
      <c r="B2210" s="24">
        <v>0</v>
      </c>
      <c r="C2210" s="24">
        <v>0</v>
      </c>
    </row>
    <row r="2211" spans="1:3" x14ac:dyDescent="0.2">
      <c r="A2211" s="25">
        <v>29957</v>
      </c>
      <c r="B2211" s="24">
        <v>-8</v>
      </c>
      <c r="C2211" s="24">
        <v>0</v>
      </c>
    </row>
    <row r="2212" spans="1:3" x14ac:dyDescent="0.2">
      <c r="A2212" s="25">
        <v>29958</v>
      </c>
      <c r="B2212" s="24">
        <v>-22</v>
      </c>
      <c r="C2212" s="24">
        <v>0</v>
      </c>
    </row>
    <row r="2213" spans="1:3" x14ac:dyDescent="0.2">
      <c r="A2213" s="25">
        <v>29959</v>
      </c>
      <c r="B2213" s="24">
        <v>0</v>
      </c>
      <c r="C2213" s="24">
        <v>0</v>
      </c>
    </row>
    <row r="2214" spans="1:3" x14ac:dyDescent="0.2">
      <c r="A2214" s="25">
        <v>29960</v>
      </c>
      <c r="B2214" s="24">
        <v>0</v>
      </c>
      <c r="C2214" s="24">
        <v>0</v>
      </c>
    </row>
    <row r="2215" spans="1:3" x14ac:dyDescent="0.2">
      <c r="A2215" s="25">
        <v>29961</v>
      </c>
      <c r="B2215" s="24">
        <v>0</v>
      </c>
      <c r="C2215" s="24">
        <v>0</v>
      </c>
    </row>
    <row r="2216" spans="1:3" x14ac:dyDescent="0.2">
      <c r="A2216" s="25">
        <v>29962</v>
      </c>
      <c r="B2216" s="24">
        <v>-4</v>
      </c>
      <c r="C2216" s="24">
        <v>0</v>
      </c>
    </row>
    <row r="2217" spans="1:3" x14ac:dyDescent="0.2">
      <c r="A2217" s="25">
        <v>29963</v>
      </c>
      <c r="B2217" s="24">
        <v>-25</v>
      </c>
      <c r="C2217" s="24">
        <v>0</v>
      </c>
    </row>
    <row r="2218" spans="1:3" x14ac:dyDescent="0.2">
      <c r="A2218" s="25">
        <v>29964</v>
      </c>
      <c r="B2218" s="24">
        <v>-1</v>
      </c>
      <c r="C2218" s="24">
        <v>0</v>
      </c>
    </row>
    <row r="2219" spans="1:3" x14ac:dyDescent="0.2">
      <c r="A2219" s="25">
        <v>29965</v>
      </c>
      <c r="B2219" s="24">
        <v>-11</v>
      </c>
      <c r="C2219" s="24">
        <v>0</v>
      </c>
    </row>
    <row r="2220" spans="1:3" x14ac:dyDescent="0.2">
      <c r="A2220" s="25">
        <v>29966</v>
      </c>
      <c r="B2220" s="24">
        <v>0</v>
      </c>
      <c r="C2220" s="24">
        <v>0</v>
      </c>
    </row>
    <row r="2221" spans="1:3" x14ac:dyDescent="0.2">
      <c r="A2221" s="25">
        <v>29967</v>
      </c>
      <c r="B2221" s="24">
        <v>0</v>
      </c>
      <c r="C2221" s="24">
        <v>0</v>
      </c>
    </row>
    <row r="2222" spans="1:3" x14ac:dyDescent="0.2">
      <c r="A2222" s="25">
        <v>29968</v>
      </c>
      <c r="B2222" s="24">
        <v>0</v>
      </c>
      <c r="C2222" s="24">
        <v>0</v>
      </c>
    </row>
    <row r="2223" spans="1:3" x14ac:dyDescent="0.2">
      <c r="A2223" s="25">
        <v>29969</v>
      </c>
      <c r="B2223" s="24">
        <v>-521</v>
      </c>
      <c r="C2223" s="24">
        <v>0</v>
      </c>
    </row>
    <row r="2224" spans="1:3" x14ac:dyDescent="0.2">
      <c r="A2224" s="25">
        <v>29970</v>
      </c>
      <c r="B2224" s="24">
        <v>-119</v>
      </c>
      <c r="C2224" s="24">
        <v>0</v>
      </c>
    </row>
    <row r="2225" spans="1:3" x14ac:dyDescent="0.2">
      <c r="A2225" s="25">
        <v>29971</v>
      </c>
      <c r="B2225" s="24">
        <v>-230</v>
      </c>
      <c r="C2225" s="24">
        <v>0</v>
      </c>
    </row>
    <row r="2226" spans="1:3" x14ac:dyDescent="0.2">
      <c r="A2226" s="25">
        <v>29972</v>
      </c>
      <c r="B2226" s="24">
        <v>-50</v>
      </c>
      <c r="C2226" s="24">
        <v>0</v>
      </c>
    </row>
    <row r="2227" spans="1:3" x14ac:dyDescent="0.2">
      <c r="A2227" s="25">
        <v>29973</v>
      </c>
      <c r="B2227" s="24">
        <v>-11</v>
      </c>
      <c r="C2227" s="24">
        <v>0</v>
      </c>
    </row>
    <row r="2228" spans="1:3" x14ac:dyDescent="0.2">
      <c r="A2228" s="25">
        <v>29974</v>
      </c>
      <c r="B2228" s="24">
        <v>0</v>
      </c>
      <c r="C2228" s="24">
        <v>0</v>
      </c>
    </row>
    <row r="2229" spans="1:3" x14ac:dyDescent="0.2">
      <c r="A2229" s="25">
        <v>29975</v>
      </c>
      <c r="B2229" s="24">
        <v>0</v>
      </c>
      <c r="C2229" s="24">
        <v>0</v>
      </c>
    </row>
    <row r="2230" spans="1:3" x14ac:dyDescent="0.2">
      <c r="A2230" s="25">
        <v>29976</v>
      </c>
      <c r="B2230" s="24">
        <v>-93</v>
      </c>
      <c r="C2230" s="24">
        <v>0</v>
      </c>
    </row>
    <row r="2231" spans="1:3" x14ac:dyDescent="0.2">
      <c r="A2231" s="25">
        <v>29977</v>
      </c>
      <c r="B2231" s="24">
        <v>0</v>
      </c>
      <c r="C2231" s="24">
        <v>0</v>
      </c>
    </row>
    <row r="2232" spans="1:3" x14ac:dyDescent="0.2">
      <c r="A2232" s="25">
        <v>29978</v>
      </c>
      <c r="B2232" s="24">
        <v>0</v>
      </c>
      <c r="C2232" s="24">
        <v>0</v>
      </c>
    </row>
    <row r="2233" spans="1:3" x14ac:dyDescent="0.2">
      <c r="A2233" s="25">
        <v>29979</v>
      </c>
      <c r="B2233" s="24">
        <v>-53</v>
      </c>
      <c r="C2233" s="24">
        <v>-71</v>
      </c>
    </row>
    <row r="2234" spans="1:3" x14ac:dyDescent="0.2">
      <c r="A2234" s="25">
        <v>29980</v>
      </c>
      <c r="B2234" s="24">
        <v>-34</v>
      </c>
      <c r="C2234" s="24">
        <v>0</v>
      </c>
    </row>
    <row r="2235" spans="1:3" x14ac:dyDescent="0.2">
      <c r="A2235" s="25">
        <v>29981</v>
      </c>
      <c r="B2235" s="24">
        <v>0</v>
      </c>
      <c r="C2235" s="24">
        <v>0</v>
      </c>
    </row>
    <row r="2236" spans="1:3" x14ac:dyDescent="0.2">
      <c r="A2236" s="25">
        <v>29982</v>
      </c>
      <c r="B2236" s="24">
        <v>0</v>
      </c>
      <c r="C2236" s="24">
        <v>0</v>
      </c>
    </row>
    <row r="2237" spans="1:3" x14ac:dyDescent="0.2">
      <c r="A2237" s="25">
        <v>29983</v>
      </c>
      <c r="B2237" s="24">
        <v>0</v>
      </c>
      <c r="C2237" s="24">
        <v>-100</v>
      </c>
    </row>
    <row r="2238" spans="1:3" x14ac:dyDescent="0.2">
      <c r="A2238" s="25">
        <v>29984</v>
      </c>
      <c r="B2238" s="24">
        <v>0</v>
      </c>
      <c r="C2238" s="24">
        <v>0</v>
      </c>
    </row>
    <row r="2239" spans="1:3" x14ac:dyDescent="0.2">
      <c r="A2239" s="25">
        <v>29985</v>
      </c>
      <c r="B2239" s="24">
        <v>0</v>
      </c>
      <c r="C2239" s="24">
        <v>-50</v>
      </c>
    </row>
    <row r="2240" spans="1:3" x14ac:dyDescent="0.2">
      <c r="A2240" s="25">
        <v>29986</v>
      </c>
      <c r="B2240" s="24">
        <v>0</v>
      </c>
      <c r="C2240" s="24">
        <v>0</v>
      </c>
    </row>
    <row r="2241" spans="1:3" x14ac:dyDescent="0.2">
      <c r="A2241" s="25">
        <v>29987</v>
      </c>
      <c r="B2241" s="24">
        <v>-43</v>
      </c>
      <c r="C2241" s="24">
        <v>0</v>
      </c>
    </row>
    <row r="2242" spans="1:3" x14ac:dyDescent="0.2">
      <c r="A2242" s="25">
        <v>29988</v>
      </c>
      <c r="B2242" s="24">
        <v>0</v>
      </c>
      <c r="C2242" s="24">
        <v>0</v>
      </c>
    </row>
    <row r="2243" spans="1:3" x14ac:dyDescent="0.2">
      <c r="A2243" s="25">
        <v>29989</v>
      </c>
      <c r="B2243" s="24">
        <v>0</v>
      </c>
      <c r="C2243" s="24">
        <v>0</v>
      </c>
    </row>
    <row r="2244" spans="1:3" x14ac:dyDescent="0.2">
      <c r="A2244" s="25">
        <v>29990</v>
      </c>
      <c r="B2244" s="24">
        <v>0</v>
      </c>
      <c r="C2244" s="24">
        <v>-150</v>
      </c>
    </row>
    <row r="2245" spans="1:3" x14ac:dyDescent="0.2">
      <c r="A2245" s="25">
        <v>29991</v>
      </c>
      <c r="B2245" s="24">
        <v>0</v>
      </c>
      <c r="C2245" s="24">
        <v>-100</v>
      </c>
    </row>
    <row r="2246" spans="1:3" x14ac:dyDescent="0.2">
      <c r="A2246" s="25">
        <v>29992</v>
      </c>
      <c r="B2246" s="24">
        <v>-22</v>
      </c>
      <c r="C2246" s="24">
        <v>-100</v>
      </c>
    </row>
    <row r="2247" spans="1:3" x14ac:dyDescent="0.2">
      <c r="A2247" s="25">
        <v>29993</v>
      </c>
      <c r="B2247" s="24">
        <v>0</v>
      </c>
      <c r="C2247" s="24">
        <v>0</v>
      </c>
    </row>
    <row r="2248" spans="1:3" x14ac:dyDescent="0.2">
      <c r="A2248" s="25">
        <v>29994</v>
      </c>
      <c r="B2248" s="24">
        <v>0</v>
      </c>
      <c r="C2248" s="24">
        <v>0</v>
      </c>
    </row>
    <row r="2249" spans="1:3" x14ac:dyDescent="0.2">
      <c r="A2249" s="25">
        <v>29995</v>
      </c>
      <c r="B2249" s="24">
        <v>0</v>
      </c>
      <c r="C2249" s="24">
        <v>0</v>
      </c>
    </row>
    <row r="2250" spans="1:3" x14ac:dyDescent="0.2">
      <c r="A2250" s="25">
        <v>29996</v>
      </c>
      <c r="B2250" s="24">
        <v>0</v>
      </c>
      <c r="C2250" s="24">
        <v>0</v>
      </c>
    </row>
    <row r="2251" spans="1:3" x14ac:dyDescent="0.2">
      <c r="A2251" s="25">
        <v>29997</v>
      </c>
      <c r="B2251" s="24">
        <v>0</v>
      </c>
      <c r="C2251" s="24">
        <v>0</v>
      </c>
    </row>
    <row r="2252" spans="1:3" x14ac:dyDescent="0.2">
      <c r="A2252" s="25">
        <v>29998</v>
      </c>
      <c r="B2252" s="24">
        <v>0</v>
      </c>
      <c r="C2252" s="24">
        <v>0</v>
      </c>
    </row>
    <row r="2253" spans="1:3" x14ac:dyDescent="0.2">
      <c r="A2253" s="25">
        <v>29999</v>
      </c>
      <c r="B2253" s="24">
        <v>0</v>
      </c>
      <c r="C2253" s="24">
        <v>0</v>
      </c>
    </row>
    <row r="2254" spans="1:3" x14ac:dyDescent="0.2">
      <c r="A2254" s="25">
        <v>30000</v>
      </c>
      <c r="B2254" s="24">
        <v>0</v>
      </c>
      <c r="C2254" s="24">
        <v>0</v>
      </c>
    </row>
    <row r="2255" spans="1:3" x14ac:dyDescent="0.2">
      <c r="A2255" s="25">
        <v>30001</v>
      </c>
      <c r="B2255" s="24">
        <v>-29</v>
      </c>
      <c r="C2255" s="24">
        <v>0</v>
      </c>
    </row>
    <row r="2256" spans="1:3" x14ac:dyDescent="0.2">
      <c r="A2256" s="25">
        <v>30002</v>
      </c>
      <c r="B2256" s="24">
        <v>0</v>
      </c>
      <c r="C2256" s="24">
        <v>0</v>
      </c>
    </row>
    <row r="2257" spans="1:3" x14ac:dyDescent="0.2">
      <c r="A2257" s="25">
        <v>30003</v>
      </c>
      <c r="B2257" s="24">
        <v>0</v>
      </c>
      <c r="C2257" s="24">
        <v>0</v>
      </c>
    </row>
    <row r="2258" spans="1:3" x14ac:dyDescent="0.2">
      <c r="A2258" s="25">
        <v>30004</v>
      </c>
      <c r="B2258" s="24">
        <v>-19</v>
      </c>
      <c r="C2258" s="24">
        <v>0</v>
      </c>
    </row>
    <row r="2259" spans="1:3" x14ac:dyDescent="0.2">
      <c r="A2259" s="25">
        <v>30005</v>
      </c>
      <c r="B2259" s="24">
        <v>0</v>
      </c>
      <c r="C2259" s="24">
        <v>0</v>
      </c>
    </row>
    <row r="2260" spans="1:3" x14ac:dyDescent="0.2">
      <c r="A2260" s="25">
        <v>30006</v>
      </c>
      <c r="B2260" s="24">
        <v>0</v>
      </c>
      <c r="C2260" s="24">
        <v>0</v>
      </c>
    </row>
    <row r="2261" spans="1:3" x14ac:dyDescent="0.2">
      <c r="A2261" s="25">
        <v>30007</v>
      </c>
      <c r="B2261" s="24">
        <v>0</v>
      </c>
      <c r="C2261" s="24">
        <v>0</v>
      </c>
    </row>
    <row r="2262" spans="1:3" x14ac:dyDescent="0.2">
      <c r="A2262" s="25">
        <v>30008</v>
      </c>
      <c r="B2262" s="24">
        <v>-238</v>
      </c>
      <c r="C2262" s="24">
        <v>0</v>
      </c>
    </row>
    <row r="2263" spans="1:3" x14ac:dyDescent="0.2">
      <c r="A2263" s="25">
        <v>30009</v>
      </c>
      <c r="B2263" s="24">
        <v>0</v>
      </c>
      <c r="C2263" s="24">
        <v>0</v>
      </c>
    </row>
    <row r="2264" spans="1:3" x14ac:dyDescent="0.2">
      <c r="A2264" s="25">
        <v>30010</v>
      </c>
      <c r="B2264" s="24">
        <v>0</v>
      </c>
      <c r="C2264" s="24">
        <v>0</v>
      </c>
    </row>
    <row r="2265" spans="1:3" x14ac:dyDescent="0.2">
      <c r="A2265" s="25">
        <v>30011</v>
      </c>
      <c r="B2265" s="24">
        <v>-21</v>
      </c>
      <c r="C2265" s="24">
        <v>0</v>
      </c>
    </row>
    <row r="2266" spans="1:3" x14ac:dyDescent="0.2">
      <c r="A2266" s="25">
        <v>30012</v>
      </c>
      <c r="B2266" s="24">
        <v>-6</v>
      </c>
      <c r="C2266" s="24">
        <v>0</v>
      </c>
    </row>
    <row r="2267" spans="1:3" x14ac:dyDescent="0.2">
      <c r="A2267" s="25">
        <v>30013</v>
      </c>
      <c r="B2267" s="24">
        <v>0</v>
      </c>
      <c r="C2267" s="24">
        <v>0</v>
      </c>
    </row>
    <row r="2268" spans="1:3" x14ac:dyDescent="0.2">
      <c r="A2268" s="25">
        <v>30014</v>
      </c>
      <c r="B2268" s="24">
        <v>-27</v>
      </c>
      <c r="C2268" s="24">
        <v>0</v>
      </c>
    </row>
    <row r="2269" spans="1:3" x14ac:dyDescent="0.2">
      <c r="A2269" s="25">
        <v>30015</v>
      </c>
      <c r="B2269" s="24">
        <v>0</v>
      </c>
      <c r="C2269" s="24">
        <v>0</v>
      </c>
    </row>
    <row r="2270" spans="1:3" x14ac:dyDescent="0.2">
      <c r="A2270" s="25">
        <v>30016</v>
      </c>
      <c r="B2270" s="24">
        <v>0</v>
      </c>
      <c r="C2270" s="24">
        <v>0</v>
      </c>
    </row>
    <row r="2271" spans="1:3" x14ac:dyDescent="0.2">
      <c r="A2271" s="25">
        <v>30017</v>
      </c>
      <c r="B2271" s="24">
        <v>0</v>
      </c>
      <c r="C2271" s="24">
        <v>0</v>
      </c>
    </row>
    <row r="2272" spans="1:3" x14ac:dyDescent="0.2">
      <c r="A2272" s="25">
        <v>30018</v>
      </c>
      <c r="B2272" s="24">
        <v>0</v>
      </c>
      <c r="C2272" s="24">
        <v>0</v>
      </c>
    </row>
    <row r="2273" spans="1:3" x14ac:dyDescent="0.2">
      <c r="A2273" s="25">
        <v>30019</v>
      </c>
      <c r="B2273" s="24">
        <v>0</v>
      </c>
      <c r="C2273" s="24">
        <v>0</v>
      </c>
    </row>
    <row r="2274" spans="1:3" x14ac:dyDescent="0.2">
      <c r="A2274" s="25">
        <v>30020</v>
      </c>
      <c r="B2274" s="24">
        <v>0</v>
      </c>
      <c r="C2274" s="24">
        <v>0</v>
      </c>
    </row>
    <row r="2275" spans="1:3" x14ac:dyDescent="0.2">
      <c r="A2275" s="25">
        <v>30021</v>
      </c>
      <c r="B2275" s="24">
        <v>-35</v>
      </c>
      <c r="C2275" s="24">
        <v>0</v>
      </c>
    </row>
    <row r="2276" spans="1:3" x14ac:dyDescent="0.2">
      <c r="A2276" s="25">
        <v>30022</v>
      </c>
      <c r="B2276" s="24">
        <v>-40</v>
      </c>
      <c r="C2276" s="24">
        <v>0</v>
      </c>
    </row>
    <row r="2277" spans="1:3" x14ac:dyDescent="0.2">
      <c r="A2277" s="25">
        <v>30023</v>
      </c>
      <c r="B2277" s="24">
        <v>0</v>
      </c>
      <c r="C2277" s="24">
        <v>0</v>
      </c>
    </row>
    <row r="2278" spans="1:3" x14ac:dyDescent="0.2">
      <c r="A2278" s="25">
        <v>30024</v>
      </c>
      <c r="B2278" s="24">
        <v>0</v>
      </c>
      <c r="C2278" s="24">
        <v>0</v>
      </c>
    </row>
    <row r="2279" spans="1:3" x14ac:dyDescent="0.2">
      <c r="A2279" s="25">
        <v>30025</v>
      </c>
      <c r="B2279" s="24">
        <v>-38</v>
      </c>
      <c r="C2279" s="24">
        <v>0</v>
      </c>
    </row>
    <row r="2280" spans="1:3" x14ac:dyDescent="0.2">
      <c r="A2280" s="25">
        <v>30026</v>
      </c>
      <c r="B2280" s="24">
        <v>0</v>
      </c>
      <c r="C2280" s="24">
        <v>0</v>
      </c>
    </row>
    <row r="2281" spans="1:3" x14ac:dyDescent="0.2">
      <c r="A2281" s="25">
        <v>30027</v>
      </c>
      <c r="B2281" s="24">
        <v>0</v>
      </c>
      <c r="C2281" s="24">
        <v>200</v>
      </c>
    </row>
    <row r="2282" spans="1:3" x14ac:dyDescent="0.2">
      <c r="A2282" s="25">
        <v>30028</v>
      </c>
      <c r="B2282" s="24">
        <v>-3</v>
      </c>
      <c r="C2282" s="24">
        <v>110</v>
      </c>
    </row>
    <row r="2283" spans="1:3" x14ac:dyDescent="0.2">
      <c r="A2283" s="25">
        <v>30029</v>
      </c>
      <c r="B2283" s="24">
        <v>0</v>
      </c>
      <c r="C2283" s="24">
        <v>80</v>
      </c>
    </row>
    <row r="2284" spans="1:3" x14ac:dyDescent="0.2">
      <c r="A2284" s="25">
        <v>30030</v>
      </c>
      <c r="B2284" s="24">
        <v>0</v>
      </c>
      <c r="C2284" s="24">
        <v>0</v>
      </c>
    </row>
    <row r="2285" spans="1:3" x14ac:dyDescent="0.2">
      <c r="A2285" s="25">
        <v>30031</v>
      </c>
      <c r="B2285" s="24">
        <v>0</v>
      </c>
      <c r="C2285" s="24">
        <v>0</v>
      </c>
    </row>
    <row r="2286" spans="1:3" x14ac:dyDescent="0.2">
      <c r="A2286" s="25">
        <v>30032</v>
      </c>
      <c r="B2286" s="24">
        <v>0</v>
      </c>
      <c r="C2286" s="24">
        <v>19</v>
      </c>
    </row>
    <row r="2287" spans="1:3" x14ac:dyDescent="0.2">
      <c r="A2287" s="25">
        <v>30033</v>
      </c>
      <c r="B2287" s="24">
        <v>0</v>
      </c>
      <c r="C2287" s="24">
        <v>495</v>
      </c>
    </row>
    <row r="2288" spans="1:3" x14ac:dyDescent="0.2">
      <c r="A2288" s="25">
        <v>30034</v>
      </c>
      <c r="B2288" s="24">
        <v>0</v>
      </c>
      <c r="C2288" s="24">
        <v>0</v>
      </c>
    </row>
    <row r="2289" spans="1:3" x14ac:dyDescent="0.2">
      <c r="A2289" s="25">
        <v>30035</v>
      </c>
      <c r="B2289" s="24">
        <v>0</v>
      </c>
      <c r="C2289" s="24">
        <v>0</v>
      </c>
    </row>
    <row r="2290" spans="1:3" x14ac:dyDescent="0.2">
      <c r="A2290" s="25">
        <v>30036</v>
      </c>
      <c r="B2290" s="24">
        <v>0</v>
      </c>
      <c r="C2290" s="24">
        <v>0</v>
      </c>
    </row>
    <row r="2291" spans="1:3" x14ac:dyDescent="0.2">
      <c r="A2291" s="25">
        <v>30037</v>
      </c>
      <c r="B2291" s="24">
        <v>0</v>
      </c>
      <c r="C2291" s="24">
        <v>0</v>
      </c>
    </row>
    <row r="2292" spans="1:3" x14ac:dyDescent="0.2">
      <c r="A2292" s="25">
        <v>30038</v>
      </c>
      <c r="B2292" s="24">
        <v>0</v>
      </c>
      <c r="C2292" s="24">
        <v>0</v>
      </c>
    </row>
    <row r="2293" spans="1:3" x14ac:dyDescent="0.2">
      <c r="A2293" s="25">
        <v>30039</v>
      </c>
      <c r="B2293" s="24">
        <v>-13</v>
      </c>
      <c r="C2293" s="24">
        <v>0</v>
      </c>
    </row>
    <row r="2294" spans="1:3" x14ac:dyDescent="0.2">
      <c r="A2294" s="25">
        <v>30040</v>
      </c>
      <c r="B2294" s="24">
        <v>0</v>
      </c>
      <c r="C2294" s="24">
        <v>0</v>
      </c>
    </row>
    <row r="2295" spans="1:3" x14ac:dyDescent="0.2">
      <c r="A2295" s="25">
        <v>30041</v>
      </c>
      <c r="B2295" s="24">
        <v>-323</v>
      </c>
      <c r="C2295" s="24">
        <v>0</v>
      </c>
    </row>
    <row r="2296" spans="1:3" x14ac:dyDescent="0.2">
      <c r="A2296" s="25">
        <v>30042</v>
      </c>
      <c r="B2296" s="24">
        <v>0</v>
      </c>
      <c r="C2296" s="24">
        <v>0</v>
      </c>
    </row>
    <row r="2297" spans="1:3" x14ac:dyDescent="0.2">
      <c r="A2297" s="25">
        <v>30043</v>
      </c>
      <c r="B2297" s="24">
        <v>0</v>
      </c>
      <c r="C2297" s="24">
        <v>73</v>
      </c>
    </row>
    <row r="2298" spans="1:3" x14ac:dyDescent="0.2">
      <c r="A2298" s="25">
        <v>30044</v>
      </c>
      <c r="B2298" s="24">
        <v>0</v>
      </c>
      <c r="C2298" s="24">
        <v>0</v>
      </c>
    </row>
    <row r="2299" spans="1:3" x14ac:dyDescent="0.2">
      <c r="A2299" s="25">
        <v>30045</v>
      </c>
      <c r="B2299" s="24">
        <v>0</v>
      </c>
      <c r="C2299" s="24">
        <v>0</v>
      </c>
    </row>
    <row r="2300" spans="1:3" x14ac:dyDescent="0.2">
      <c r="A2300" s="25">
        <v>30046</v>
      </c>
      <c r="B2300" s="24">
        <v>0</v>
      </c>
      <c r="C2300" s="24">
        <v>0</v>
      </c>
    </row>
    <row r="2301" spans="1:3" x14ac:dyDescent="0.2">
      <c r="A2301" s="25">
        <v>30047</v>
      </c>
      <c r="B2301" s="24">
        <v>-73</v>
      </c>
      <c r="C2301" s="24">
        <v>0</v>
      </c>
    </row>
    <row r="2302" spans="1:3" x14ac:dyDescent="0.2">
      <c r="A2302" s="25">
        <v>30048</v>
      </c>
      <c r="B2302" s="24">
        <v>0</v>
      </c>
      <c r="C2302" s="24">
        <v>0</v>
      </c>
    </row>
    <row r="2303" spans="1:3" x14ac:dyDescent="0.2">
      <c r="A2303" s="25">
        <v>30049</v>
      </c>
      <c r="B2303" s="24">
        <v>0</v>
      </c>
      <c r="C2303" s="24">
        <v>19</v>
      </c>
    </row>
    <row r="2304" spans="1:3" x14ac:dyDescent="0.2">
      <c r="A2304" s="25">
        <v>30050</v>
      </c>
      <c r="B2304" s="24">
        <v>0</v>
      </c>
      <c r="C2304" s="24">
        <v>0</v>
      </c>
    </row>
    <row r="2305" spans="1:3" x14ac:dyDescent="0.2">
      <c r="A2305" s="25">
        <v>30051</v>
      </c>
      <c r="B2305" s="24">
        <v>0</v>
      </c>
      <c r="C2305" s="24">
        <v>0</v>
      </c>
    </row>
    <row r="2306" spans="1:3" x14ac:dyDescent="0.2">
      <c r="A2306" s="25">
        <v>30052</v>
      </c>
      <c r="B2306" s="24">
        <v>0</v>
      </c>
      <c r="C2306" s="24">
        <v>0</v>
      </c>
    </row>
    <row r="2307" spans="1:3" x14ac:dyDescent="0.2">
      <c r="A2307" s="25">
        <v>30053</v>
      </c>
      <c r="B2307" s="24">
        <v>0</v>
      </c>
      <c r="C2307" s="24">
        <v>0</v>
      </c>
    </row>
    <row r="2308" spans="1:3" x14ac:dyDescent="0.2">
      <c r="A2308" s="25">
        <v>30054</v>
      </c>
      <c r="B2308" s="24">
        <v>0</v>
      </c>
      <c r="C2308" s="24">
        <v>42</v>
      </c>
    </row>
    <row r="2309" spans="1:3" x14ac:dyDescent="0.2">
      <c r="A2309" s="25">
        <v>30055</v>
      </c>
      <c r="B2309" s="24">
        <v>0</v>
      </c>
      <c r="C2309" s="24">
        <v>0</v>
      </c>
    </row>
    <row r="2310" spans="1:3" x14ac:dyDescent="0.2">
      <c r="A2310" s="25">
        <v>30056</v>
      </c>
      <c r="B2310" s="24">
        <v>0</v>
      </c>
      <c r="C2310" s="24">
        <v>0</v>
      </c>
    </row>
    <row r="2311" spans="1:3" x14ac:dyDescent="0.2">
      <c r="A2311" s="25">
        <v>30057</v>
      </c>
      <c r="B2311" s="24">
        <v>0</v>
      </c>
      <c r="C2311" s="24">
        <v>20</v>
      </c>
    </row>
    <row r="2312" spans="1:3" x14ac:dyDescent="0.2">
      <c r="A2312" s="25">
        <v>30058</v>
      </c>
      <c r="B2312" s="24">
        <v>0</v>
      </c>
      <c r="C2312" s="24">
        <v>0</v>
      </c>
    </row>
    <row r="2313" spans="1:3" x14ac:dyDescent="0.2">
      <c r="A2313" s="25">
        <v>30059</v>
      </c>
      <c r="B2313" s="24">
        <v>0</v>
      </c>
      <c r="C2313" s="24">
        <v>0</v>
      </c>
    </row>
    <row r="2314" spans="1:3" x14ac:dyDescent="0.2">
      <c r="A2314" s="25">
        <v>30060</v>
      </c>
      <c r="B2314" s="24">
        <v>0</v>
      </c>
      <c r="C2314" s="24">
        <v>0</v>
      </c>
    </row>
    <row r="2315" spans="1:3" x14ac:dyDescent="0.2">
      <c r="A2315" s="25">
        <v>30061</v>
      </c>
      <c r="B2315" s="24">
        <v>0</v>
      </c>
      <c r="C2315" s="24">
        <v>0</v>
      </c>
    </row>
    <row r="2316" spans="1:3" x14ac:dyDescent="0.2">
      <c r="A2316" s="25">
        <v>30062</v>
      </c>
      <c r="B2316" s="24">
        <v>0</v>
      </c>
      <c r="C2316" s="24">
        <v>0</v>
      </c>
    </row>
    <row r="2317" spans="1:3" x14ac:dyDescent="0.2">
      <c r="A2317" s="25">
        <v>30063</v>
      </c>
      <c r="B2317" s="24">
        <v>0</v>
      </c>
      <c r="C2317" s="24">
        <v>0</v>
      </c>
    </row>
    <row r="2318" spans="1:3" x14ac:dyDescent="0.2">
      <c r="A2318" s="25">
        <v>30064</v>
      </c>
      <c r="B2318" s="24">
        <v>0</v>
      </c>
      <c r="C2318" s="24">
        <v>96</v>
      </c>
    </row>
    <row r="2319" spans="1:3" x14ac:dyDescent="0.2">
      <c r="A2319" s="25">
        <v>30065</v>
      </c>
      <c r="B2319" s="24">
        <v>0</v>
      </c>
      <c r="C2319" s="24">
        <v>0</v>
      </c>
    </row>
    <row r="2320" spans="1:3" x14ac:dyDescent="0.2">
      <c r="A2320" s="25">
        <v>30066</v>
      </c>
      <c r="B2320" s="24">
        <v>0</v>
      </c>
      <c r="C2320" s="24">
        <v>0</v>
      </c>
    </row>
    <row r="2321" spans="1:3" x14ac:dyDescent="0.2">
      <c r="A2321" s="25">
        <v>30067</v>
      </c>
      <c r="B2321" s="24">
        <v>0</v>
      </c>
      <c r="C2321" s="24">
        <v>186</v>
      </c>
    </row>
    <row r="2322" spans="1:3" x14ac:dyDescent="0.2">
      <c r="A2322" s="25">
        <v>30068</v>
      </c>
      <c r="B2322" s="24">
        <v>0</v>
      </c>
      <c r="C2322" s="24">
        <v>0</v>
      </c>
    </row>
    <row r="2323" spans="1:3" x14ac:dyDescent="0.2">
      <c r="A2323" s="25">
        <v>30069</v>
      </c>
      <c r="B2323" s="24">
        <v>0</v>
      </c>
      <c r="C2323" s="24">
        <v>90</v>
      </c>
    </row>
    <row r="2324" spans="1:3" x14ac:dyDescent="0.2">
      <c r="A2324" s="25">
        <v>30070</v>
      </c>
      <c r="B2324" s="24">
        <v>0</v>
      </c>
      <c r="C2324" s="24">
        <v>0</v>
      </c>
    </row>
    <row r="2325" spans="1:3" x14ac:dyDescent="0.2">
      <c r="A2325" s="25">
        <v>30071</v>
      </c>
      <c r="B2325" s="24">
        <v>0</v>
      </c>
      <c r="C2325" s="24">
        <v>108</v>
      </c>
    </row>
    <row r="2326" spans="1:3" x14ac:dyDescent="0.2">
      <c r="A2326" s="25">
        <v>30072</v>
      </c>
      <c r="B2326" s="24">
        <v>0</v>
      </c>
      <c r="C2326" s="24">
        <v>0</v>
      </c>
    </row>
    <row r="2327" spans="1:3" x14ac:dyDescent="0.2">
      <c r="A2327" s="25">
        <v>30073</v>
      </c>
      <c r="B2327" s="24">
        <v>0</v>
      </c>
      <c r="C2327" s="24">
        <v>0</v>
      </c>
    </row>
    <row r="2328" spans="1:3" x14ac:dyDescent="0.2">
      <c r="A2328" s="25">
        <v>30074</v>
      </c>
      <c r="B2328" s="24">
        <v>0</v>
      </c>
      <c r="C2328" s="24">
        <v>0</v>
      </c>
    </row>
    <row r="2329" spans="1:3" x14ac:dyDescent="0.2">
      <c r="A2329" s="25">
        <v>30075</v>
      </c>
      <c r="B2329" s="24">
        <v>0</v>
      </c>
      <c r="C2329" s="24">
        <v>0</v>
      </c>
    </row>
    <row r="2330" spans="1:3" x14ac:dyDescent="0.2">
      <c r="A2330" s="25">
        <v>30076</v>
      </c>
      <c r="B2330" s="24">
        <v>0</v>
      </c>
      <c r="C2330" s="24">
        <v>0</v>
      </c>
    </row>
    <row r="2331" spans="1:3" x14ac:dyDescent="0.2">
      <c r="A2331" s="25">
        <v>30077</v>
      </c>
      <c r="B2331" s="24">
        <v>0</v>
      </c>
      <c r="C2331" s="24">
        <v>0</v>
      </c>
    </row>
    <row r="2332" spans="1:3" x14ac:dyDescent="0.2">
      <c r="A2332" s="25">
        <v>30078</v>
      </c>
      <c r="B2332" s="24">
        <v>0</v>
      </c>
      <c r="C2332" s="24">
        <v>0</v>
      </c>
    </row>
    <row r="2333" spans="1:3" x14ac:dyDescent="0.2">
      <c r="A2333" s="25">
        <v>30079</v>
      </c>
      <c r="B2333" s="24">
        <v>0</v>
      </c>
      <c r="C2333" s="24">
        <v>0</v>
      </c>
    </row>
    <row r="2334" spans="1:3" x14ac:dyDescent="0.2">
      <c r="A2334" s="25">
        <v>30080</v>
      </c>
      <c r="B2334" s="24">
        <v>0</v>
      </c>
      <c r="C2334" s="24">
        <v>0</v>
      </c>
    </row>
    <row r="2335" spans="1:3" x14ac:dyDescent="0.2">
      <c r="A2335" s="25">
        <v>30081</v>
      </c>
      <c r="B2335" s="24">
        <v>0</v>
      </c>
      <c r="C2335" s="24">
        <v>0</v>
      </c>
    </row>
    <row r="2336" spans="1:3" x14ac:dyDescent="0.2">
      <c r="A2336" s="25">
        <v>30082</v>
      </c>
      <c r="B2336" s="24">
        <v>0</v>
      </c>
      <c r="C2336" s="24">
        <v>0</v>
      </c>
    </row>
    <row r="2337" spans="1:3" x14ac:dyDescent="0.2">
      <c r="A2337" s="25">
        <v>30083</v>
      </c>
      <c r="B2337" s="24">
        <v>0</v>
      </c>
      <c r="C2337" s="24">
        <v>0</v>
      </c>
    </row>
    <row r="2338" spans="1:3" x14ac:dyDescent="0.2">
      <c r="A2338" s="25">
        <v>30084</v>
      </c>
      <c r="B2338" s="24">
        <v>0</v>
      </c>
      <c r="C2338" s="24">
        <v>0</v>
      </c>
    </row>
    <row r="2339" spans="1:3" x14ac:dyDescent="0.2">
      <c r="A2339" s="25">
        <v>30085</v>
      </c>
      <c r="B2339" s="24">
        <v>0</v>
      </c>
      <c r="C2339" s="24">
        <v>0</v>
      </c>
    </row>
    <row r="2340" spans="1:3" x14ac:dyDescent="0.2">
      <c r="A2340" s="25">
        <v>30086</v>
      </c>
      <c r="B2340" s="24">
        <v>0</v>
      </c>
      <c r="C2340" s="24">
        <v>0</v>
      </c>
    </row>
    <row r="2341" spans="1:3" x14ac:dyDescent="0.2">
      <c r="A2341" s="25">
        <v>30087</v>
      </c>
      <c r="B2341" s="24">
        <v>0</v>
      </c>
      <c r="C2341" s="24">
        <v>0</v>
      </c>
    </row>
    <row r="2342" spans="1:3" x14ac:dyDescent="0.2">
      <c r="A2342" s="25">
        <v>30088</v>
      </c>
      <c r="B2342" s="24">
        <v>0</v>
      </c>
      <c r="C2342" s="24">
        <v>0</v>
      </c>
    </row>
    <row r="2343" spans="1:3" x14ac:dyDescent="0.2">
      <c r="A2343" s="25">
        <v>30089</v>
      </c>
      <c r="B2343" s="24">
        <v>0</v>
      </c>
      <c r="C2343" s="24">
        <v>0</v>
      </c>
    </row>
    <row r="2344" spans="1:3" x14ac:dyDescent="0.2">
      <c r="A2344" s="25">
        <v>30090</v>
      </c>
      <c r="B2344" s="24">
        <v>0</v>
      </c>
      <c r="C2344" s="24">
        <v>0</v>
      </c>
    </row>
    <row r="2345" spans="1:3" x14ac:dyDescent="0.2">
      <c r="A2345" s="25">
        <v>30091</v>
      </c>
      <c r="B2345" s="24">
        <v>0</v>
      </c>
      <c r="C2345" s="24">
        <v>0</v>
      </c>
    </row>
    <row r="2346" spans="1:3" x14ac:dyDescent="0.2">
      <c r="A2346" s="25">
        <v>30092</v>
      </c>
      <c r="B2346" s="24">
        <v>0</v>
      </c>
      <c r="C2346" s="24">
        <v>0</v>
      </c>
    </row>
    <row r="2347" spans="1:3" x14ac:dyDescent="0.2">
      <c r="A2347" s="25">
        <v>30093</v>
      </c>
      <c r="B2347" s="24">
        <v>0</v>
      </c>
      <c r="C2347" s="24">
        <v>0</v>
      </c>
    </row>
    <row r="2348" spans="1:3" x14ac:dyDescent="0.2">
      <c r="A2348" s="25">
        <v>30094</v>
      </c>
      <c r="B2348" s="24">
        <v>0</v>
      </c>
      <c r="C2348" s="24">
        <v>0</v>
      </c>
    </row>
    <row r="2349" spans="1:3" x14ac:dyDescent="0.2">
      <c r="A2349" s="25">
        <v>30095</v>
      </c>
      <c r="B2349" s="24">
        <v>0</v>
      </c>
      <c r="C2349" s="24">
        <v>0</v>
      </c>
    </row>
    <row r="2350" spans="1:3" x14ac:dyDescent="0.2">
      <c r="A2350" s="25">
        <v>30096</v>
      </c>
      <c r="B2350" s="24">
        <v>0</v>
      </c>
      <c r="C2350" s="24">
        <v>0</v>
      </c>
    </row>
    <row r="2351" spans="1:3" x14ac:dyDescent="0.2">
      <c r="A2351" s="25">
        <v>30097</v>
      </c>
      <c r="B2351" s="24">
        <v>0</v>
      </c>
      <c r="C2351" s="24">
        <v>0</v>
      </c>
    </row>
    <row r="2352" spans="1:3" x14ac:dyDescent="0.2">
      <c r="A2352" s="25">
        <v>30098</v>
      </c>
      <c r="B2352" s="24">
        <v>0</v>
      </c>
      <c r="C2352" s="24">
        <v>0</v>
      </c>
    </row>
    <row r="2353" spans="1:3" x14ac:dyDescent="0.2">
      <c r="A2353" s="25">
        <v>30099</v>
      </c>
      <c r="B2353" s="24">
        <v>0</v>
      </c>
      <c r="C2353" s="24">
        <v>60</v>
      </c>
    </row>
    <row r="2354" spans="1:3" x14ac:dyDescent="0.2">
      <c r="A2354" s="25">
        <v>30100</v>
      </c>
      <c r="B2354" s="24">
        <v>0</v>
      </c>
      <c r="C2354" s="24">
        <v>0</v>
      </c>
    </row>
    <row r="2355" spans="1:3" x14ac:dyDescent="0.2">
      <c r="A2355" s="25">
        <v>30101</v>
      </c>
      <c r="B2355" s="24">
        <v>0</v>
      </c>
      <c r="C2355" s="24">
        <v>0</v>
      </c>
    </row>
    <row r="2356" spans="1:3" x14ac:dyDescent="0.2">
      <c r="A2356" s="25">
        <v>30102</v>
      </c>
      <c r="B2356" s="24">
        <v>0</v>
      </c>
      <c r="C2356" s="24">
        <v>0</v>
      </c>
    </row>
    <row r="2357" spans="1:3" x14ac:dyDescent="0.2">
      <c r="A2357" s="25">
        <v>30103</v>
      </c>
      <c r="B2357" s="24">
        <v>-190</v>
      </c>
      <c r="C2357" s="24">
        <v>0</v>
      </c>
    </row>
    <row r="2358" spans="1:3" x14ac:dyDescent="0.2">
      <c r="A2358" s="25">
        <v>30104</v>
      </c>
      <c r="B2358" s="24">
        <v>-313</v>
      </c>
      <c r="C2358" s="24">
        <v>0</v>
      </c>
    </row>
    <row r="2359" spans="1:3" x14ac:dyDescent="0.2">
      <c r="A2359" s="25">
        <v>30105</v>
      </c>
      <c r="B2359" s="24">
        <v>0</v>
      </c>
      <c r="C2359" s="24">
        <v>0</v>
      </c>
    </row>
    <row r="2360" spans="1:3" x14ac:dyDescent="0.2">
      <c r="A2360" s="25">
        <v>30106</v>
      </c>
      <c r="B2360" s="24">
        <v>0</v>
      </c>
      <c r="C2360" s="24">
        <v>19</v>
      </c>
    </row>
    <row r="2361" spans="1:3" x14ac:dyDescent="0.2">
      <c r="A2361" s="25">
        <v>30107</v>
      </c>
      <c r="B2361" s="24">
        <v>0</v>
      </c>
      <c r="C2361" s="24">
        <v>0</v>
      </c>
    </row>
    <row r="2362" spans="1:3" x14ac:dyDescent="0.2">
      <c r="A2362" s="25">
        <v>30108</v>
      </c>
      <c r="B2362" s="24">
        <v>0</v>
      </c>
      <c r="C2362" s="24">
        <v>0</v>
      </c>
    </row>
    <row r="2363" spans="1:3" x14ac:dyDescent="0.2">
      <c r="A2363" s="25">
        <v>30109</v>
      </c>
      <c r="B2363" s="24">
        <v>0</v>
      </c>
      <c r="C2363" s="24">
        <v>0</v>
      </c>
    </row>
    <row r="2364" spans="1:3" x14ac:dyDescent="0.2">
      <c r="A2364" s="25">
        <v>30110</v>
      </c>
      <c r="B2364" s="24">
        <v>0</v>
      </c>
      <c r="C2364" s="24">
        <v>0</v>
      </c>
    </row>
    <row r="2365" spans="1:3" x14ac:dyDescent="0.2">
      <c r="A2365" s="25">
        <v>30111</v>
      </c>
      <c r="B2365" s="24">
        <v>-252</v>
      </c>
      <c r="C2365" s="24">
        <v>360</v>
      </c>
    </row>
    <row r="2366" spans="1:3" x14ac:dyDescent="0.2">
      <c r="A2366" s="25">
        <v>30112</v>
      </c>
      <c r="B2366" s="24">
        <v>0</v>
      </c>
      <c r="C2366" s="24">
        <v>0</v>
      </c>
    </row>
    <row r="2367" spans="1:3" x14ac:dyDescent="0.2">
      <c r="A2367" s="25">
        <v>30113</v>
      </c>
      <c r="B2367" s="24">
        <v>0</v>
      </c>
      <c r="C2367" s="24">
        <v>2465</v>
      </c>
    </row>
    <row r="2368" spans="1:3" x14ac:dyDescent="0.2">
      <c r="A2368" s="25">
        <v>30114</v>
      </c>
      <c r="B2368" s="24">
        <v>0</v>
      </c>
      <c r="C2368" s="24">
        <v>0</v>
      </c>
    </row>
    <row r="2369" spans="1:3" x14ac:dyDescent="0.2">
      <c r="A2369" s="25">
        <v>30115</v>
      </c>
      <c r="B2369" s="24">
        <v>0</v>
      </c>
      <c r="C2369" s="24">
        <v>0</v>
      </c>
    </row>
    <row r="2370" spans="1:3" x14ac:dyDescent="0.2">
      <c r="A2370" s="25">
        <v>30116</v>
      </c>
      <c r="B2370" s="24">
        <v>-101</v>
      </c>
      <c r="C2370" s="24">
        <v>-620</v>
      </c>
    </row>
    <row r="2371" spans="1:3" x14ac:dyDescent="0.2">
      <c r="A2371" s="25">
        <v>30117</v>
      </c>
      <c r="B2371" s="24">
        <v>-85</v>
      </c>
      <c r="C2371" s="24">
        <v>-288</v>
      </c>
    </row>
    <row r="2372" spans="1:3" x14ac:dyDescent="0.2">
      <c r="A2372" s="25">
        <v>30118</v>
      </c>
      <c r="B2372" s="24">
        <v>-189</v>
      </c>
      <c r="C2372" s="24">
        <v>0</v>
      </c>
    </row>
    <row r="2373" spans="1:3" x14ac:dyDescent="0.2">
      <c r="A2373" s="25">
        <v>30119</v>
      </c>
      <c r="B2373" s="24">
        <v>0</v>
      </c>
      <c r="C2373" s="24">
        <v>0</v>
      </c>
    </row>
    <row r="2374" spans="1:3" x14ac:dyDescent="0.2">
      <c r="A2374" s="25">
        <v>30120</v>
      </c>
      <c r="B2374" s="24">
        <v>-307</v>
      </c>
      <c r="C2374" s="24">
        <v>0</v>
      </c>
    </row>
    <row r="2375" spans="1:3" x14ac:dyDescent="0.2">
      <c r="A2375" s="25">
        <v>30121</v>
      </c>
      <c r="B2375" s="24">
        <v>0</v>
      </c>
      <c r="C2375" s="24">
        <v>0</v>
      </c>
    </row>
    <row r="2376" spans="1:3" x14ac:dyDescent="0.2">
      <c r="A2376" s="25">
        <v>30122</v>
      </c>
      <c r="B2376" s="24">
        <v>0</v>
      </c>
      <c r="C2376" s="24">
        <v>0</v>
      </c>
    </row>
    <row r="2377" spans="1:3" x14ac:dyDescent="0.2">
      <c r="A2377" s="25">
        <v>30123</v>
      </c>
      <c r="B2377" s="24">
        <v>0</v>
      </c>
      <c r="C2377" s="24">
        <v>0</v>
      </c>
    </row>
    <row r="2378" spans="1:3" x14ac:dyDescent="0.2">
      <c r="A2378" s="25">
        <v>30124</v>
      </c>
      <c r="B2378" s="24">
        <v>0</v>
      </c>
      <c r="C2378" s="24">
        <v>0</v>
      </c>
    </row>
    <row r="2379" spans="1:3" x14ac:dyDescent="0.2">
      <c r="A2379" s="25">
        <v>30125</v>
      </c>
      <c r="B2379" s="24">
        <v>0</v>
      </c>
      <c r="C2379" s="24">
        <v>0</v>
      </c>
    </row>
    <row r="2380" spans="1:3" x14ac:dyDescent="0.2">
      <c r="A2380" s="25">
        <v>30126</v>
      </c>
      <c r="B2380" s="24">
        <v>0</v>
      </c>
      <c r="C2380" s="24">
        <v>0</v>
      </c>
    </row>
    <row r="2381" spans="1:3" x14ac:dyDescent="0.2">
      <c r="A2381" s="25">
        <v>30127</v>
      </c>
      <c r="B2381" s="24">
        <v>0</v>
      </c>
      <c r="C2381" s="24">
        <v>0</v>
      </c>
    </row>
    <row r="2382" spans="1:3" x14ac:dyDescent="0.2">
      <c r="A2382" s="25">
        <v>30128</v>
      </c>
      <c r="B2382" s="24">
        <v>0</v>
      </c>
      <c r="C2382" s="24">
        <v>0</v>
      </c>
    </row>
    <row r="2383" spans="1:3" x14ac:dyDescent="0.2">
      <c r="A2383" s="25">
        <v>30129</v>
      </c>
      <c r="B2383" s="24">
        <v>0</v>
      </c>
      <c r="C2383" s="24">
        <v>0</v>
      </c>
    </row>
    <row r="2384" spans="1:3" x14ac:dyDescent="0.2">
      <c r="A2384" s="25">
        <v>30130</v>
      </c>
      <c r="B2384" s="24">
        <v>0</v>
      </c>
      <c r="C2384" s="24">
        <v>0</v>
      </c>
    </row>
    <row r="2385" spans="1:3" x14ac:dyDescent="0.2">
      <c r="A2385" s="25">
        <v>30131</v>
      </c>
      <c r="B2385" s="24">
        <v>0</v>
      </c>
      <c r="C2385" s="24">
        <v>0</v>
      </c>
    </row>
    <row r="2386" spans="1:3" x14ac:dyDescent="0.2">
      <c r="A2386" s="25">
        <v>30132</v>
      </c>
      <c r="B2386" s="24">
        <v>0</v>
      </c>
      <c r="C2386" s="24">
        <v>0</v>
      </c>
    </row>
    <row r="2387" spans="1:3" x14ac:dyDescent="0.2">
      <c r="A2387" s="25">
        <v>30133</v>
      </c>
      <c r="B2387" s="24">
        <v>0</v>
      </c>
      <c r="C2387" s="24">
        <v>0</v>
      </c>
    </row>
    <row r="2388" spans="1:3" x14ac:dyDescent="0.2">
      <c r="A2388" s="25">
        <v>30134</v>
      </c>
      <c r="B2388" s="24">
        <v>0</v>
      </c>
      <c r="C2388" s="24">
        <v>0</v>
      </c>
    </row>
    <row r="2389" spans="1:3" x14ac:dyDescent="0.2">
      <c r="A2389" s="25">
        <v>30135</v>
      </c>
      <c r="B2389" s="24">
        <v>0</v>
      </c>
      <c r="C2389" s="24">
        <v>0</v>
      </c>
    </row>
    <row r="2390" spans="1:3" x14ac:dyDescent="0.2">
      <c r="A2390" s="25">
        <v>30136</v>
      </c>
      <c r="B2390" s="24">
        <v>0</v>
      </c>
      <c r="C2390" s="24">
        <v>0</v>
      </c>
    </row>
    <row r="2391" spans="1:3" x14ac:dyDescent="0.2">
      <c r="A2391" s="25">
        <v>30137</v>
      </c>
      <c r="B2391" s="24">
        <v>0</v>
      </c>
      <c r="C2391" s="24">
        <v>0</v>
      </c>
    </row>
    <row r="2392" spans="1:3" x14ac:dyDescent="0.2">
      <c r="A2392" s="25">
        <v>30138</v>
      </c>
      <c r="B2392" s="24">
        <v>0</v>
      </c>
      <c r="C2392" s="24">
        <v>0</v>
      </c>
    </row>
    <row r="2393" spans="1:3" x14ac:dyDescent="0.2">
      <c r="A2393" s="25">
        <v>30139</v>
      </c>
      <c r="B2393" s="24">
        <v>0</v>
      </c>
      <c r="C2393" s="24">
        <v>0</v>
      </c>
    </row>
    <row r="2394" spans="1:3" x14ac:dyDescent="0.2">
      <c r="A2394" s="25">
        <v>30140</v>
      </c>
      <c r="B2394" s="24">
        <v>0</v>
      </c>
      <c r="C2394" s="24">
        <v>0</v>
      </c>
    </row>
    <row r="2395" spans="1:3" x14ac:dyDescent="0.2">
      <c r="A2395" s="25">
        <v>30141</v>
      </c>
      <c r="B2395" s="24">
        <v>0</v>
      </c>
      <c r="C2395" s="24">
        <v>0</v>
      </c>
    </row>
    <row r="2396" spans="1:3" x14ac:dyDescent="0.2">
      <c r="A2396" s="25">
        <v>30142</v>
      </c>
      <c r="B2396" s="24">
        <v>0</v>
      </c>
      <c r="C2396" s="24">
        <v>0</v>
      </c>
    </row>
    <row r="2397" spans="1:3" x14ac:dyDescent="0.2">
      <c r="A2397" s="25">
        <v>30143</v>
      </c>
      <c r="B2397" s="24">
        <v>0</v>
      </c>
      <c r="C2397" s="24">
        <v>0</v>
      </c>
    </row>
    <row r="2398" spans="1:3" x14ac:dyDescent="0.2">
      <c r="A2398" s="25">
        <v>30144</v>
      </c>
      <c r="B2398" s="24">
        <v>0</v>
      </c>
      <c r="C2398" s="24">
        <v>0</v>
      </c>
    </row>
    <row r="2399" spans="1:3" x14ac:dyDescent="0.2">
      <c r="A2399" s="25">
        <v>30145</v>
      </c>
      <c r="B2399" s="24">
        <v>0</v>
      </c>
      <c r="C2399" s="24">
        <v>0</v>
      </c>
    </row>
    <row r="2400" spans="1:3" x14ac:dyDescent="0.2">
      <c r="A2400" s="25">
        <v>30146</v>
      </c>
      <c r="B2400" s="24">
        <v>-38</v>
      </c>
      <c r="C2400" s="24">
        <v>0</v>
      </c>
    </row>
    <row r="2401" spans="1:3" x14ac:dyDescent="0.2">
      <c r="A2401" s="25">
        <v>30147</v>
      </c>
      <c r="B2401" s="24">
        <v>-32</v>
      </c>
      <c r="C2401" s="24">
        <v>0</v>
      </c>
    </row>
    <row r="2402" spans="1:3" x14ac:dyDescent="0.2">
      <c r="A2402" s="25">
        <v>30148</v>
      </c>
      <c r="B2402" s="24">
        <v>-21</v>
      </c>
      <c r="C2402" s="24">
        <v>0</v>
      </c>
    </row>
    <row r="2403" spans="1:3" x14ac:dyDescent="0.2">
      <c r="A2403" s="25">
        <v>30149</v>
      </c>
      <c r="B2403" s="24">
        <v>0</v>
      </c>
      <c r="C2403" s="24">
        <v>0</v>
      </c>
    </row>
    <row r="2404" spans="1:3" x14ac:dyDescent="0.2">
      <c r="A2404" s="25">
        <v>30150</v>
      </c>
      <c r="B2404" s="24">
        <v>0</v>
      </c>
      <c r="C2404" s="24">
        <v>0</v>
      </c>
    </row>
    <row r="2405" spans="1:3" x14ac:dyDescent="0.2">
      <c r="A2405" s="25">
        <v>30151</v>
      </c>
      <c r="B2405" s="24">
        <v>-21</v>
      </c>
      <c r="C2405" s="24">
        <v>0</v>
      </c>
    </row>
    <row r="2406" spans="1:3" x14ac:dyDescent="0.2">
      <c r="A2406" s="25">
        <v>30152</v>
      </c>
      <c r="B2406" s="24">
        <v>-6</v>
      </c>
      <c r="C2406" s="24">
        <v>0</v>
      </c>
    </row>
    <row r="2407" spans="1:3" x14ac:dyDescent="0.2">
      <c r="A2407" s="25">
        <v>30153</v>
      </c>
      <c r="B2407" s="24">
        <v>-1</v>
      </c>
      <c r="C2407" s="24">
        <v>0</v>
      </c>
    </row>
    <row r="2408" spans="1:3" x14ac:dyDescent="0.2">
      <c r="A2408" s="25">
        <v>30154</v>
      </c>
      <c r="B2408" s="24">
        <v>-6</v>
      </c>
      <c r="C2408" s="24">
        <v>0</v>
      </c>
    </row>
    <row r="2409" spans="1:3" x14ac:dyDescent="0.2">
      <c r="A2409" s="25">
        <v>30155</v>
      </c>
      <c r="B2409" s="24">
        <v>0</v>
      </c>
      <c r="C2409" s="24">
        <v>0</v>
      </c>
    </row>
    <row r="2410" spans="1:3" x14ac:dyDescent="0.2">
      <c r="A2410" s="25">
        <v>30156</v>
      </c>
      <c r="B2410" s="24">
        <v>0</v>
      </c>
      <c r="C2410" s="24">
        <v>0</v>
      </c>
    </row>
    <row r="2411" spans="1:3" x14ac:dyDescent="0.2">
      <c r="A2411" s="25">
        <v>30157</v>
      </c>
      <c r="B2411" s="24">
        <v>0</v>
      </c>
      <c r="C2411" s="24">
        <v>0</v>
      </c>
    </row>
    <row r="2412" spans="1:3" x14ac:dyDescent="0.2">
      <c r="A2412" s="25">
        <v>30158</v>
      </c>
      <c r="B2412" s="24">
        <v>0</v>
      </c>
      <c r="C2412" s="24">
        <v>0</v>
      </c>
    </row>
    <row r="2413" spans="1:3" x14ac:dyDescent="0.2">
      <c r="A2413" s="25">
        <v>30159</v>
      </c>
      <c r="B2413" s="24">
        <v>-47</v>
      </c>
      <c r="C2413" s="24">
        <v>0</v>
      </c>
    </row>
    <row r="2414" spans="1:3" x14ac:dyDescent="0.2">
      <c r="A2414" s="25">
        <v>30160</v>
      </c>
      <c r="B2414" s="24">
        <v>-61</v>
      </c>
      <c r="C2414" s="24">
        <v>0</v>
      </c>
    </row>
    <row r="2415" spans="1:3" x14ac:dyDescent="0.2">
      <c r="A2415" s="25">
        <v>30161</v>
      </c>
      <c r="B2415" s="24">
        <v>-245</v>
      </c>
      <c r="C2415" s="24">
        <v>0</v>
      </c>
    </row>
    <row r="2416" spans="1:3" x14ac:dyDescent="0.2">
      <c r="A2416" s="25">
        <v>30162</v>
      </c>
      <c r="B2416" s="24">
        <v>-123</v>
      </c>
      <c r="C2416" s="24">
        <v>0</v>
      </c>
    </row>
    <row r="2417" spans="1:3" x14ac:dyDescent="0.2">
      <c r="A2417" s="25">
        <v>30163</v>
      </c>
      <c r="B2417" s="24">
        <v>0</v>
      </c>
      <c r="C2417" s="24">
        <v>0</v>
      </c>
    </row>
    <row r="2418" spans="1:3" x14ac:dyDescent="0.2">
      <c r="A2418" s="25">
        <v>30164</v>
      </c>
      <c r="B2418" s="24">
        <v>0</v>
      </c>
      <c r="C2418" s="24">
        <v>0</v>
      </c>
    </row>
    <row r="2419" spans="1:3" x14ac:dyDescent="0.2">
      <c r="A2419" s="25">
        <v>30165</v>
      </c>
      <c r="B2419" s="24">
        <v>-45</v>
      </c>
      <c r="C2419" s="24">
        <v>0</v>
      </c>
    </row>
    <row r="2420" spans="1:3" x14ac:dyDescent="0.2">
      <c r="A2420" s="25">
        <v>30166</v>
      </c>
      <c r="B2420" s="24">
        <v>-57</v>
      </c>
      <c r="C2420" s="24">
        <v>0</v>
      </c>
    </row>
    <row r="2421" spans="1:3" x14ac:dyDescent="0.2">
      <c r="A2421" s="25">
        <v>30167</v>
      </c>
      <c r="B2421" s="24">
        <v>-75</v>
      </c>
      <c r="C2421" s="24">
        <v>0</v>
      </c>
    </row>
    <row r="2422" spans="1:3" x14ac:dyDescent="0.2">
      <c r="A2422" s="25">
        <v>30168</v>
      </c>
      <c r="B2422" s="24">
        <v>0</v>
      </c>
      <c r="C2422" s="24">
        <v>0</v>
      </c>
    </row>
    <row r="2423" spans="1:3" x14ac:dyDescent="0.2">
      <c r="A2423" s="25">
        <v>30169</v>
      </c>
      <c r="B2423" s="24">
        <v>-90</v>
      </c>
      <c r="C2423" s="24">
        <v>0</v>
      </c>
    </row>
    <row r="2424" spans="1:3" x14ac:dyDescent="0.2">
      <c r="A2424" s="25">
        <v>30170</v>
      </c>
      <c r="B2424" s="24">
        <v>0</v>
      </c>
      <c r="C2424" s="24">
        <v>0</v>
      </c>
    </row>
    <row r="2425" spans="1:3" x14ac:dyDescent="0.2">
      <c r="A2425" s="25">
        <v>30171</v>
      </c>
      <c r="B2425" s="24">
        <v>0</v>
      </c>
      <c r="C2425" s="24">
        <v>0</v>
      </c>
    </row>
    <row r="2426" spans="1:3" x14ac:dyDescent="0.2">
      <c r="A2426" s="25">
        <v>30172</v>
      </c>
      <c r="B2426" s="24">
        <v>-14</v>
      </c>
      <c r="C2426" s="24">
        <v>0</v>
      </c>
    </row>
    <row r="2427" spans="1:3" x14ac:dyDescent="0.2">
      <c r="A2427" s="25">
        <v>30173</v>
      </c>
      <c r="B2427" s="24">
        <v>-187</v>
      </c>
      <c r="C2427" s="24">
        <v>0</v>
      </c>
    </row>
    <row r="2428" spans="1:3" x14ac:dyDescent="0.2">
      <c r="A2428" s="25">
        <v>30174</v>
      </c>
      <c r="B2428" s="24">
        <v>-29</v>
      </c>
      <c r="C2428" s="24">
        <v>0</v>
      </c>
    </row>
    <row r="2429" spans="1:3" x14ac:dyDescent="0.2">
      <c r="A2429" s="25">
        <v>30175</v>
      </c>
      <c r="B2429" s="24">
        <v>-67</v>
      </c>
      <c r="C2429" s="24">
        <v>0</v>
      </c>
    </row>
    <row r="2430" spans="1:3" x14ac:dyDescent="0.2">
      <c r="A2430" s="25">
        <v>30176</v>
      </c>
      <c r="B2430" s="24">
        <v>-29</v>
      </c>
      <c r="C2430" s="24">
        <v>0</v>
      </c>
    </row>
    <row r="2431" spans="1:3" x14ac:dyDescent="0.2">
      <c r="A2431" s="25">
        <v>30177</v>
      </c>
      <c r="B2431" s="24">
        <v>0</v>
      </c>
      <c r="C2431" s="24">
        <v>0</v>
      </c>
    </row>
    <row r="2432" spans="1:3" x14ac:dyDescent="0.2">
      <c r="A2432" s="25">
        <v>30178</v>
      </c>
      <c r="B2432" s="24">
        <v>0</v>
      </c>
      <c r="C2432" s="24">
        <v>0</v>
      </c>
    </row>
    <row r="2433" spans="1:3" x14ac:dyDescent="0.2">
      <c r="A2433" s="25">
        <v>30179</v>
      </c>
      <c r="B2433" s="24">
        <v>-79</v>
      </c>
      <c r="C2433" s="24">
        <v>0</v>
      </c>
    </row>
    <row r="2434" spans="1:3" x14ac:dyDescent="0.2">
      <c r="A2434" s="25">
        <v>30180</v>
      </c>
      <c r="B2434" s="24">
        <v>0</v>
      </c>
      <c r="C2434" s="24">
        <v>0</v>
      </c>
    </row>
    <row r="2435" spans="1:3" x14ac:dyDescent="0.2">
      <c r="A2435" s="25">
        <v>30181</v>
      </c>
      <c r="B2435" s="24">
        <v>-48</v>
      </c>
      <c r="C2435" s="24">
        <v>0</v>
      </c>
    </row>
    <row r="2436" spans="1:3" x14ac:dyDescent="0.2">
      <c r="A2436" s="25">
        <v>30182</v>
      </c>
      <c r="B2436" s="24">
        <v>-61</v>
      </c>
      <c r="C2436" s="24">
        <v>0</v>
      </c>
    </row>
    <row r="2437" spans="1:3" x14ac:dyDescent="0.2">
      <c r="A2437" s="25">
        <v>30183</v>
      </c>
      <c r="B2437" s="24">
        <v>-25</v>
      </c>
      <c r="C2437" s="24">
        <v>0</v>
      </c>
    </row>
    <row r="2438" spans="1:3" x14ac:dyDescent="0.2">
      <c r="A2438" s="25">
        <v>30184</v>
      </c>
      <c r="B2438" s="24">
        <v>0</v>
      </c>
      <c r="C2438" s="24">
        <v>0</v>
      </c>
    </row>
    <row r="2439" spans="1:3" x14ac:dyDescent="0.2">
      <c r="A2439" s="25">
        <v>30185</v>
      </c>
      <c r="B2439" s="24">
        <v>0</v>
      </c>
      <c r="C2439" s="24">
        <v>0</v>
      </c>
    </row>
    <row r="2440" spans="1:3" x14ac:dyDescent="0.2">
      <c r="A2440" s="25">
        <v>30186</v>
      </c>
      <c r="B2440" s="24">
        <v>-21</v>
      </c>
      <c r="C2440" s="24">
        <v>0</v>
      </c>
    </row>
    <row r="2441" spans="1:3" x14ac:dyDescent="0.2">
      <c r="A2441" s="25">
        <v>30187</v>
      </c>
      <c r="B2441" s="24">
        <v>0</v>
      </c>
      <c r="C2441" s="24">
        <v>0</v>
      </c>
    </row>
    <row r="2442" spans="1:3" x14ac:dyDescent="0.2">
      <c r="A2442" s="25">
        <v>30188</v>
      </c>
      <c r="B2442" s="24">
        <v>0</v>
      </c>
      <c r="C2442" s="24">
        <v>0</v>
      </c>
    </row>
    <row r="2443" spans="1:3" x14ac:dyDescent="0.2">
      <c r="A2443" s="25">
        <v>30189</v>
      </c>
      <c r="B2443" s="24">
        <v>-51</v>
      </c>
      <c r="C2443" s="24">
        <v>0</v>
      </c>
    </row>
    <row r="2444" spans="1:3" x14ac:dyDescent="0.2">
      <c r="A2444" s="25">
        <v>30190</v>
      </c>
      <c r="B2444" s="24">
        <v>0</v>
      </c>
      <c r="C2444" s="24">
        <v>0</v>
      </c>
    </row>
    <row r="2445" spans="1:3" x14ac:dyDescent="0.2">
      <c r="A2445" s="25">
        <v>30191</v>
      </c>
      <c r="B2445" s="24">
        <v>0</v>
      </c>
      <c r="C2445" s="24">
        <v>0</v>
      </c>
    </row>
    <row r="2446" spans="1:3" x14ac:dyDescent="0.2">
      <c r="A2446" s="25">
        <v>30192</v>
      </c>
      <c r="B2446" s="24">
        <v>0</v>
      </c>
      <c r="C2446" s="24">
        <v>0</v>
      </c>
    </row>
    <row r="2447" spans="1:3" x14ac:dyDescent="0.2">
      <c r="A2447" s="25">
        <v>30193</v>
      </c>
      <c r="B2447" s="24">
        <v>-11</v>
      </c>
      <c r="C2447" s="24">
        <v>0</v>
      </c>
    </row>
    <row r="2448" spans="1:3" x14ac:dyDescent="0.2">
      <c r="A2448" s="25">
        <v>30194</v>
      </c>
      <c r="B2448" s="24">
        <v>0</v>
      </c>
      <c r="C2448" s="24">
        <v>0</v>
      </c>
    </row>
    <row r="2449" spans="1:3" x14ac:dyDescent="0.2">
      <c r="A2449" s="25">
        <v>30195</v>
      </c>
      <c r="B2449" s="24">
        <v>0</v>
      </c>
      <c r="C2449" s="24">
        <v>0</v>
      </c>
    </row>
    <row r="2450" spans="1:3" x14ac:dyDescent="0.2">
      <c r="A2450" s="25">
        <v>30196</v>
      </c>
      <c r="B2450" s="24">
        <v>0</v>
      </c>
      <c r="C2450" s="24">
        <v>0</v>
      </c>
    </row>
    <row r="2451" spans="1:3" x14ac:dyDescent="0.2">
      <c r="A2451" s="25">
        <v>30197</v>
      </c>
      <c r="B2451" s="24">
        <v>-12</v>
      </c>
      <c r="C2451" s="24">
        <v>0</v>
      </c>
    </row>
    <row r="2452" spans="1:3" x14ac:dyDescent="0.2">
      <c r="A2452" s="25">
        <v>30198</v>
      </c>
      <c r="B2452" s="24">
        <v>0</v>
      </c>
      <c r="C2452" s="24">
        <v>0</v>
      </c>
    </row>
    <row r="2453" spans="1:3" x14ac:dyDescent="0.2">
      <c r="A2453" s="25">
        <v>30199</v>
      </c>
      <c r="B2453" s="24">
        <v>0</v>
      </c>
      <c r="C2453" s="24">
        <v>0</v>
      </c>
    </row>
    <row r="2454" spans="1:3" x14ac:dyDescent="0.2">
      <c r="A2454" s="25">
        <v>30200</v>
      </c>
      <c r="B2454" s="24">
        <v>-27</v>
      </c>
      <c r="C2454" s="24">
        <v>0</v>
      </c>
    </row>
    <row r="2455" spans="1:3" x14ac:dyDescent="0.2">
      <c r="A2455" s="25">
        <v>30201</v>
      </c>
      <c r="B2455" s="24">
        <v>0</v>
      </c>
      <c r="C2455" s="24">
        <v>0</v>
      </c>
    </row>
    <row r="2456" spans="1:3" x14ac:dyDescent="0.2">
      <c r="A2456" s="25">
        <v>30202</v>
      </c>
      <c r="B2456" s="24">
        <v>-46</v>
      </c>
      <c r="C2456" s="24">
        <v>0</v>
      </c>
    </row>
    <row r="2457" spans="1:3" x14ac:dyDescent="0.2">
      <c r="A2457" s="25">
        <v>30203</v>
      </c>
      <c r="B2457" s="24">
        <v>0</v>
      </c>
      <c r="C2457" s="24">
        <v>0</v>
      </c>
    </row>
    <row r="2458" spans="1:3" x14ac:dyDescent="0.2">
      <c r="A2458" s="25">
        <v>30204</v>
      </c>
      <c r="B2458" s="24">
        <v>-43</v>
      </c>
      <c r="C2458" s="24">
        <v>0</v>
      </c>
    </row>
    <row r="2459" spans="1:3" x14ac:dyDescent="0.2">
      <c r="A2459" s="25">
        <v>30205</v>
      </c>
      <c r="B2459" s="24">
        <v>0</v>
      </c>
      <c r="C2459" s="24">
        <v>0</v>
      </c>
    </row>
    <row r="2460" spans="1:3" x14ac:dyDescent="0.2">
      <c r="A2460" s="25">
        <v>30206</v>
      </c>
      <c r="B2460" s="24">
        <v>0</v>
      </c>
      <c r="C2460" s="24">
        <v>0</v>
      </c>
    </row>
    <row r="2461" spans="1:3" x14ac:dyDescent="0.2">
      <c r="A2461" s="25">
        <v>30207</v>
      </c>
      <c r="B2461" s="24">
        <v>-33</v>
      </c>
      <c r="C2461" s="24">
        <v>0</v>
      </c>
    </row>
    <row r="2462" spans="1:3" x14ac:dyDescent="0.2">
      <c r="A2462" s="25">
        <v>30208</v>
      </c>
      <c r="B2462" s="24">
        <v>0</v>
      </c>
      <c r="C2462" s="24">
        <v>0</v>
      </c>
    </row>
    <row r="2463" spans="1:3" x14ac:dyDescent="0.2">
      <c r="A2463" s="25">
        <v>30209</v>
      </c>
      <c r="B2463" s="24">
        <v>0</v>
      </c>
      <c r="C2463" s="24">
        <v>0</v>
      </c>
    </row>
    <row r="2464" spans="1:3" x14ac:dyDescent="0.2">
      <c r="A2464" s="25">
        <v>30210</v>
      </c>
      <c r="B2464" s="24">
        <v>0</v>
      </c>
      <c r="C2464" s="24">
        <v>0</v>
      </c>
    </row>
    <row r="2465" spans="1:3" x14ac:dyDescent="0.2">
      <c r="A2465" s="25">
        <v>30211</v>
      </c>
      <c r="B2465" s="24">
        <v>0</v>
      </c>
      <c r="C2465" s="24">
        <v>0</v>
      </c>
    </row>
    <row r="2466" spans="1:3" x14ac:dyDescent="0.2">
      <c r="A2466" s="25">
        <v>30212</v>
      </c>
      <c r="B2466" s="24">
        <v>0</v>
      </c>
      <c r="C2466" s="24">
        <v>0</v>
      </c>
    </row>
    <row r="2467" spans="1:3" x14ac:dyDescent="0.2">
      <c r="A2467" s="25">
        <v>30213</v>
      </c>
      <c r="B2467" s="24">
        <v>0</v>
      </c>
      <c r="C2467" s="24">
        <v>0</v>
      </c>
    </row>
    <row r="2468" spans="1:3" x14ac:dyDescent="0.2">
      <c r="A2468" s="25">
        <v>30214</v>
      </c>
      <c r="B2468" s="24">
        <v>0</v>
      </c>
      <c r="C2468" s="24">
        <v>0</v>
      </c>
    </row>
    <row r="2469" spans="1:3" x14ac:dyDescent="0.2">
      <c r="A2469" s="25">
        <v>30215</v>
      </c>
      <c r="B2469" s="24">
        <v>-41</v>
      </c>
      <c r="C2469" s="24">
        <v>0</v>
      </c>
    </row>
    <row r="2470" spans="1:3" x14ac:dyDescent="0.2">
      <c r="A2470" s="25">
        <v>30216</v>
      </c>
      <c r="B2470" s="24">
        <v>0</v>
      </c>
      <c r="C2470" s="24">
        <v>0</v>
      </c>
    </row>
    <row r="2471" spans="1:3" x14ac:dyDescent="0.2">
      <c r="A2471" s="25">
        <v>30217</v>
      </c>
      <c r="B2471" s="24">
        <v>0</v>
      </c>
      <c r="C2471" s="24">
        <v>0</v>
      </c>
    </row>
    <row r="2472" spans="1:3" x14ac:dyDescent="0.2">
      <c r="A2472" s="25">
        <v>30218</v>
      </c>
      <c r="B2472" s="24">
        <v>-76</v>
      </c>
      <c r="C2472" s="24">
        <v>0</v>
      </c>
    </row>
    <row r="2473" spans="1:3" x14ac:dyDescent="0.2">
      <c r="A2473" s="25">
        <v>30219</v>
      </c>
      <c r="B2473" s="24">
        <v>0</v>
      </c>
      <c r="C2473" s="24">
        <v>0</v>
      </c>
    </row>
    <row r="2474" spans="1:3" x14ac:dyDescent="0.2">
      <c r="A2474" s="25">
        <v>30220</v>
      </c>
      <c r="B2474" s="24">
        <v>0</v>
      </c>
      <c r="C2474" s="24">
        <v>0</v>
      </c>
    </row>
    <row r="2475" spans="1:3" x14ac:dyDescent="0.2">
      <c r="A2475" s="25">
        <v>30221</v>
      </c>
      <c r="B2475" s="24">
        <v>-166</v>
      </c>
      <c r="C2475" s="24">
        <v>0</v>
      </c>
    </row>
    <row r="2476" spans="1:3" x14ac:dyDescent="0.2">
      <c r="A2476" s="25">
        <v>30222</v>
      </c>
      <c r="B2476" s="24">
        <v>-7</v>
      </c>
      <c r="C2476" s="24">
        <v>0</v>
      </c>
    </row>
    <row r="2477" spans="1:3" x14ac:dyDescent="0.2">
      <c r="A2477" s="25">
        <v>30223</v>
      </c>
      <c r="B2477" s="24">
        <v>0</v>
      </c>
      <c r="C2477" s="24">
        <v>0</v>
      </c>
    </row>
    <row r="2478" spans="1:3" x14ac:dyDescent="0.2">
      <c r="A2478" s="25">
        <v>30224</v>
      </c>
      <c r="B2478" s="24">
        <v>-24</v>
      </c>
      <c r="C2478" s="24">
        <v>0</v>
      </c>
    </row>
    <row r="2479" spans="1:3" x14ac:dyDescent="0.2">
      <c r="A2479" s="25">
        <v>30225</v>
      </c>
      <c r="B2479" s="24">
        <v>-10</v>
      </c>
      <c r="C2479" s="24">
        <v>0</v>
      </c>
    </row>
    <row r="2480" spans="1:3" x14ac:dyDescent="0.2">
      <c r="A2480" s="25">
        <v>30226</v>
      </c>
      <c r="B2480" s="24">
        <v>0</v>
      </c>
      <c r="C2480" s="24">
        <v>0</v>
      </c>
    </row>
    <row r="2481" spans="1:3" x14ac:dyDescent="0.2">
      <c r="A2481" s="25">
        <v>30227</v>
      </c>
      <c r="B2481" s="24">
        <v>0</v>
      </c>
      <c r="C2481" s="24">
        <v>0</v>
      </c>
    </row>
    <row r="2482" spans="1:3" x14ac:dyDescent="0.2">
      <c r="A2482" s="25">
        <v>30228</v>
      </c>
      <c r="B2482" s="24">
        <v>-124</v>
      </c>
      <c r="C2482" s="24">
        <v>0</v>
      </c>
    </row>
    <row r="2483" spans="1:3" x14ac:dyDescent="0.2">
      <c r="A2483" s="25">
        <v>30229</v>
      </c>
      <c r="B2483" s="24">
        <v>-72</v>
      </c>
      <c r="C2483" s="24">
        <v>0</v>
      </c>
    </row>
    <row r="2484" spans="1:3" x14ac:dyDescent="0.2">
      <c r="A2484" s="25">
        <v>30230</v>
      </c>
      <c r="B2484" s="24">
        <v>-30</v>
      </c>
      <c r="C2484" s="24">
        <v>0</v>
      </c>
    </row>
    <row r="2485" spans="1:3" x14ac:dyDescent="0.2">
      <c r="A2485" s="25">
        <v>30231</v>
      </c>
      <c r="B2485" s="24">
        <v>-12</v>
      </c>
      <c r="C2485" s="24">
        <v>0</v>
      </c>
    </row>
    <row r="2486" spans="1:3" x14ac:dyDescent="0.2">
      <c r="A2486" s="25">
        <v>30232</v>
      </c>
      <c r="B2486" s="24">
        <v>0</v>
      </c>
      <c r="C2486" s="24">
        <v>0</v>
      </c>
    </row>
    <row r="2487" spans="1:3" x14ac:dyDescent="0.2">
      <c r="A2487" s="25">
        <v>30233</v>
      </c>
      <c r="B2487" s="24">
        <v>0</v>
      </c>
      <c r="C2487" s="24">
        <v>0</v>
      </c>
    </row>
    <row r="2488" spans="1:3" x14ac:dyDescent="0.2">
      <c r="A2488" s="25">
        <v>30234</v>
      </c>
      <c r="B2488" s="24">
        <v>0</v>
      </c>
      <c r="C2488" s="24">
        <v>0</v>
      </c>
    </row>
    <row r="2489" spans="1:3" x14ac:dyDescent="0.2">
      <c r="A2489" s="25">
        <v>30235</v>
      </c>
      <c r="B2489" s="24">
        <v>-74</v>
      </c>
      <c r="C2489" s="24">
        <v>0</v>
      </c>
    </row>
    <row r="2490" spans="1:3" x14ac:dyDescent="0.2">
      <c r="A2490" s="25">
        <v>30236</v>
      </c>
      <c r="B2490" s="24">
        <v>-12</v>
      </c>
      <c r="C2490" s="24">
        <v>357</v>
      </c>
    </row>
    <row r="2491" spans="1:3" x14ac:dyDescent="0.2">
      <c r="A2491" s="25">
        <v>30237</v>
      </c>
      <c r="B2491" s="24">
        <v>0</v>
      </c>
      <c r="C2491" s="24">
        <v>0</v>
      </c>
    </row>
    <row r="2492" spans="1:3" x14ac:dyDescent="0.2">
      <c r="A2492" s="25">
        <v>30238</v>
      </c>
      <c r="B2492" s="24">
        <v>0</v>
      </c>
      <c r="C2492" s="24">
        <v>0</v>
      </c>
    </row>
    <row r="2493" spans="1:3" x14ac:dyDescent="0.2">
      <c r="A2493" s="25">
        <v>30239</v>
      </c>
      <c r="B2493" s="24">
        <v>-26</v>
      </c>
      <c r="C2493" s="24">
        <v>437</v>
      </c>
    </row>
    <row r="2494" spans="1:3" x14ac:dyDescent="0.2">
      <c r="A2494" s="25">
        <v>30240</v>
      </c>
      <c r="B2494" s="24">
        <v>0</v>
      </c>
      <c r="C2494" s="24">
        <v>0</v>
      </c>
    </row>
    <row r="2495" spans="1:3" x14ac:dyDescent="0.2">
      <c r="A2495" s="25">
        <v>30241</v>
      </c>
      <c r="B2495" s="24">
        <v>0</v>
      </c>
      <c r="C2495" s="24">
        <v>0</v>
      </c>
    </row>
    <row r="2496" spans="1:3" x14ac:dyDescent="0.2">
      <c r="A2496" s="25">
        <v>30242</v>
      </c>
      <c r="B2496" s="24">
        <v>-17</v>
      </c>
      <c r="C2496" s="24">
        <v>10</v>
      </c>
    </row>
    <row r="2497" spans="1:3" x14ac:dyDescent="0.2">
      <c r="A2497" s="25">
        <v>30243</v>
      </c>
      <c r="B2497" s="24">
        <v>0</v>
      </c>
      <c r="C2497" s="24">
        <v>0</v>
      </c>
    </row>
    <row r="2498" spans="1:3" x14ac:dyDescent="0.2">
      <c r="A2498" s="25">
        <v>30244</v>
      </c>
      <c r="B2498" s="24">
        <v>-148</v>
      </c>
      <c r="C2498" s="24">
        <v>0</v>
      </c>
    </row>
    <row r="2499" spans="1:3" x14ac:dyDescent="0.2">
      <c r="A2499" s="25">
        <v>30245</v>
      </c>
      <c r="B2499" s="24">
        <v>-5</v>
      </c>
      <c r="C2499" s="24">
        <v>0</v>
      </c>
    </row>
    <row r="2500" spans="1:3" x14ac:dyDescent="0.2">
      <c r="A2500" s="25">
        <v>30246</v>
      </c>
      <c r="B2500" s="24">
        <v>0</v>
      </c>
      <c r="C2500" s="24">
        <v>0</v>
      </c>
    </row>
    <row r="2501" spans="1:3" x14ac:dyDescent="0.2">
      <c r="A2501" s="25">
        <v>30247</v>
      </c>
      <c r="B2501" s="24">
        <v>0</v>
      </c>
      <c r="C2501" s="24">
        <v>0</v>
      </c>
    </row>
    <row r="2502" spans="1:3" x14ac:dyDescent="0.2">
      <c r="A2502" s="25">
        <v>30248</v>
      </c>
      <c r="B2502" s="24">
        <v>0</v>
      </c>
      <c r="C2502" s="24">
        <v>0</v>
      </c>
    </row>
    <row r="2503" spans="1:3" x14ac:dyDescent="0.2">
      <c r="A2503" s="25">
        <v>30249</v>
      </c>
      <c r="B2503" s="24">
        <v>0</v>
      </c>
      <c r="C2503" s="24">
        <v>0</v>
      </c>
    </row>
    <row r="2504" spans="1:3" x14ac:dyDescent="0.2">
      <c r="A2504" s="25">
        <v>30250</v>
      </c>
      <c r="B2504" s="24">
        <v>0</v>
      </c>
      <c r="C2504" s="24">
        <v>0</v>
      </c>
    </row>
    <row r="2505" spans="1:3" x14ac:dyDescent="0.2">
      <c r="A2505" s="25">
        <v>30251</v>
      </c>
      <c r="B2505" s="24">
        <v>0</v>
      </c>
      <c r="C2505" s="24">
        <v>0</v>
      </c>
    </row>
    <row r="2506" spans="1:3" x14ac:dyDescent="0.2">
      <c r="A2506" s="25">
        <v>30252</v>
      </c>
      <c r="B2506" s="24">
        <v>0</v>
      </c>
      <c r="C2506" s="24">
        <v>0</v>
      </c>
    </row>
    <row r="2507" spans="1:3" x14ac:dyDescent="0.2">
      <c r="A2507" s="25">
        <v>30253</v>
      </c>
      <c r="B2507" s="24">
        <v>0</v>
      </c>
      <c r="C2507" s="24">
        <v>0</v>
      </c>
    </row>
    <row r="2508" spans="1:3" x14ac:dyDescent="0.2">
      <c r="A2508" s="25">
        <v>30254</v>
      </c>
      <c r="B2508" s="24">
        <v>0</v>
      </c>
      <c r="C2508" s="24">
        <v>0</v>
      </c>
    </row>
    <row r="2509" spans="1:3" x14ac:dyDescent="0.2">
      <c r="A2509" s="25">
        <v>30255</v>
      </c>
      <c r="B2509" s="24">
        <v>0</v>
      </c>
      <c r="C2509" s="24">
        <v>0</v>
      </c>
    </row>
    <row r="2510" spans="1:3" x14ac:dyDescent="0.2">
      <c r="A2510" s="25">
        <v>30256</v>
      </c>
      <c r="B2510" s="24">
        <v>0</v>
      </c>
      <c r="C2510" s="24">
        <v>0</v>
      </c>
    </row>
    <row r="2511" spans="1:3" x14ac:dyDescent="0.2">
      <c r="A2511" s="25">
        <v>30257</v>
      </c>
      <c r="B2511" s="24">
        <v>0</v>
      </c>
      <c r="C2511" s="24">
        <v>0</v>
      </c>
    </row>
    <row r="2512" spans="1:3" x14ac:dyDescent="0.2">
      <c r="A2512" s="25">
        <v>30258</v>
      </c>
      <c r="B2512" s="24">
        <v>0</v>
      </c>
      <c r="C2512" s="24">
        <v>0</v>
      </c>
    </row>
    <row r="2513" spans="1:3" x14ac:dyDescent="0.2">
      <c r="A2513" s="25">
        <v>30259</v>
      </c>
      <c r="B2513" s="24">
        <v>0</v>
      </c>
      <c r="C2513" s="24">
        <v>0</v>
      </c>
    </row>
    <row r="2514" spans="1:3" x14ac:dyDescent="0.2">
      <c r="A2514" s="25">
        <v>30260</v>
      </c>
      <c r="B2514" s="24">
        <v>0</v>
      </c>
      <c r="C2514" s="24">
        <v>0</v>
      </c>
    </row>
    <row r="2515" spans="1:3" x14ac:dyDescent="0.2">
      <c r="A2515" s="25">
        <v>30261</v>
      </c>
      <c r="B2515" s="24">
        <v>0</v>
      </c>
      <c r="C2515" s="24">
        <v>0</v>
      </c>
    </row>
    <row r="2516" spans="1:3" x14ac:dyDescent="0.2">
      <c r="A2516" s="25">
        <v>30262</v>
      </c>
      <c r="B2516" s="24">
        <v>0</v>
      </c>
      <c r="C2516" s="24">
        <v>0</v>
      </c>
    </row>
    <row r="2517" spans="1:3" x14ac:dyDescent="0.2">
      <c r="A2517" s="25">
        <v>30263</v>
      </c>
      <c r="B2517" s="24">
        <v>-130</v>
      </c>
      <c r="C2517" s="24">
        <v>0</v>
      </c>
    </row>
    <row r="2518" spans="1:3" x14ac:dyDescent="0.2">
      <c r="A2518" s="25">
        <v>30264</v>
      </c>
      <c r="B2518" s="24">
        <v>0</v>
      </c>
      <c r="C2518" s="24">
        <v>0</v>
      </c>
    </row>
    <row r="2519" spans="1:3" x14ac:dyDescent="0.2">
      <c r="A2519" s="25">
        <v>30265</v>
      </c>
      <c r="B2519" s="24">
        <v>0</v>
      </c>
      <c r="C2519" s="24">
        <v>-50</v>
      </c>
    </row>
    <row r="2520" spans="1:3" x14ac:dyDescent="0.2">
      <c r="A2520" s="25">
        <v>30266</v>
      </c>
      <c r="B2520" s="24">
        <v>-26</v>
      </c>
      <c r="C2520" s="24">
        <v>0</v>
      </c>
    </row>
    <row r="2521" spans="1:3" x14ac:dyDescent="0.2">
      <c r="A2521" s="25">
        <v>30267</v>
      </c>
      <c r="B2521" s="24">
        <v>-59</v>
      </c>
      <c r="C2521" s="24">
        <v>0</v>
      </c>
    </row>
    <row r="2522" spans="1:3" x14ac:dyDescent="0.2">
      <c r="A2522" s="25">
        <v>30268</v>
      </c>
      <c r="B2522" s="24">
        <v>0</v>
      </c>
      <c r="C2522" s="24">
        <v>0</v>
      </c>
    </row>
    <row r="2523" spans="1:3" x14ac:dyDescent="0.2">
      <c r="A2523" s="25">
        <v>30269</v>
      </c>
      <c r="B2523" s="24">
        <v>0</v>
      </c>
      <c r="C2523" s="24">
        <v>0</v>
      </c>
    </row>
    <row r="2524" spans="1:3" x14ac:dyDescent="0.2">
      <c r="A2524" s="25">
        <v>30270</v>
      </c>
      <c r="B2524" s="24">
        <v>0</v>
      </c>
      <c r="C2524" s="24">
        <v>0</v>
      </c>
    </row>
    <row r="2525" spans="1:3" x14ac:dyDescent="0.2">
      <c r="A2525" s="25">
        <v>30271</v>
      </c>
      <c r="B2525" s="24">
        <v>0</v>
      </c>
      <c r="C2525" s="24">
        <v>-32</v>
      </c>
    </row>
    <row r="2526" spans="1:3" x14ac:dyDescent="0.2">
      <c r="A2526" s="25">
        <v>30272</v>
      </c>
      <c r="B2526" s="24">
        <v>0</v>
      </c>
      <c r="C2526" s="24">
        <v>0</v>
      </c>
    </row>
    <row r="2527" spans="1:3" x14ac:dyDescent="0.2">
      <c r="A2527" s="25">
        <v>30273</v>
      </c>
      <c r="B2527" s="24">
        <v>0</v>
      </c>
      <c r="C2527" s="24">
        <v>-98</v>
      </c>
    </row>
    <row r="2528" spans="1:3" x14ac:dyDescent="0.2">
      <c r="A2528" s="25">
        <v>30274</v>
      </c>
      <c r="B2528" s="24">
        <v>0</v>
      </c>
      <c r="C2528" s="24">
        <v>0</v>
      </c>
    </row>
    <row r="2529" spans="1:3" x14ac:dyDescent="0.2">
      <c r="A2529" s="25">
        <v>30275</v>
      </c>
      <c r="B2529" s="24">
        <v>0</v>
      </c>
      <c r="C2529" s="24">
        <v>0</v>
      </c>
    </row>
    <row r="2530" spans="1:3" x14ac:dyDescent="0.2">
      <c r="A2530" s="25">
        <v>30276</v>
      </c>
      <c r="B2530" s="24">
        <v>0</v>
      </c>
      <c r="C2530" s="24">
        <v>0</v>
      </c>
    </row>
    <row r="2531" spans="1:3" x14ac:dyDescent="0.2">
      <c r="A2531" s="25">
        <v>30277</v>
      </c>
      <c r="B2531" s="24">
        <v>0</v>
      </c>
      <c r="C2531" s="24">
        <v>0</v>
      </c>
    </row>
    <row r="2532" spans="1:3" x14ac:dyDescent="0.2">
      <c r="A2532" s="25">
        <v>30278</v>
      </c>
      <c r="B2532" s="24">
        <v>0</v>
      </c>
      <c r="C2532" s="24">
        <v>0</v>
      </c>
    </row>
    <row r="2533" spans="1:3" x14ac:dyDescent="0.2">
      <c r="A2533" s="25">
        <v>30279</v>
      </c>
      <c r="B2533" s="24">
        <v>-19</v>
      </c>
      <c r="C2533" s="24">
        <v>-150</v>
      </c>
    </row>
    <row r="2534" spans="1:3" x14ac:dyDescent="0.2">
      <c r="A2534" s="25">
        <v>30280</v>
      </c>
      <c r="B2534" s="24">
        <v>0</v>
      </c>
      <c r="C2534" s="24">
        <v>40</v>
      </c>
    </row>
    <row r="2535" spans="1:3" x14ac:dyDescent="0.2">
      <c r="A2535" s="25">
        <v>30281</v>
      </c>
      <c r="B2535" s="24">
        <v>-48</v>
      </c>
      <c r="C2535" s="24">
        <v>12</v>
      </c>
    </row>
    <row r="2536" spans="1:3" x14ac:dyDescent="0.2">
      <c r="A2536" s="25">
        <v>30282</v>
      </c>
      <c r="B2536" s="24">
        <v>0</v>
      </c>
      <c r="C2536" s="24">
        <v>0</v>
      </c>
    </row>
    <row r="2537" spans="1:3" x14ac:dyDescent="0.2">
      <c r="A2537" s="25">
        <v>30283</v>
      </c>
      <c r="B2537" s="24">
        <v>0</v>
      </c>
      <c r="C2537" s="24">
        <v>0</v>
      </c>
    </row>
    <row r="2538" spans="1:3" x14ac:dyDescent="0.2">
      <c r="A2538" s="25">
        <v>30284</v>
      </c>
      <c r="B2538" s="24">
        <v>0</v>
      </c>
      <c r="C2538" s="24">
        <v>0</v>
      </c>
    </row>
    <row r="2539" spans="1:3" x14ac:dyDescent="0.2">
      <c r="A2539" s="25">
        <v>30285</v>
      </c>
      <c r="B2539" s="24">
        <v>0</v>
      </c>
      <c r="C2539" s="24">
        <v>0</v>
      </c>
    </row>
    <row r="2540" spans="1:3" x14ac:dyDescent="0.2">
      <c r="A2540" s="25">
        <v>30286</v>
      </c>
      <c r="B2540" s="24">
        <v>0</v>
      </c>
      <c r="C2540" s="24">
        <v>0</v>
      </c>
    </row>
    <row r="2541" spans="1:3" x14ac:dyDescent="0.2">
      <c r="A2541" s="25">
        <v>30287</v>
      </c>
      <c r="B2541" s="24">
        <v>0</v>
      </c>
      <c r="C2541" s="24">
        <v>-33</v>
      </c>
    </row>
    <row r="2542" spans="1:3" x14ac:dyDescent="0.2">
      <c r="A2542" s="25">
        <v>30288</v>
      </c>
      <c r="B2542" s="24">
        <v>0</v>
      </c>
      <c r="C2542" s="24">
        <v>156</v>
      </c>
    </row>
    <row r="2543" spans="1:3" x14ac:dyDescent="0.2">
      <c r="A2543" s="25">
        <v>30289</v>
      </c>
      <c r="B2543" s="24">
        <v>0</v>
      </c>
      <c r="C2543" s="24">
        <v>0</v>
      </c>
    </row>
    <row r="2544" spans="1:3" x14ac:dyDescent="0.2">
      <c r="A2544" s="25">
        <v>30290</v>
      </c>
      <c r="B2544" s="24">
        <v>0</v>
      </c>
      <c r="C2544" s="24">
        <v>0</v>
      </c>
    </row>
    <row r="2545" spans="1:3" x14ac:dyDescent="0.2">
      <c r="A2545" s="25">
        <v>30291</v>
      </c>
      <c r="B2545" s="24">
        <v>0</v>
      </c>
      <c r="C2545" s="24">
        <v>30</v>
      </c>
    </row>
    <row r="2546" spans="1:3" x14ac:dyDescent="0.2">
      <c r="A2546" s="25">
        <v>30292</v>
      </c>
      <c r="B2546" s="24">
        <v>0</v>
      </c>
      <c r="C2546" s="24">
        <v>0</v>
      </c>
    </row>
    <row r="2547" spans="1:3" x14ac:dyDescent="0.2">
      <c r="A2547" s="25">
        <v>30293</v>
      </c>
      <c r="B2547" s="24">
        <v>0</v>
      </c>
      <c r="C2547" s="24">
        <v>0</v>
      </c>
    </row>
    <row r="2548" spans="1:3" x14ac:dyDescent="0.2">
      <c r="A2548" s="25">
        <v>30294</v>
      </c>
      <c r="B2548" s="24">
        <v>0</v>
      </c>
      <c r="C2548" s="24">
        <v>0</v>
      </c>
    </row>
    <row r="2549" spans="1:3" x14ac:dyDescent="0.2">
      <c r="A2549" s="25">
        <v>30295</v>
      </c>
      <c r="B2549" s="24">
        <v>-34</v>
      </c>
      <c r="C2549" s="24">
        <v>0</v>
      </c>
    </row>
    <row r="2550" spans="1:3" x14ac:dyDescent="0.2">
      <c r="A2550" s="25">
        <v>30296</v>
      </c>
      <c r="B2550" s="24">
        <v>0</v>
      </c>
      <c r="C2550" s="24">
        <v>0</v>
      </c>
    </row>
    <row r="2551" spans="1:3" x14ac:dyDescent="0.2">
      <c r="A2551" s="25">
        <v>30297</v>
      </c>
      <c r="B2551" s="24">
        <v>0</v>
      </c>
      <c r="C2551" s="24">
        <v>0</v>
      </c>
    </row>
    <row r="2552" spans="1:3" x14ac:dyDescent="0.2">
      <c r="A2552" s="25">
        <v>30298</v>
      </c>
      <c r="B2552" s="24">
        <v>-67</v>
      </c>
      <c r="C2552" s="24">
        <v>50</v>
      </c>
    </row>
    <row r="2553" spans="1:3" x14ac:dyDescent="0.2">
      <c r="A2553" s="25">
        <v>30299</v>
      </c>
      <c r="B2553" s="24">
        <v>-19</v>
      </c>
      <c r="C2553" s="24">
        <v>0</v>
      </c>
    </row>
    <row r="2554" spans="1:3" x14ac:dyDescent="0.2">
      <c r="A2554" s="25">
        <v>30300</v>
      </c>
      <c r="B2554" s="24">
        <v>0</v>
      </c>
      <c r="C2554" s="24">
        <v>0</v>
      </c>
    </row>
    <row r="2555" spans="1:3" x14ac:dyDescent="0.2">
      <c r="A2555" s="25">
        <v>30301</v>
      </c>
      <c r="B2555" s="24">
        <v>0</v>
      </c>
      <c r="C2555" s="24">
        <v>510</v>
      </c>
    </row>
    <row r="2556" spans="1:3" x14ac:dyDescent="0.2">
      <c r="A2556" s="25">
        <v>30302</v>
      </c>
      <c r="B2556" s="24">
        <v>0</v>
      </c>
      <c r="C2556" s="24">
        <v>0</v>
      </c>
    </row>
    <row r="2557" spans="1:3" x14ac:dyDescent="0.2">
      <c r="A2557" s="25">
        <v>30303</v>
      </c>
      <c r="B2557" s="24">
        <v>0</v>
      </c>
      <c r="C2557" s="24">
        <v>0</v>
      </c>
    </row>
    <row r="2558" spans="1:3" x14ac:dyDescent="0.2">
      <c r="A2558" s="25">
        <v>30304</v>
      </c>
      <c r="B2558" s="24">
        <v>0</v>
      </c>
      <c r="C2558" s="24">
        <v>0</v>
      </c>
    </row>
    <row r="2559" spans="1:3" x14ac:dyDescent="0.2">
      <c r="A2559" s="25">
        <v>30305</v>
      </c>
      <c r="B2559" s="24">
        <v>0</v>
      </c>
      <c r="C2559" s="24">
        <v>-210</v>
      </c>
    </row>
    <row r="2560" spans="1:3" x14ac:dyDescent="0.2">
      <c r="A2560" s="25">
        <v>30306</v>
      </c>
      <c r="B2560" s="24">
        <v>0</v>
      </c>
      <c r="C2560" s="24">
        <v>-117</v>
      </c>
    </row>
    <row r="2561" spans="1:3" x14ac:dyDescent="0.2">
      <c r="A2561" s="25">
        <v>30307</v>
      </c>
      <c r="B2561" s="24">
        <v>0</v>
      </c>
      <c r="C2561" s="24">
        <v>-66</v>
      </c>
    </row>
    <row r="2562" spans="1:3" x14ac:dyDescent="0.2">
      <c r="A2562" s="25">
        <v>30308</v>
      </c>
      <c r="B2562" s="24">
        <v>0</v>
      </c>
      <c r="C2562" s="24">
        <v>78</v>
      </c>
    </row>
    <row r="2563" spans="1:3" x14ac:dyDescent="0.2">
      <c r="A2563" s="25">
        <v>30309</v>
      </c>
      <c r="B2563" s="24">
        <v>0</v>
      </c>
      <c r="C2563" s="24">
        <v>0</v>
      </c>
    </row>
    <row r="2564" spans="1:3" x14ac:dyDescent="0.2">
      <c r="A2564" s="25">
        <v>30310</v>
      </c>
      <c r="B2564" s="24">
        <v>0</v>
      </c>
      <c r="C2564" s="24">
        <v>0</v>
      </c>
    </row>
    <row r="2565" spans="1:3" x14ac:dyDescent="0.2">
      <c r="A2565" s="25">
        <v>30311</v>
      </c>
      <c r="B2565" s="24">
        <v>0</v>
      </c>
      <c r="C2565" s="24">
        <v>0</v>
      </c>
    </row>
    <row r="2566" spans="1:3" x14ac:dyDescent="0.2">
      <c r="A2566" s="25">
        <v>30312</v>
      </c>
      <c r="B2566" s="24">
        <v>0</v>
      </c>
      <c r="C2566" s="24">
        <v>-122</v>
      </c>
    </row>
    <row r="2567" spans="1:3" x14ac:dyDescent="0.2">
      <c r="A2567" s="25">
        <v>30313</v>
      </c>
      <c r="B2567" s="24">
        <v>0</v>
      </c>
      <c r="C2567" s="24">
        <v>-58</v>
      </c>
    </row>
    <row r="2568" spans="1:3" x14ac:dyDescent="0.2">
      <c r="A2568" s="25">
        <v>30314</v>
      </c>
      <c r="B2568" s="24">
        <v>0</v>
      </c>
      <c r="C2568" s="24">
        <v>-37</v>
      </c>
    </row>
    <row r="2569" spans="1:3" x14ac:dyDescent="0.2">
      <c r="A2569" s="25">
        <v>30315</v>
      </c>
      <c r="B2569" s="24">
        <v>0</v>
      </c>
      <c r="C2569" s="24">
        <v>0</v>
      </c>
    </row>
    <row r="2570" spans="1:3" x14ac:dyDescent="0.2">
      <c r="A2570" s="25">
        <v>30316</v>
      </c>
      <c r="B2570" s="24">
        <v>-15</v>
      </c>
      <c r="C2570" s="24">
        <v>1</v>
      </c>
    </row>
    <row r="2571" spans="1:3" x14ac:dyDescent="0.2">
      <c r="A2571" s="25">
        <v>30317</v>
      </c>
      <c r="B2571" s="24">
        <v>0</v>
      </c>
      <c r="C2571" s="24">
        <v>0</v>
      </c>
    </row>
    <row r="2572" spans="1:3" x14ac:dyDescent="0.2">
      <c r="A2572" s="25">
        <v>30318</v>
      </c>
      <c r="B2572" s="24">
        <v>0</v>
      </c>
      <c r="C2572" s="24">
        <v>0</v>
      </c>
    </row>
    <row r="2573" spans="1:3" x14ac:dyDescent="0.2">
      <c r="A2573" s="25">
        <v>30319</v>
      </c>
      <c r="B2573" s="24">
        <v>0</v>
      </c>
      <c r="C2573" s="24">
        <v>108</v>
      </c>
    </row>
    <row r="2574" spans="1:3" x14ac:dyDescent="0.2">
      <c r="A2574" s="25">
        <v>30320</v>
      </c>
      <c r="B2574" s="24">
        <v>0</v>
      </c>
      <c r="C2574" s="24">
        <v>0</v>
      </c>
    </row>
    <row r="2575" spans="1:3" x14ac:dyDescent="0.2">
      <c r="A2575" s="25">
        <v>30321</v>
      </c>
      <c r="B2575" s="24">
        <v>0</v>
      </c>
      <c r="C2575" s="24">
        <v>0</v>
      </c>
    </row>
    <row r="2576" spans="1:3" x14ac:dyDescent="0.2">
      <c r="A2576" s="25">
        <v>30322</v>
      </c>
      <c r="B2576" s="24">
        <v>0</v>
      </c>
      <c r="C2576" s="24">
        <v>0</v>
      </c>
    </row>
    <row r="2577" spans="1:3" x14ac:dyDescent="0.2">
      <c r="A2577" s="25">
        <v>30323</v>
      </c>
      <c r="B2577" s="24">
        <v>234</v>
      </c>
      <c r="C2577" s="24">
        <v>7</v>
      </c>
    </row>
    <row r="2578" spans="1:3" x14ac:dyDescent="0.2">
      <c r="A2578" s="25">
        <v>30324</v>
      </c>
      <c r="B2578" s="24">
        <v>0</v>
      </c>
      <c r="C2578" s="24">
        <v>0</v>
      </c>
    </row>
    <row r="2579" spans="1:3" x14ac:dyDescent="0.2">
      <c r="A2579" s="25">
        <v>30325</v>
      </c>
      <c r="B2579" s="24">
        <v>0</v>
      </c>
      <c r="C2579" s="24">
        <v>0</v>
      </c>
    </row>
    <row r="2580" spans="1:3" x14ac:dyDescent="0.2">
      <c r="A2580" s="25">
        <v>30326</v>
      </c>
      <c r="B2580" s="24">
        <v>0</v>
      </c>
      <c r="C2580" s="24">
        <v>0</v>
      </c>
    </row>
    <row r="2581" spans="1:3" x14ac:dyDescent="0.2">
      <c r="A2581" s="25">
        <v>30327</v>
      </c>
      <c r="B2581" s="24">
        <v>0</v>
      </c>
      <c r="C2581" s="24">
        <v>0</v>
      </c>
    </row>
    <row r="2582" spans="1:3" x14ac:dyDescent="0.2">
      <c r="A2582" s="25">
        <v>30328</v>
      </c>
      <c r="B2582" s="24">
        <v>0</v>
      </c>
      <c r="C2582" s="24">
        <v>0</v>
      </c>
    </row>
    <row r="2583" spans="1:3" x14ac:dyDescent="0.2">
      <c r="A2583" s="25">
        <v>30329</v>
      </c>
      <c r="B2583" s="24">
        <v>0</v>
      </c>
      <c r="C2583" s="24">
        <v>0</v>
      </c>
    </row>
    <row r="2584" spans="1:3" x14ac:dyDescent="0.2">
      <c r="A2584" s="25">
        <v>30330</v>
      </c>
      <c r="B2584" s="24">
        <v>0</v>
      </c>
      <c r="C2584" s="24">
        <v>0</v>
      </c>
    </row>
    <row r="2585" spans="1:3" x14ac:dyDescent="0.2">
      <c r="A2585" s="25">
        <v>30331</v>
      </c>
      <c r="B2585" s="24">
        <v>0</v>
      </c>
      <c r="C2585" s="24">
        <v>0</v>
      </c>
    </row>
    <row r="2586" spans="1:3" x14ac:dyDescent="0.2">
      <c r="A2586" s="25">
        <v>30332</v>
      </c>
      <c r="B2586" s="24">
        <v>0</v>
      </c>
      <c r="C2586" s="24">
        <v>0</v>
      </c>
    </row>
    <row r="2587" spans="1:3" x14ac:dyDescent="0.2">
      <c r="A2587" s="25">
        <v>30333</v>
      </c>
      <c r="B2587" s="24">
        <v>0</v>
      </c>
      <c r="C2587" s="24">
        <v>0</v>
      </c>
    </row>
    <row r="2588" spans="1:3" x14ac:dyDescent="0.2">
      <c r="A2588" s="25">
        <v>30334</v>
      </c>
      <c r="B2588" s="24">
        <v>0</v>
      </c>
      <c r="C2588" s="24">
        <v>0</v>
      </c>
    </row>
    <row r="2589" spans="1:3" x14ac:dyDescent="0.2">
      <c r="A2589" s="25">
        <v>30335</v>
      </c>
      <c r="B2589" s="24">
        <v>0</v>
      </c>
      <c r="C2589" s="24">
        <v>0</v>
      </c>
    </row>
    <row r="2590" spans="1:3" x14ac:dyDescent="0.2">
      <c r="A2590" s="25">
        <v>30336</v>
      </c>
      <c r="B2590" s="24">
        <v>0</v>
      </c>
      <c r="C2590" s="24">
        <v>0</v>
      </c>
    </row>
    <row r="2591" spans="1:3" x14ac:dyDescent="0.2">
      <c r="A2591" s="25">
        <v>30337</v>
      </c>
      <c r="B2591" s="24">
        <v>0</v>
      </c>
      <c r="C2591" s="24">
        <v>0</v>
      </c>
    </row>
    <row r="2592" spans="1:3" x14ac:dyDescent="0.2">
      <c r="A2592" s="25">
        <v>30338</v>
      </c>
      <c r="B2592" s="24">
        <v>0</v>
      </c>
      <c r="C2592" s="24">
        <v>0</v>
      </c>
    </row>
    <row r="2593" spans="1:3" x14ac:dyDescent="0.2">
      <c r="A2593" s="25">
        <v>30339</v>
      </c>
      <c r="B2593" s="24">
        <v>0</v>
      </c>
      <c r="C2593" s="24">
        <v>0</v>
      </c>
    </row>
    <row r="2594" spans="1:3" x14ac:dyDescent="0.2">
      <c r="A2594" s="25">
        <v>30340</v>
      </c>
      <c r="B2594" s="24">
        <v>0</v>
      </c>
      <c r="C2594" s="24">
        <v>0</v>
      </c>
    </row>
    <row r="2595" spans="1:3" x14ac:dyDescent="0.2">
      <c r="A2595" s="25">
        <v>30341</v>
      </c>
      <c r="B2595" s="24">
        <v>-46</v>
      </c>
      <c r="C2595" s="24">
        <v>0</v>
      </c>
    </row>
    <row r="2596" spans="1:3" x14ac:dyDescent="0.2">
      <c r="A2596" s="25">
        <v>30342</v>
      </c>
      <c r="B2596" s="24">
        <v>0</v>
      </c>
      <c r="C2596" s="24">
        <v>0</v>
      </c>
    </row>
    <row r="2597" spans="1:3" x14ac:dyDescent="0.2">
      <c r="A2597" s="25">
        <v>30343</v>
      </c>
      <c r="B2597" s="24">
        <v>0</v>
      </c>
      <c r="C2597" s="24">
        <v>0</v>
      </c>
    </row>
    <row r="2598" spans="1:3" x14ac:dyDescent="0.2">
      <c r="A2598" s="25">
        <v>30344</v>
      </c>
      <c r="B2598" s="24">
        <v>-41</v>
      </c>
      <c r="C2598" s="24">
        <v>0</v>
      </c>
    </row>
    <row r="2599" spans="1:3" x14ac:dyDescent="0.2">
      <c r="A2599" s="25">
        <v>30345</v>
      </c>
      <c r="B2599" s="24">
        <v>0</v>
      </c>
      <c r="C2599" s="24">
        <v>0</v>
      </c>
    </row>
    <row r="2600" spans="1:3" x14ac:dyDescent="0.2">
      <c r="A2600" s="25">
        <v>30346</v>
      </c>
      <c r="B2600" s="24">
        <v>0</v>
      </c>
      <c r="C2600" s="24">
        <v>0</v>
      </c>
    </row>
    <row r="2601" spans="1:3" x14ac:dyDescent="0.2">
      <c r="A2601" s="25">
        <v>30347</v>
      </c>
      <c r="B2601" s="24">
        <v>0</v>
      </c>
      <c r="C2601" s="24">
        <v>0</v>
      </c>
    </row>
    <row r="2602" spans="1:3" x14ac:dyDescent="0.2">
      <c r="A2602" s="25">
        <v>30348</v>
      </c>
      <c r="B2602" s="24">
        <v>-15</v>
      </c>
      <c r="C2602" s="24">
        <v>0</v>
      </c>
    </row>
    <row r="2603" spans="1:3" x14ac:dyDescent="0.2">
      <c r="A2603" s="25">
        <v>30349</v>
      </c>
      <c r="B2603" s="24">
        <v>0</v>
      </c>
      <c r="C2603" s="24">
        <v>0</v>
      </c>
    </row>
    <row r="2604" spans="1:3" x14ac:dyDescent="0.2">
      <c r="A2604" s="25">
        <v>30350</v>
      </c>
      <c r="B2604" s="24">
        <v>-8</v>
      </c>
      <c r="C2604" s="24">
        <v>0</v>
      </c>
    </row>
    <row r="2605" spans="1:3" x14ac:dyDescent="0.2">
      <c r="A2605" s="25">
        <v>30351</v>
      </c>
      <c r="B2605" s="24">
        <v>-22</v>
      </c>
      <c r="C2605" s="24">
        <v>0</v>
      </c>
    </row>
    <row r="2606" spans="1:3" x14ac:dyDescent="0.2">
      <c r="A2606" s="25">
        <v>30352</v>
      </c>
      <c r="B2606" s="24">
        <v>0</v>
      </c>
      <c r="C2606" s="24">
        <v>0</v>
      </c>
    </row>
    <row r="2607" spans="1:3" x14ac:dyDescent="0.2">
      <c r="A2607" s="25">
        <v>30353</v>
      </c>
      <c r="B2607" s="24">
        <v>0</v>
      </c>
      <c r="C2607" s="24">
        <v>0</v>
      </c>
    </row>
    <row r="2608" spans="1:3" x14ac:dyDescent="0.2">
      <c r="A2608" s="25">
        <v>30354</v>
      </c>
      <c r="B2608" s="24">
        <v>-9</v>
      </c>
      <c r="C2608" s="24">
        <v>0</v>
      </c>
    </row>
    <row r="2609" spans="1:3" x14ac:dyDescent="0.2">
      <c r="A2609" s="25">
        <v>30355</v>
      </c>
      <c r="B2609" s="24">
        <v>0</v>
      </c>
      <c r="C2609" s="24">
        <v>0</v>
      </c>
    </row>
    <row r="2610" spans="1:3" x14ac:dyDescent="0.2">
      <c r="A2610" s="25">
        <v>30356</v>
      </c>
      <c r="B2610" s="24">
        <v>0</v>
      </c>
      <c r="C2610" s="24">
        <v>0</v>
      </c>
    </row>
    <row r="2611" spans="1:3" x14ac:dyDescent="0.2">
      <c r="A2611" s="25">
        <v>30357</v>
      </c>
      <c r="B2611" s="24">
        <v>0</v>
      </c>
      <c r="C2611" s="24">
        <v>280</v>
      </c>
    </row>
    <row r="2612" spans="1:3" x14ac:dyDescent="0.2">
      <c r="A2612" s="25">
        <v>30358</v>
      </c>
      <c r="B2612" s="24">
        <v>48</v>
      </c>
      <c r="C2612" s="24">
        <v>0</v>
      </c>
    </row>
    <row r="2613" spans="1:3" x14ac:dyDescent="0.2">
      <c r="A2613" s="25">
        <v>30359</v>
      </c>
      <c r="B2613" s="24">
        <v>0</v>
      </c>
      <c r="C2613" s="24">
        <v>0</v>
      </c>
    </row>
    <row r="2614" spans="1:3" x14ac:dyDescent="0.2">
      <c r="A2614" s="25">
        <v>30360</v>
      </c>
      <c r="B2614" s="24">
        <v>0</v>
      </c>
      <c r="C2614" s="24">
        <v>0</v>
      </c>
    </row>
    <row r="2615" spans="1:3" x14ac:dyDescent="0.2">
      <c r="A2615" s="25">
        <v>30361</v>
      </c>
      <c r="B2615" s="24">
        <v>0</v>
      </c>
      <c r="C2615" s="24">
        <v>0</v>
      </c>
    </row>
    <row r="2616" spans="1:3" x14ac:dyDescent="0.2">
      <c r="A2616" s="25">
        <v>30362</v>
      </c>
      <c r="B2616" s="24">
        <v>60</v>
      </c>
      <c r="C2616" s="24">
        <v>128</v>
      </c>
    </row>
    <row r="2617" spans="1:3" x14ac:dyDescent="0.2">
      <c r="A2617" s="25">
        <v>30363</v>
      </c>
      <c r="B2617" s="24">
        <v>0</v>
      </c>
      <c r="C2617" s="24">
        <v>303</v>
      </c>
    </row>
    <row r="2618" spans="1:3" x14ac:dyDescent="0.2">
      <c r="A2618" s="25">
        <v>30364</v>
      </c>
      <c r="B2618" s="24">
        <v>119</v>
      </c>
      <c r="C2618" s="24">
        <v>258</v>
      </c>
    </row>
    <row r="2619" spans="1:3" x14ac:dyDescent="0.2">
      <c r="A2619" s="25">
        <v>30365</v>
      </c>
      <c r="B2619" s="24">
        <v>0</v>
      </c>
      <c r="C2619" s="24">
        <v>440</v>
      </c>
    </row>
    <row r="2620" spans="1:3" x14ac:dyDescent="0.2">
      <c r="A2620" s="25">
        <v>30366</v>
      </c>
      <c r="B2620" s="24">
        <v>0</v>
      </c>
      <c r="C2620" s="24">
        <v>0</v>
      </c>
    </row>
    <row r="2621" spans="1:3" x14ac:dyDescent="0.2">
      <c r="A2621" s="25">
        <v>30367</v>
      </c>
      <c r="B2621" s="24">
        <v>0</v>
      </c>
      <c r="C2621" s="24">
        <v>0</v>
      </c>
    </row>
    <row r="2622" spans="1:3" x14ac:dyDescent="0.2">
      <c r="A2622" s="25">
        <v>30368</v>
      </c>
      <c r="B2622" s="24">
        <v>0</v>
      </c>
      <c r="C2622" s="24">
        <v>138</v>
      </c>
    </row>
    <row r="2623" spans="1:3" x14ac:dyDescent="0.2">
      <c r="A2623" s="25">
        <v>30369</v>
      </c>
      <c r="B2623" s="24">
        <v>0</v>
      </c>
      <c r="C2623" s="24">
        <v>102</v>
      </c>
    </row>
    <row r="2624" spans="1:3" x14ac:dyDescent="0.2">
      <c r="A2624" s="25">
        <v>30370</v>
      </c>
      <c r="B2624" s="24">
        <v>0</v>
      </c>
      <c r="C2624" s="24">
        <v>0</v>
      </c>
    </row>
    <row r="2625" spans="1:3" x14ac:dyDescent="0.2">
      <c r="A2625" s="25">
        <v>30371</v>
      </c>
      <c r="B2625" s="24">
        <v>0</v>
      </c>
      <c r="C2625" s="24">
        <v>463</v>
      </c>
    </row>
    <row r="2626" spans="1:3" x14ac:dyDescent="0.2">
      <c r="A2626" s="25">
        <v>30372</v>
      </c>
      <c r="B2626" s="24">
        <v>0</v>
      </c>
      <c r="C2626" s="24">
        <v>714</v>
      </c>
    </row>
    <row r="2627" spans="1:3" x14ac:dyDescent="0.2">
      <c r="A2627" s="25">
        <v>30373</v>
      </c>
      <c r="B2627" s="24">
        <v>0</v>
      </c>
      <c r="C2627" s="24">
        <v>0</v>
      </c>
    </row>
    <row r="2628" spans="1:3" x14ac:dyDescent="0.2">
      <c r="A2628" s="25">
        <v>30374</v>
      </c>
      <c r="B2628" s="24">
        <v>0</v>
      </c>
      <c r="C2628" s="24">
        <v>0</v>
      </c>
    </row>
    <row r="2629" spans="1:3" x14ac:dyDescent="0.2">
      <c r="A2629" s="25">
        <v>30375</v>
      </c>
      <c r="B2629" s="24">
        <v>0</v>
      </c>
      <c r="C2629" s="24">
        <v>0</v>
      </c>
    </row>
    <row r="2630" spans="1:3" x14ac:dyDescent="0.2">
      <c r="A2630" s="25">
        <v>30376</v>
      </c>
      <c r="B2630" s="24">
        <v>0</v>
      </c>
      <c r="C2630" s="24">
        <v>172</v>
      </c>
    </row>
    <row r="2631" spans="1:3" x14ac:dyDescent="0.2">
      <c r="A2631" s="25">
        <v>30377</v>
      </c>
      <c r="B2631" s="24">
        <v>0</v>
      </c>
      <c r="C2631" s="24">
        <v>998</v>
      </c>
    </row>
    <row r="2632" spans="1:3" x14ac:dyDescent="0.2">
      <c r="A2632" s="25">
        <v>30378</v>
      </c>
      <c r="B2632" s="24">
        <v>24</v>
      </c>
      <c r="C2632" s="24">
        <v>1506</v>
      </c>
    </row>
    <row r="2633" spans="1:3" x14ac:dyDescent="0.2">
      <c r="A2633" s="25">
        <v>30379</v>
      </c>
      <c r="B2633" s="24">
        <v>0</v>
      </c>
      <c r="C2633" s="24">
        <v>1189</v>
      </c>
    </row>
    <row r="2634" spans="1:3" x14ac:dyDescent="0.2">
      <c r="A2634" s="25">
        <v>30380</v>
      </c>
      <c r="B2634" s="24">
        <v>0</v>
      </c>
      <c r="C2634" s="24">
        <v>0</v>
      </c>
    </row>
    <row r="2635" spans="1:3" x14ac:dyDescent="0.2">
      <c r="A2635" s="25">
        <v>30381</v>
      </c>
      <c r="B2635" s="24">
        <v>0</v>
      </c>
      <c r="C2635" s="24">
        <v>0</v>
      </c>
    </row>
    <row r="2636" spans="1:3" x14ac:dyDescent="0.2">
      <c r="A2636" s="25">
        <v>30382</v>
      </c>
      <c r="B2636" s="24">
        <v>0</v>
      </c>
      <c r="C2636" s="24">
        <v>789</v>
      </c>
    </row>
    <row r="2637" spans="1:3" x14ac:dyDescent="0.2">
      <c r="A2637" s="25">
        <v>30383</v>
      </c>
      <c r="B2637" s="24">
        <v>21</v>
      </c>
      <c r="C2637" s="24">
        <v>179</v>
      </c>
    </row>
    <row r="2638" spans="1:3" x14ac:dyDescent="0.2">
      <c r="A2638" s="25">
        <v>30384</v>
      </c>
      <c r="B2638" s="24">
        <v>0</v>
      </c>
      <c r="C2638" s="24">
        <v>51</v>
      </c>
    </row>
    <row r="2639" spans="1:3" x14ac:dyDescent="0.2">
      <c r="A2639" s="25">
        <v>30385</v>
      </c>
      <c r="B2639" s="24">
        <v>0</v>
      </c>
      <c r="C2639" s="24">
        <v>693</v>
      </c>
    </row>
    <row r="2640" spans="1:3" x14ac:dyDescent="0.2">
      <c r="A2640" s="25">
        <v>30386</v>
      </c>
      <c r="B2640" s="24">
        <v>0</v>
      </c>
      <c r="C2640" s="24">
        <v>2383</v>
      </c>
    </row>
    <row r="2641" spans="1:3" x14ac:dyDescent="0.2">
      <c r="A2641" s="25">
        <v>30387</v>
      </c>
      <c r="B2641" s="24">
        <v>0</v>
      </c>
      <c r="C2641" s="24">
        <v>0</v>
      </c>
    </row>
    <row r="2642" spans="1:3" x14ac:dyDescent="0.2">
      <c r="A2642" s="25">
        <v>30388</v>
      </c>
      <c r="B2642" s="24">
        <v>0</v>
      </c>
      <c r="C2642" s="24">
        <v>0</v>
      </c>
    </row>
    <row r="2643" spans="1:3" x14ac:dyDescent="0.2">
      <c r="A2643" s="25">
        <v>30389</v>
      </c>
      <c r="B2643" s="24">
        <v>15</v>
      </c>
      <c r="C2643" s="24">
        <v>21</v>
      </c>
    </row>
    <row r="2644" spans="1:3" x14ac:dyDescent="0.2">
      <c r="A2644" s="25">
        <v>30390</v>
      </c>
      <c r="B2644" s="24">
        <v>0</v>
      </c>
      <c r="C2644" s="24">
        <v>25</v>
      </c>
    </row>
    <row r="2645" spans="1:3" x14ac:dyDescent="0.2">
      <c r="A2645" s="25">
        <v>30391</v>
      </c>
      <c r="B2645" s="24">
        <v>0</v>
      </c>
      <c r="C2645" s="24">
        <v>46</v>
      </c>
    </row>
    <row r="2646" spans="1:3" x14ac:dyDescent="0.2">
      <c r="A2646" s="25">
        <v>30392</v>
      </c>
      <c r="B2646" s="24">
        <v>0</v>
      </c>
      <c r="C2646" s="24">
        <v>303</v>
      </c>
    </row>
    <row r="2647" spans="1:3" x14ac:dyDescent="0.2">
      <c r="A2647" s="25">
        <v>30393</v>
      </c>
      <c r="B2647" s="24">
        <v>0</v>
      </c>
      <c r="C2647" s="24">
        <v>1271</v>
      </c>
    </row>
    <row r="2648" spans="1:3" x14ac:dyDescent="0.2">
      <c r="A2648" s="25">
        <v>30394</v>
      </c>
      <c r="B2648" s="24">
        <v>0</v>
      </c>
      <c r="C2648" s="24">
        <v>0</v>
      </c>
    </row>
    <row r="2649" spans="1:3" x14ac:dyDescent="0.2">
      <c r="A2649" s="25">
        <v>30395</v>
      </c>
      <c r="B2649" s="24">
        <v>0</v>
      </c>
      <c r="C2649" s="24">
        <v>0</v>
      </c>
    </row>
    <row r="2650" spans="1:3" x14ac:dyDescent="0.2">
      <c r="A2650" s="25">
        <v>30396</v>
      </c>
      <c r="B2650" s="24">
        <v>0</v>
      </c>
      <c r="C2650" s="24">
        <v>-330</v>
      </c>
    </row>
    <row r="2651" spans="1:3" x14ac:dyDescent="0.2">
      <c r="A2651" s="25">
        <v>30397</v>
      </c>
      <c r="B2651" s="24">
        <v>0</v>
      </c>
      <c r="C2651" s="24">
        <v>-1617</v>
      </c>
    </row>
    <row r="2652" spans="1:3" x14ac:dyDescent="0.2">
      <c r="A2652" s="25">
        <v>30398</v>
      </c>
      <c r="B2652" s="24">
        <v>-45</v>
      </c>
      <c r="C2652" s="24">
        <v>-1129</v>
      </c>
    </row>
    <row r="2653" spans="1:3" x14ac:dyDescent="0.2">
      <c r="A2653" s="25">
        <v>30399</v>
      </c>
      <c r="B2653" s="24">
        <v>0</v>
      </c>
      <c r="C2653" s="24">
        <v>-690</v>
      </c>
    </row>
    <row r="2654" spans="1:3" x14ac:dyDescent="0.2">
      <c r="A2654" s="25">
        <v>30400</v>
      </c>
      <c r="B2654" s="24">
        <v>0</v>
      </c>
      <c r="C2654" s="24">
        <v>-1027</v>
      </c>
    </row>
    <row r="2655" spans="1:3" x14ac:dyDescent="0.2">
      <c r="A2655" s="25">
        <v>30401</v>
      </c>
      <c r="B2655" s="24">
        <v>0</v>
      </c>
      <c r="C2655" s="24">
        <v>0</v>
      </c>
    </row>
    <row r="2656" spans="1:3" x14ac:dyDescent="0.2">
      <c r="A2656" s="25">
        <v>30402</v>
      </c>
      <c r="B2656" s="24">
        <v>0</v>
      </c>
      <c r="C2656" s="24">
        <v>0</v>
      </c>
    </row>
    <row r="2657" spans="1:3" x14ac:dyDescent="0.2">
      <c r="A2657" s="25">
        <v>30403</v>
      </c>
      <c r="B2657" s="24">
        <v>0</v>
      </c>
      <c r="C2657" s="24">
        <v>-1456</v>
      </c>
    </row>
    <row r="2658" spans="1:3" x14ac:dyDescent="0.2">
      <c r="A2658" s="25">
        <v>30404</v>
      </c>
      <c r="B2658" s="24">
        <v>0</v>
      </c>
      <c r="C2658" s="24">
        <v>-1090</v>
      </c>
    </row>
    <row r="2659" spans="1:3" x14ac:dyDescent="0.2">
      <c r="A2659" s="25">
        <v>30405</v>
      </c>
      <c r="B2659" s="24">
        <v>0</v>
      </c>
      <c r="C2659" s="24">
        <v>-34</v>
      </c>
    </row>
    <row r="2660" spans="1:3" x14ac:dyDescent="0.2">
      <c r="A2660" s="25">
        <v>30406</v>
      </c>
      <c r="B2660" s="24">
        <v>0</v>
      </c>
      <c r="C2660" s="24">
        <v>-476</v>
      </c>
    </row>
    <row r="2661" spans="1:3" x14ac:dyDescent="0.2">
      <c r="A2661" s="25">
        <v>30407</v>
      </c>
      <c r="B2661" s="24">
        <v>0</v>
      </c>
      <c r="C2661" s="24">
        <v>0</v>
      </c>
    </row>
    <row r="2662" spans="1:3" x14ac:dyDescent="0.2">
      <c r="A2662" s="25">
        <v>30408</v>
      </c>
      <c r="B2662" s="24">
        <v>0</v>
      </c>
      <c r="C2662" s="24">
        <v>0</v>
      </c>
    </row>
    <row r="2663" spans="1:3" x14ac:dyDescent="0.2">
      <c r="A2663" s="25">
        <v>30409</v>
      </c>
      <c r="B2663" s="24">
        <v>0</v>
      </c>
      <c r="C2663" s="24">
        <v>0</v>
      </c>
    </row>
    <row r="2664" spans="1:3" x14ac:dyDescent="0.2">
      <c r="A2664" s="25">
        <v>30410</v>
      </c>
      <c r="B2664" s="24">
        <v>0</v>
      </c>
      <c r="C2664" s="24">
        <v>0</v>
      </c>
    </row>
    <row r="2665" spans="1:3" x14ac:dyDescent="0.2">
      <c r="A2665" s="25">
        <v>30411</v>
      </c>
      <c r="B2665" s="24">
        <v>0</v>
      </c>
      <c r="C2665" s="24">
        <v>-177</v>
      </c>
    </row>
    <row r="2666" spans="1:3" x14ac:dyDescent="0.2">
      <c r="A2666" s="25">
        <v>30412</v>
      </c>
      <c r="B2666" s="24">
        <v>0</v>
      </c>
      <c r="C2666" s="24">
        <v>-453</v>
      </c>
    </row>
    <row r="2667" spans="1:3" x14ac:dyDescent="0.2">
      <c r="A2667" s="25">
        <v>30413</v>
      </c>
      <c r="B2667" s="24">
        <v>0</v>
      </c>
      <c r="C2667" s="24">
        <v>-701</v>
      </c>
    </row>
    <row r="2668" spans="1:3" x14ac:dyDescent="0.2">
      <c r="A2668" s="25">
        <v>30414</v>
      </c>
      <c r="B2668" s="24">
        <v>0</v>
      </c>
      <c r="C2668" s="24">
        <v>-1118</v>
      </c>
    </row>
    <row r="2669" spans="1:3" x14ac:dyDescent="0.2">
      <c r="A2669" s="25">
        <v>30415</v>
      </c>
      <c r="B2669" s="24">
        <v>0</v>
      </c>
      <c r="C2669" s="24">
        <v>0</v>
      </c>
    </row>
    <row r="2670" spans="1:3" x14ac:dyDescent="0.2">
      <c r="A2670" s="25">
        <v>30416</v>
      </c>
      <c r="B2670" s="24">
        <v>0</v>
      </c>
      <c r="C2670" s="24">
        <v>0</v>
      </c>
    </row>
    <row r="2671" spans="1:3" x14ac:dyDescent="0.2">
      <c r="A2671" s="25">
        <v>30417</v>
      </c>
      <c r="B2671" s="24">
        <v>0</v>
      </c>
      <c r="C2671" s="24">
        <v>-182</v>
      </c>
    </row>
    <row r="2672" spans="1:3" x14ac:dyDescent="0.2">
      <c r="A2672" s="25">
        <v>30418</v>
      </c>
      <c r="B2672" s="24">
        <v>0</v>
      </c>
      <c r="C2672" s="24">
        <v>-424</v>
      </c>
    </row>
    <row r="2673" spans="1:3" x14ac:dyDescent="0.2">
      <c r="A2673" s="25">
        <v>30419</v>
      </c>
      <c r="B2673" s="24">
        <v>0</v>
      </c>
      <c r="C2673" s="24">
        <v>-497</v>
      </c>
    </row>
    <row r="2674" spans="1:3" x14ac:dyDescent="0.2">
      <c r="A2674" s="25">
        <v>30420</v>
      </c>
      <c r="B2674" s="24">
        <v>-324</v>
      </c>
      <c r="C2674" s="24">
        <v>-950</v>
      </c>
    </row>
    <row r="2675" spans="1:3" x14ac:dyDescent="0.2">
      <c r="A2675" s="25">
        <v>30421</v>
      </c>
      <c r="B2675" s="24">
        <v>0</v>
      </c>
      <c r="C2675" s="24">
        <v>-492</v>
      </c>
    </row>
    <row r="2676" spans="1:3" x14ac:dyDescent="0.2">
      <c r="A2676" s="25">
        <v>30422</v>
      </c>
      <c r="B2676" s="24">
        <v>0</v>
      </c>
      <c r="C2676" s="24">
        <v>0</v>
      </c>
    </row>
    <row r="2677" spans="1:3" x14ac:dyDescent="0.2">
      <c r="A2677" s="25">
        <v>30423</v>
      </c>
      <c r="B2677" s="24">
        <v>0</v>
      </c>
      <c r="C2677" s="24">
        <v>0</v>
      </c>
    </row>
    <row r="2678" spans="1:3" x14ac:dyDescent="0.2">
      <c r="A2678" s="25">
        <v>30424</v>
      </c>
      <c r="B2678" s="24">
        <v>-319</v>
      </c>
      <c r="C2678" s="24">
        <v>-326</v>
      </c>
    </row>
    <row r="2679" spans="1:3" x14ac:dyDescent="0.2">
      <c r="A2679" s="25">
        <v>30425</v>
      </c>
      <c r="B2679" s="24">
        <v>-318</v>
      </c>
      <c r="C2679" s="24">
        <v>-375</v>
      </c>
    </row>
    <row r="2680" spans="1:3" x14ac:dyDescent="0.2">
      <c r="A2680" s="25">
        <v>30426</v>
      </c>
      <c r="B2680" s="24">
        <v>-166</v>
      </c>
      <c r="C2680" s="24">
        <v>-1147</v>
      </c>
    </row>
    <row r="2681" spans="1:3" x14ac:dyDescent="0.2">
      <c r="A2681" s="25">
        <v>30427</v>
      </c>
      <c r="B2681" s="24">
        <v>-127</v>
      </c>
      <c r="C2681" s="24">
        <v>0</v>
      </c>
    </row>
    <row r="2682" spans="1:3" x14ac:dyDescent="0.2">
      <c r="A2682" s="25">
        <v>30428</v>
      </c>
      <c r="B2682" s="24">
        <v>-146</v>
      </c>
      <c r="C2682" s="24">
        <v>-134</v>
      </c>
    </row>
    <row r="2683" spans="1:3" x14ac:dyDescent="0.2">
      <c r="A2683" s="25">
        <v>30429</v>
      </c>
      <c r="B2683" s="24">
        <v>0</v>
      </c>
      <c r="C2683" s="24">
        <v>0</v>
      </c>
    </row>
    <row r="2684" spans="1:3" x14ac:dyDescent="0.2">
      <c r="A2684" s="25">
        <v>30430</v>
      </c>
      <c r="B2684" s="24">
        <v>0</v>
      </c>
      <c r="C2684" s="24">
        <v>0</v>
      </c>
    </row>
    <row r="2685" spans="1:3" x14ac:dyDescent="0.2">
      <c r="A2685" s="25">
        <v>30431</v>
      </c>
      <c r="B2685" s="24">
        <v>-25</v>
      </c>
      <c r="C2685" s="24">
        <v>-311</v>
      </c>
    </row>
    <row r="2686" spans="1:3" x14ac:dyDescent="0.2">
      <c r="A2686" s="25">
        <v>30432</v>
      </c>
      <c r="B2686" s="24">
        <v>-112</v>
      </c>
      <c r="C2686" s="24">
        <v>-735</v>
      </c>
    </row>
    <row r="2687" spans="1:3" x14ac:dyDescent="0.2">
      <c r="A2687" s="25">
        <v>30433</v>
      </c>
      <c r="B2687" s="24">
        <v>-141</v>
      </c>
      <c r="C2687" s="24">
        <v>-551</v>
      </c>
    </row>
    <row r="2688" spans="1:3" x14ac:dyDescent="0.2">
      <c r="A2688" s="25">
        <v>30434</v>
      </c>
      <c r="B2688" s="24">
        <v>-346</v>
      </c>
      <c r="C2688" s="24">
        <v>-354</v>
      </c>
    </row>
    <row r="2689" spans="1:3" x14ac:dyDescent="0.2">
      <c r="A2689" s="25">
        <v>30435</v>
      </c>
      <c r="B2689" s="24">
        <v>0</v>
      </c>
      <c r="C2689" s="24">
        <v>-110</v>
      </c>
    </row>
    <row r="2690" spans="1:3" x14ac:dyDescent="0.2">
      <c r="A2690" s="25">
        <v>30436</v>
      </c>
      <c r="B2690" s="24">
        <v>0</v>
      </c>
      <c r="C2690" s="24">
        <v>0</v>
      </c>
    </row>
    <row r="2691" spans="1:3" x14ac:dyDescent="0.2">
      <c r="A2691" s="25">
        <v>30437</v>
      </c>
      <c r="B2691" s="24">
        <v>0</v>
      </c>
      <c r="C2691" s="24">
        <v>0</v>
      </c>
    </row>
    <row r="2692" spans="1:3" x14ac:dyDescent="0.2">
      <c r="A2692" s="25">
        <v>30438</v>
      </c>
      <c r="B2692" s="24">
        <v>-98</v>
      </c>
      <c r="C2692" s="24">
        <v>-56</v>
      </c>
    </row>
    <row r="2693" spans="1:3" x14ac:dyDescent="0.2">
      <c r="A2693" s="25">
        <v>30439</v>
      </c>
      <c r="B2693" s="24">
        <v>-123</v>
      </c>
      <c r="C2693" s="24">
        <v>-25</v>
      </c>
    </row>
    <row r="2694" spans="1:3" x14ac:dyDescent="0.2">
      <c r="A2694" s="25">
        <v>30440</v>
      </c>
      <c r="B2694" s="24">
        <v>0</v>
      </c>
      <c r="C2694" s="24">
        <v>-21</v>
      </c>
    </row>
    <row r="2695" spans="1:3" x14ac:dyDescent="0.2">
      <c r="A2695" s="25">
        <v>30441</v>
      </c>
      <c r="B2695" s="24">
        <v>0</v>
      </c>
      <c r="C2695" s="24">
        <v>0</v>
      </c>
    </row>
    <row r="2696" spans="1:3" x14ac:dyDescent="0.2">
      <c r="A2696" s="25">
        <v>30442</v>
      </c>
      <c r="B2696" s="24">
        <v>-32</v>
      </c>
      <c r="C2696" s="24">
        <v>0</v>
      </c>
    </row>
    <row r="2697" spans="1:3" x14ac:dyDescent="0.2">
      <c r="A2697" s="25">
        <v>30443</v>
      </c>
      <c r="B2697" s="24">
        <v>0</v>
      </c>
      <c r="C2697" s="24">
        <v>0</v>
      </c>
    </row>
    <row r="2698" spans="1:3" x14ac:dyDescent="0.2">
      <c r="A2698" s="25">
        <v>30444</v>
      </c>
      <c r="B2698" s="24">
        <v>0</v>
      </c>
      <c r="C2698" s="24">
        <v>0</v>
      </c>
    </row>
    <row r="2699" spans="1:3" x14ac:dyDescent="0.2">
      <c r="A2699" s="25">
        <v>30445</v>
      </c>
      <c r="B2699" s="24">
        <v>-23</v>
      </c>
      <c r="C2699" s="24">
        <v>0</v>
      </c>
    </row>
    <row r="2700" spans="1:3" x14ac:dyDescent="0.2">
      <c r="A2700" s="25">
        <v>30446</v>
      </c>
      <c r="B2700" s="24">
        <v>0</v>
      </c>
      <c r="C2700" s="24">
        <v>0</v>
      </c>
    </row>
    <row r="2701" spans="1:3" x14ac:dyDescent="0.2">
      <c r="A2701" s="25">
        <v>30447</v>
      </c>
      <c r="B2701" s="24">
        <v>-62</v>
      </c>
      <c r="C2701" s="24">
        <v>-34</v>
      </c>
    </row>
    <row r="2702" spans="1:3" x14ac:dyDescent="0.2">
      <c r="A2702" s="25">
        <v>30448</v>
      </c>
      <c r="B2702" s="24">
        <v>0</v>
      </c>
      <c r="C2702" s="24">
        <v>0</v>
      </c>
    </row>
    <row r="2703" spans="1:3" x14ac:dyDescent="0.2">
      <c r="A2703" s="25">
        <v>30449</v>
      </c>
      <c r="B2703" s="24">
        <v>-15</v>
      </c>
      <c r="C2703" s="24">
        <v>-13</v>
      </c>
    </row>
    <row r="2704" spans="1:3" x14ac:dyDescent="0.2">
      <c r="A2704" s="25">
        <v>30450</v>
      </c>
      <c r="B2704" s="24">
        <v>0</v>
      </c>
      <c r="C2704" s="24">
        <v>0</v>
      </c>
    </row>
    <row r="2705" spans="1:3" x14ac:dyDescent="0.2">
      <c r="A2705" s="25">
        <v>30451</v>
      </c>
      <c r="B2705" s="24">
        <v>0</v>
      </c>
      <c r="C2705" s="24">
        <v>0</v>
      </c>
    </row>
    <row r="2706" spans="1:3" x14ac:dyDescent="0.2">
      <c r="A2706" s="25">
        <v>30452</v>
      </c>
      <c r="B2706" s="24">
        <v>0</v>
      </c>
      <c r="C2706" s="24">
        <v>-139</v>
      </c>
    </row>
    <row r="2707" spans="1:3" x14ac:dyDescent="0.2">
      <c r="A2707" s="25">
        <v>30453</v>
      </c>
      <c r="B2707" s="24">
        <v>0</v>
      </c>
      <c r="C2707" s="24">
        <v>-197</v>
      </c>
    </row>
    <row r="2708" spans="1:3" x14ac:dyDescent="0.2">
      <c r="A2708" s="25">
        <v>30454</v>
      </c>
      <c r="B2708" s="24">
        <v>0</v>
      </c>
      <c r="C2708" s="24">
        <v>-46</v>
      </c>
    </row>
    <row r="2709" spans="1:3" x14ac:dyDescent="0.2">
      <c r="A2709" s="25">
        <v>30455</v>
      </c>
      <c r="B2709" s="24">
        <v>-39</v>
      </c>
      <c r="C2709" s="24">
        <v>-209</v>
      </c>
    </row>
    <row r="2710" spans="1:3" x14ac:dyDescent="0.2">
      <c r="A2710" s="25">
        <v>30456</v>
      </c>
      <c r="B2710" s="24">
        <v>-26</v>
      </c>
      <c r="C2710" s="24">
        <v>-54</v>
      </c>
    </row>
    <row r="2711" spans="1:3" x14ac:dyDescent="0.2">
      <c r="A2711" s="25">
        <v>30457</v>
      </c>
      <c r="B2711" s="24">
        <v>0</v>
      </c>
      <c r="C2711" s="24">
        <v>0</v>
      </c>
    </row>
    <row r="2712" spans="1:3" x14ac:dyDescent="0.2">
      <c r="A2712" s="25">
        <v>30458</v>
      </c>
      <c r="B2712" s="24">
        <v>0</v>
      </c>
      <c r="C2712" s="24">
        <v>0</v>
      </c>
    </row>
    <row r="2713" spans="1:3" x14ac:dyDescent="0.2">
      <c r="A2713" s="25">
        <v>30459</v>
      </c>
      <c r="B2713" s="24">
        <v>0</v>
      </c>
      <c r="C2713" s="24">
        <v>0</v>
      </c>
    </row>
    <row r="2714" spans="1:3" x14ac:dyDescent="0.2">
      <c r="A2714" s="25">
        <v>30460</v>
      </c>
      <c r="B2714" s="24">
        <v>-49</v>
      </c>
      <c r="C2714" s="24">
        <v>-209</v>
      </c>
    </row>
    <row r="2715" spans="1:3" x14ac:dyDescent="0.2">
      <c r="A2715" s="25">
        <v>30461</v>
      </c>
      <c r="B2715" s="24">
        <v>0</v>
      </c>
      <c r="C2715" s="24">
        <v>-237</v>
      </c>
    </row>
    <row r="2716" spans="1:3" x14ac:dyDescent="0.2">
      <c r="A2716" s="25">
        <v>30462</v>
      </c>
      <c r="B2716" s="24">
        <v>0</v>
      </c>
      <c r="C2716" s="24">
        <v>-218</v>
      </c>
    </row>
    <row r="2717" spans="1:3" x14ac:dyDescent="0.2">
      <c r="A2717" s="25">
        <v>30463</v>
      </c>
      <c r="B2717" s="24">
        <v>0</v>
      </c>
      <c r="C2717" s="24">
        <v>-180</v>
      </c>
    </row>
    <row r="2718" spans="1:3" x14ac:dyDescent="0.2">
      <c r="A2718" s="25">
        <v>30464</v>
      </c>
      <c r="B2718" s="24">
        <v>0</v>
      </c>
      <c r="C2718" s="24">
        <v>0</v>
      </c>
    </row>
    <row r="2719" spans="1:3" x14ac:dyDescent="0.2">
      <c r="A2719" s="25">
        <v>30465</v>
      </c>
      <c r="B2719" s="24">
        <v>0</v>
      </c>
      <c r="C2719" s="24">
        <v>0</v>
      </c>
    </row>
    <row r="2720" spans="1:3" x14ac:dyDescent="0.2">
      <c r="A2720" s="25">
        <v>30466</v>
      </c>
      <c r="B2720" s="24">
        <v>-107</v>
      </c>
      <c r="C2720" s="24">
        <v>-140</v>
      </c>
    </row>
    <row r="2721" spans="1:3" x14ac:dyDescent="0.2">
      <c r="A2721" s="25">
        <v>30467</v>
      </c>
      <c r="B2721" s="24">
        <v>-4</v>
      </c>
      <c r="C2721" s="24">
        <v>-219</v>
      </c>
    </row>
    <row r="2722" spans="1:3" x14ac:dyDescent="0.2">
      <c r="A2722" s="25">
        <v>30468</v>
      </c>
      <c r="B2722" s="24">
        <v>-40</v>
      </c>
      <c r="C2722" s="24">
        <v>-246</v>
      </c>
    </row>
    <row r="2723" spans="1:3" x14ac:dyDescent="0.2">
      <c r="A2723" s="25">
        <v>30469</v>
      </c>
      <c r="B2723" s="24">
        <v>0</v>
      </c>
      <c r="C2723" s="24">
        <v>0</v>
      </c>
    </row>
    <row r="2724" spans="1:3" x14ac:dyDescent="0.2">
      <c r="A2724" s="25">
        <v>30470</v>
      </c>
      <c r="B2724" s="24">
        <v>-2</v>
      </c>
      <c r="C2724" s="24">
        <v>-324</v>
      </c>
    </row>
    <row r="2725" spans="1:3" x14ac:dyDescent="0.2">
      <c r="A2725" s="25">
        <v>30471</v>
      </c>
      <c r="B2725" s="24">
        <v>0</v>
      </c>
      <c r="C2725" s="24">
        <v>0</v>
      </c>
    </row>
    <row r="2726" spans="1:3" x14ac:dyDescent="0.2">
      <c r="A2726" s="25">
        <v>30472</v>
      </c>
      <c r="B2726" s="24">
        <v>0</v>
      </c>
      <c r="C2726" s="24">
        <v>0</v>
      </c>
    </row>
    <row r="2727" spans="1:3" x14ac:dyDescent="0.2">
      <c r="A2727" s="25">
        <v>30473</v>
      </c>
      <c r="B2727" s="24">
        <v>-111</v>
      </c>
      <c r="C2727" s="24">
        <v>0</v>
      </c>
    </row>
    <row r="2728" spans="1:3" x14ac:dyDescent="0.2">
      <c r="A2728" s="25">
        <v>30474</v>
      </c>
      <c r="B2728" s="24">
        <v>-81</v>
      </c>
      <c r="C2728" s="24">
        <v>-482</v>
      </c>
    </row>
    <row r="2729" spans="1:3" x14ac:dyDescent="0.2">
      <c r="A2729" s="25">
        <v>30475</v>
      </c>
      <c r="B2729" s="24">
        <v>-116</v>
      </c>
      <c r="C2729" s="24">
        <v>-87</v>
      </c>
    </row>
    <row r="2730" spans="1:3" x14ac:dyDescent="0.2">
      <c r="A2730" s="25">
        <v>30476</v>
      </c>
      <c r="B2730" s="24">
        <v>-27</v>
      </c>
      <c r="C2730" s="24">
        <v>0</v>
      </c>
    </row>
    <row r="2731" spans="1:3" x14ac:dyDescent="0.2">
      <c r="A2731" s="25">
        <v>30477</v>
      </c>
      <c r="B2731" s="24">
        <v>-22</v>
      </c>
      <c r="C2731" s="24">
        <v>-25</v>
      </c>
    </row>
    <row r="2732" spans="1:3" x14ac:dyDescent="0.2">
      <c r="A2732" s="25">
        <v>30478</v>
      </c>
      <c r="B2732" s="24">
        <v>0</v>
      </c>
      <c r="C2732" s="24">
        <v>0</v>
      </c>
    </row>
    <row r="2733" spans="1:3" x14ac:dyDescent="0.2">
      <c r="A2733" s="25">
        <v>30479</v>
      </c>
      <c r="B2733" s="24">
        <v>0</v>
      </c>
      <c r="C2733" s="24">
        <v>0</v>
      </c>
    </row>
    <row r="2734" spans="1:3" x14ac:dyDescent="0.2">
      <c r="A2734" s="25">
        <v>30480</v>
      </c>
      <c r="B2734" s="24">
        <v>-16</v>
      </c>
      <c r="C2734" s="24">
        <v>-20</v>
      </c>
    </row>
    <row r="2735" spans="1:3" x14ac:dyDescent="0.2">
      <c r="A2735" s="25">
        <v>30481</v>
      </c>
      <c r="B2735" s="24">
        <v>-139</v>
      </c>
      <c r="C2735" s="24">
        <v>-66</v>
      </c>
    </row>
    <row r="2736" spans="1:3" x14ac:dyDescent="0.2">
      <c r="A2736" s="25">
        <v>30482</v>
      </c>
      <c r="B2736" s="24">
        <v>-143</v>
      </c>
      <c r="C2736" s="24">
        <v>-61</v>
      </c>
    </row>
    <row r="2737" spans="1:3" x14ac:dyDescent="0.2">
      <c r="A2737" s="25">
        <v>30483</v>
      </c>
      <c r="B2737" s="24">
        <v>-100</v>
      </c>
      <c r="C2737" s="24">
        <v>-169</v>
      </c>
    </row>
    <row r="2738" spans="1:3" x14ac:dyDescent="0.2">
      <c r="A2738" s="25">
        <v>30484</v>
      </c>
      <c r="B2738" s="24">
        <v>0</v>
      </c>
      <c r="C2738" s="24">
        <v>0</v>
      </c>
    </row>
    <row r="2739" spans="1:3" x14ac:dyDescent="0.2">
      <c r="A2739" s="25">
        <v>30485</v>
      </c>
      <c r="B2739" s="24">
        <v>0</v>
      </c>
      <c r="C2739" s="24">
        <v>0</v>
      </c>
    </row>
    <row r="2740" spans="1:3" x14ac:dyDescent="0.2">
      <c r="A2740" s="25">
        <v>30486</v>
      </c>
      <c r="B2740" s="24">
        <v>0</v>
      </c>
      <c r="C2740" s="24">
        <v>0</v>
      </c>
    </row>
    <row r="2741" spans="1:3" x14ac:dyDescent="0.2">
      <c r="A2741" s="25">
        <v>30487</v>
      </c>
      <c r="B2741" s="24">
        <v>-80</v>
      </c>
      <c r="C2741" s="24">
        <v>0</v>
      </c>
    </row>
    <row r="2742" spans="1:3" x14ac:dyDescent="0.2">
      <c r="A2742" s="25">
        <v>30488</v>
      </c>
      <c r="B2742" s="24">
        <v>-22</v>
      </c>
      <c r="C2742" s="24">
        <v>0</v>
      </c>
    </row>
    <row r="2743" spans="1:3" x14ac:dyDescent="0.2">
      <c r="A2743" s="25">
        <v>30489</v>
      </c>
      <c r="B2743" s="24">
        <v>-41</v>
      </c>
      <c r="C2743" s="24">
        <v>0</v>
      </c>
    </row>
    <row r="2744" spans="1:3" x14ac:dyDescent="0.2">
      <c r="A2744" s="25">
        <v>30490</v>
      </c>
      <c r="B2744" s="24">
        <v>-83</v>
      </c>
      <c r="C2744" s="24">
        <v>0</v>
      </c>
    </row>
    <row r="2745" spans="1:3" x14ac:dyDescent="0.2">
      <c r="A2745" s="25">
        <v>30491</v>
      </c>
      <c r="B2745" s="24">
        <v>0</v>
      </c>
      <c r="C2745" s="24">
        <v>0</v>
      </c>
    </row>
    <row r="2746" spans="1:3" x14ac:dyDescent="0.2">
      <c r="A2746" s="25">
        <v>30492</v>
      </c>
      <c r="B2746" s="24">
        <v>0</v>
      </c>
      <c r="C2746" s="24">
        <v>0</v>
      </c>
    </row>
    <row r="2747" spans="1:3" x14ac:dyDescent="0.2">
      <c r="A2747" s="25">
        <v>30493</v>
      </c>
      <c r="B2747" s="24">
        <v>0</v>
      </c>
      <c r="C2747" s="24">
        <v>0</v>
      </c>
    </row>
    <row r="2748" spans="1:3" x14ac:dyDescent="0.2">
      <c r="A2748" s="25">
        <v>30494</v>
      </c>
      <c r="B2748" s="24">
        <v>-46</v>
      </c>
      <c r="C2748" s="24">
        <v>0</v>
      </c>
    </row>
    <row r="2749" spans="1:3" x14ac:dyDescent="0.2">
      <c r="A2749" s="25">
        <v>30495</v>
      </c>
      <c r="B2749" s="24">
        <v>-84</v>
      </c>
      <c r="C2749" s="24">
        <v>0</v>
      </c>
    </row>
    <row r="2750" spans="1:3" x14ac:dyDescent="0.2">
      <c r="A2750" s="25">
        <v>30496</v>
      </c>
      <c r="B2750" s="24">
        <v>-85</v>
      </c>
      <c r="C2750" s="24">
        <v>0</v>
      </c>
    </row>
    <row r="2751" spans="1:3" x14ac:dyDescent="0.2">
      <c r="A2751" s="25">
        <v>30497</v>
      </c>
      <c r="B2751" s="24">
        <v>0</v>
      </c>
      <c r="C2751" s="24">
        <v>0</v>
      </c>
    </row>
    <row r="2752" spans="1:3" x14ac:dyDescent="0.2">
      <c r="A2752" s="25">
        <v>30498</v>
      </c>
      <c r="B2752" s="24">
        <v>-15</v>
      </c>
      <c r="C2752" s="24">
        <v>0</v>
      </c>
    </row>
    <row r="2753" spans="1:3" x14ac:dyDescent="0.2">
      <c r="A2753" s="25">
        <v>30499</v>
      </c>
      <c r="B2753" s="24">
        <v>0</v>
      </c>
      <c r="C2753" s="24">
        <v>0</v>
      </c>
    </row>
    <row r="2754" spans="1:3" x14ac:dyDescent="0.2">
      <c r="A2754" s="25">
        <v>30500</v>
      </c>
      <c r="B2754" s="24">
        <v>0</v>
      </c>
      <c r="C2754" s="24">
        <v>0</v>
      </c>
    </row>
    <row r="2755" spans="1:3" x14ac:dyDescent="0.2">
      <c r="A2755" s="25">
        <v>30501</v>
      </c>
      <c r="B2755" s="24">
        <v>-48</v>
      </c>
      <c r="C2755" s="24">
        <v>0</v>
      </c>
    </row>
    <row r="2756" spans="1:3" x14ac:dyDescent="0.2">
      <c r="A2756" s="25">
        <v>30502</v>
      </c>
      <c r="B2756" s="24">
        <v>0</v>
      </c>
      <c r="C2756" s="24">
        <v>0</v>
      </c>
    </row>
    <row r="2757" spans="1:3" x14ac:dyDescent="0.2">
      <c r="A2757" s="25">
        <v>30503</v>
      </c>
      <c r="B2757" s="24">
        <v>-53</v>
      </c>
      <c r="C2757" s="24">
        <v>0</v>
      </c>
    </row>
    <row r="2758" spans="1:3" x14ac:dyDescent="0.2">
      <c r="A2758" s="25">
        <v>30504</v>
      </c>
      <c r="B2758" s="24">
        <v>-69</v>
      </c>
      <c r="C2758" s="24">
        <v>0</v>
      </c>
    </row>
    <row r="2759" spans="1:3" x14ac:dyDescent="0.2">
      <c r="A2759" s="25">
        <v>30505</v>
      </c>
      <c r="B2759" s="24">
        <v>-59</v>
      </c>
      <c r="C2759" s="24">
        <v>0</v>
      </c>
    </row>
    <row r="2760" spans="1:3" x14ac:dyDescent="0.2">
      <c r="A2760" s="25">
        <v>30506</v>
      </c>
      <c r="B2760" s="24">
        <v>0</v>
      </c>
      <c r="C2760" s="24">
        <v>0</v>
      </c>
    </row>
    <row r="2761" spans="1:3" x14ac:dyDescent="0.2">
      <c r="A2761" s="25">
        <v>30507</v>
      </c>
      <c r="B2761" s="24">
        <v>0</v>
      </c>
      <c r="C2761" s="24">
        <v>0</v>
      </c>
    </row>
    <row r="2762" spans="1:3" x14ac:dyDescent="0.2">
      <c r="A2762" s="25">
        <v>30508</v>
      </c>
      <c r="B2762" s="24">
        <v>0</v>
      </c>
      <c r="C2762" s="24">
        <v>0</v>
      </c>
    </row>
    <row r="2763" spans="1:3" x14ac:dyDescent="0.2">
      <c r="A2763" s="25">
        <v>30509</v>
      </c>
      <c r="B2763" s="24">
        <v>0</v>
      </c>
      <c r="C2763" s="24">
        <v>0</v>
      </c>
    </row>
    <row r="2764" spans="1:3" x14ac:dyDescent="0.2">
      <c r="A2764" s="25">
        <v>30510</v>
      </c>
      <c r="B2764" s="24">
        <v>0</v>
      </c>
      <c r="C2764" s="24">
        <v>0</v>
      </c>
    </row>
    <row r="2765" spans="1:3" x14ac:dyDescent="0.2">
      <c r="A2765" s="25">
        <v>30511</v>
      </c>
      <c r="B2765" s="24">
        <v>0</v>
      </c>
      <c r="C2765" s="24">
        <v>0</v>
      </c>
    </row>
    <row r="2766" spans="1:3" x14ac:dyDescent="0.2">
      <c r="A2766" s="25">
        <v>30512</v>
      </c>
      <c r="B2766" s="24">
        <v>0</v>
      </c>
      <c r="C2766" s="24">
        <v>0</v>
      </c>
    </row>
    <row r="2767" spans="1:3" x14ac:dyDescent="0.2">
      <c r="A2767" s="25">
        <v>30513</v>
      </c>
      <c r="B2767" s="24">
        <v>0</v>
      </c>
      <c r="C2767" s="24">
        <v>0</v>
      </c>
    </row>
    <row r="2768" spans="1:3" x14ac:dyDescent="0.2">
      <c r="A2768" s="25">
        <v>30514</v>
      </c>
      <c r="B2768" s="24">
        <v>0</v>
      </c>
      <c r="C2768" s="24">
        <v>0</v>
      </c>
    </row>
    <row r="2769" spans="1:3" x14ac:dyDescent="0.2">
      <c r="A2769" s="25">
        <v>30515</v>
      </c>
      <c r="B2769" s="24">
        <v>-77</v>
      </c>
      <c r="C2769" s="24">
        <v>0</v>
      </c>
    </row>
    <row r="2770" spans="1:3" x14ac:dyDescent="0.2">
      <c r="A2770" s="25">
        <v>30516</v>
      </c>
      <c r="B2770" s="24">
        <v>0</v>
      </c>
      <c r="C2770" s="24">
        <v>0</v>
      </c>
    </row>
    <row r="2771" spans="1:3" x14ac:dyDescent="0.2">
      <c r="A2771" s="25">
        <v>30517</v>
      </c>
      <c r="B2771" s="24">
        <v>0</v>
      </c>
      <c r="C2771" s="24">
        <v>0</v>
      </c>
    </row>
    <row r="2772" spans="1:3" x14ac:dyDescent="0.2">
      <c r="A2772" s="25">
        <v>30518</v>
      </c>
      <c r="B2772" s="24">
        <v>0</v>
      </c>
      <c r="C2772" s="24">
        <v>0</v>
      </c>
    </row>
    <row r="2773" spans="1:3" x14ac:dyDescent="0.2">
      <c r="A2773" s="25">
        <v>30519</v>
      </c>
      <c r="B2773" s="24">
        <v>0</v>
      </c>
      <c r="C2773" s="24">
        <v>0</v>
      </c>
    </row>
    <row r="2774" spans="1:3" x14ac:dyDescent="0.2">
      <c r="A2774" s="25">
        <v>30520</v>
      </c>
      <c r="B2774" s="24">
        <v>0</v>
      </c>
      <c r="C2774" s="24">
        <v>0</v>
      </c>
    </row>
    <row r="2775" spans="1:3" x14ac:dyDescent="0.2">
      <c r="A2775" s="25">
        <v>30521</v>
      </c>
      <c r="B2775" s="24">
        <v>0</v>
      </c>
      <c r="C2775" s="24">
        <v>0</v>
      </c>
    </row>
    <row r="2776" spans="1:3" x14ac:dyDescent="0.2">
      <c r="A2776" s="25">
        <v>30522</v>
      </c>
      <c r="B2776" s="24">
        <v>0</v>
      </c>
      <c r="C2776" s="24">
        <v>0</v>
      </c>
    </row>
    <row r="2777" spans="1:3" x14ac:dyDescent="0.2">
      <c r="A2777" s="25">
        <v>30523</v>
      </c>
      <c r="B2777" s="24">
        <v>-45</v>
      </c>
      <c r="C2777" s="24">
        <v>0</v>
      </c>
    </row>
    <row r="2778" spans="1:3" x14ac:dyDescent="0.2">
      <c r="A2778" s="25">
        <v>30524</v>
      </c>
      <c r="B2778" s="24">
        <v>-28</v>
      </c>
      <c r="C2778" s="24">
        <v>0</v>
      </c>
    </row>
    <row r="2779" spans="1:3" x14ac:dyDescent="0.2">
      <c r="A2779" s="25">
        <v>30525</v>
      </c>
      <c r="B2779" s="24">
        <v>-70</v>
      </c>
      <c r="C2779" s="24">
        <v>0</v>
      </c>
    </row>
    <row r="2780" spans="1:3" x14ac:dyDescent="0.2">
      <c r="A2780" s="25">
        <v>30526</v>
      </c>
      <c r="B2780" s="24">
        <v>-363</v>
      </c>
      <c r="C2780" s="24">
        <v>-12</v>
      </c>
    </row>
    <row r="2781" spans="1:3" x14ac:dyDescent="0.2">
      <c r="A2781" s="25">
        <v>30527</v>
      </c>
      <c r="B2781" s="24">
        <v>0</v>
      </c>
      <c r="C2781" s="24">
        <v>0</v>
      </c>
    </row>
    <row r="2782" spans="1:3" x14ac:dyDescent="0.2">
      <c r="A2782" s="25">
        <v>30528</v>
      </c>
      <c r="B2782" s="24">
        <v>0</v>
      </c>
      <c r="C2782" s="24">
        <v>0</v>
      </c>
    </row>
    <row r="2783" spans="1:3" x14ac:dyDescent="0.2">
      <c r="A2783" s="25">
        <v>30529</v>
      </c>
      <c r="B2783" s="24">
        <v>-343</v>
      </c>
      <c r="C2783" s="24">
        <v>0</v>
      </c>
    </row>
    <row r="2784" spans="1:3" x14ac:dyDescent="0.2">
      <c r="A2784" s="25">
        <v>30530</v>
      </c>
      <c r="B2784" s="24">
        <v>-924</v>
      </c>
      <c r="C2784" s="24">
        <v>0</v>
      </c>
    </row>
    <row r="2785" spans="1:3" x14ac:dyDescent="0.2">
      <c r="A2785" s="25">
        <v>30531</v>
      </c>
      <c r="B2785" s="24">
        <v>-455</v>
      </c>
      <c r="C2785" s="24">
        <v>0</v>
      </c>
    </row>
    <row r="2786" spans="1:3" x14ac:dyDescent="0.2">
      <c r="A2786" s="25">
        <v>30532</v>
      </c>
      <c r="B2786" s="24">
        <v>-80</v>
      </c>
      <c r="C2786" s="24">
        <v>0</v>
      </c>
    </row>
    <row r="2787" spans="1:3" x14ac:dyDescent="0.2">
      <c r="A2787" s="25">
        <v>30533</v>
      </c>
      <c r="B2787" s="24">
        <v>-537</v>
      </c>
      <c r="C2787" s="24">
        <v>0</v>
      </c>
    </row>
    <row r="2788" spans="1:3" x14ac:dyDescent="0.2">
      <c r="A2788" s="25">
        <v>30534</v>
      </c>
      <c r="B2788" s="24">
        <v>0</v>
      </c>
      <c r="C2788" s="24">
        <v>0</v>
      </c>
    </row>
    <row r="2789" spans="1:3" x14ac:dyDescent="0.2">
      <c r="A2789" s="25">
        <v>30535</v>
      </c>
      <c r="B2789" s="24">
        <v>0</v>
      </c>
      <c r="C2789" s="24">
        <v>0</v>
      </c>
    </row>
    <row r="2790" spans="1:3" x14ac:dyDescent="0.2">
      <c r="A2790" s="25">
        <v>30536</v>
      </c>
      <c r="B2790" s="24">
        <v>-204</v>
      </c>
      <c r="C2790" s="24">
        <v>0</v>
      </c>
    </row>
    <row r="2791" spans="1:3" x14ac:dyDescent="0.2">
      <c r="A2791" s="25">
        <v>30537</v>
      </c>
      <c r="B2791" s="24">
        <v>-73</v>
      </c>
      <c r="C2791" s="24">
        <v>0</v>
      </c>
    </row>
    <row r="2792" spans="1:3" x14ac:dyDescent="0.2">
      <c r="A2792" s="25">
        <v>30538</v>
      </c>
      <c r="B2792" s="24">
        <v>-95</v>
      </c>
      <c r="C2792" s="24">
        <v>-34</v>
      </c>
    </row>
    <row r="2793" spans="1:3" x14ac:dyDescent="0.2">
      <c r="A2793" s="25">
        <v>30539</v>
      </c>
      <c r="B2793" s="24">
        <v>-421</v>
      </c>
      <c r="C2793" s="24">
        <v>0</v>
      </c>
    </row>
    <row r="2794" spans="1:3" x14ac:dyDescent="0.2">
      <c r="A2794" s="25">
        <v>30540</v>
      </c>
      <c r="B2794" s="24">
        <v>-247</v>
      </c>
      <c r="C2794" s="24">
        <v>0</v>
      </c>
    </row>
    <row r="2795" spans="1:3" x14ac:dyDescent="0.2">
      <c r="A2795" s="25">
        <v>30541</v>
      </c>
      <c r="B2795" s="24">
        <v>0</v>
      </c>
      <c r="C2795" s="24">
        <v>0</v>
      </c>
    </row>
    <row r="2796" spans="1:3" x14ac:dyDescent="0.2">
      <c r="A2796" s="25">
        <v>30542</v>
      </c>
      <c r="B2796" s="24">
        <v>0</v>
      </c>
      <c r="C2796" s="24">
        <v>0</v>
      </c>
    </row>
    <row r="2797" spans="1:3" x14ac:dyDescent="0.2">
      <c r="A2797" s="25">
        <v>30543</v>
      </c>
      <c r="B2797" s="24">
        <v>-25</v>
      </c>
      <c r="C2797" s="24">
        <v>0</v>
      </c>
    </row>
    <row r="2798" spans="1:3" x14ac:dyDescent="0.2">
      <c r="A2798" s="25">
        <v>30544</v>
      </c>
      <c r="B2798" s="24">
        <v>-38</v>
      </c>
      <c r="C2798" s="24">
        <v>0</v>
      </c>
    </row>
    <row r="2799" spans="1:3" x14ac:dyDescent="0.2">
      <c r="A2799" s="25">
        <v>30545</v>
      </c>
      <c r="B2799" s="24">
        <v>0</v>
      </c>
      <c r="C2799" s="24">
        <v>0</v>
      </c>
    </row>
    <row r="2800" spans="1:3" x14ac:dyDescent="0.2">
      <c r="A2800" s="25">
        <v>30546</v>
      </c>
      <c r="B2800" s="24">
        <v>0</v>
      </c>
      <c r="C2800" s="24">
        <v>0</v>
      </c>
    </row>
    <row r="2801" spans="1:3" x14ac:dyDescent="0.2">
      <c r="A2801" s="25">
        <v>30547</v>
      </c>
      <c r="B2801" s="24">
        <v>0</v>
      </c>
      <c r="C2801" s="24">
        <v>0</v>
      </c>
    </row>
    <row r="2802" spans="1:3" x14ac:dyDescent="0.2">
      <c r="A2802" s="25">
        <v>30548</v>
      </c>
      <c r="B2802" s="24">
        <v>0</v>
      </c>
      <c r="C2802" s="24">
        <v>0</v>
      </c>
    </row>
    <row r="2803" spans="1:3" x14ac:dyDescent="0.2">
      <c r="A2803" s="25">
        <v>30549</v>
      </c>
      <c r="B2803" s="24">
        <v>0</v>
      </c>
      <c r="C2803" s="24">
        <v>0</v>
      </c>
    </row>
    <row r="2804" spans="1:3" x14ac:dyDescent="0.2">
      <c r="A2804" s="25">
        <v>30550</v>
      </c>
      <c r="B2804" s="24">
        <v>0</v>
      </c>
      <c r="C2804" s="24">
        <v>0</v>
      </c>
    </row>
    <row r="2805" spans="1:3" x14ac:dyDescent="0.2">
      <c r="A2805" s="25">
        <v>30551</v>
      </c>
      <c r="B2805" s="24">
        <v>0</v>
      </c>
      <c r="C2805" s="24">
        <v>0</v>
      </c>
    </row>
    <row r="2806" spans="1:3" x14ac:dyDescent="0.2">
      <c r="A2806" s="25">
        <v>30552</v>
      </c>
      <c r="B2806" s="24">
        <v>-8</v>
      </c>
      <c r="C2806" s="24">
        <v>0</v>
      </c>
    </row>
    <row r="2807" spans="1:3" x14ac:dyDescent="0.2">
      <c r="A2807" s="25">
        <v>30553</v>
      </c>
      <c r="B2807" s="24">
        <v>0</v>
      </c>
      <c r="C2807" s="24">
        <v>0</v>
      </c>
    </row>
    <row r="2808" spans="1:3" x14ac:dyDescent="0.2">
      <c r="A2808" s="25">
        <v>30554</v>
      </c>
      <c r="B2808" s="24">
        <v>-57</v>
      </c>
      <c r="C2808" s="24">
        <v>0</v>
      </c>
    </row>
    <row r="2809" spans="1:3" x14ac:dyDescent="0.2">
      <c r="A2809" s="25">
        <v>30555</v>
      </c>
      <c r="B2809" s="24">
        <v>0</v>
      </c>
      <c r="C2809" s="24">
        <v>0</v>
      </c>
    </row>
    <row r="2810" spans="1:3" x14ac:dyDescent="0.2">
      <c r="A2810" s="25">
        <v>30556</v>
      </c>
      <c r="B2810" s="24">
        <v>0</v>
      </c>
      <c r="C2810" s="24">
        <v>0</v>
      </c>
    </row>
    <row r="2811" spans="1:3" x14ac:dyDescent="0.2">
      <c r="A2811" s="25">
        <v>30557</v>
      </c>
      <c r="B2811" s="24">
        <v>-49</v>
      </c>
      <c r="C2811" s="24">
        <v>0</v>
      </c>
    </row>
    <row r="2812" spans="1:3" x14ac:dyDescent="0.2">
      <c r="A2812" s="25">
        <v>30558</v>
      </c>
      <c r="B2812" s="24">
        <v>-55</v>
      </c>
      <c r="C2812" s="24">
        <v>0</v>
      </c>
    </row>
    <row r="2813" spans="1:3" x14ac:dyDescent="0.2">
      <c r="A2813" s="25">
        <v>30559</v>
      </c>
      <c r="B2813" s="24">
        <v>-497</v>
      </c>
      <c r="C2813" s="24">
        <v>0</v>
      </c>
    </row>
    <row r="2814" spans="1:3" x14ac:dyDescent="0.2">
      <c r="A2814" s="25">
        <v>30560</v>
      </c>
      <c r="B2814" s="24">
        <v>-269</v>
      </c>
      <c r="C2814" s="24">
        <v>0</v>
      </c>
    </row>
    <row r="2815" spans="1:3" x14ac:dyDescent="0.2">
      <c r="A2815" s="25">
        <v>30561</v>
      </c>
      <c r="B2815" s="24">
        <v>-317</v>
      </c>
      <c r="C2815" s="24">
        <v>0</v>
      </c>
    </row>
    <row r="2816" spans="1:3" x14ac:dyDescent="0.2">
      <c r="A2816" s="25">
        <v>30562</v>
      </c>
      <c r="B2816" s="24">
        <v>0</v>
      </c>
      <c r="C2816" s="24">
        <v>0</v>
      </c>
    </row>
    <row r="2817" spans="1:3" x14ac:dyDescent="0.2">
      <c r="A2817" s="25">
        <v>30563</v>
      </c>
      <c r="B2817" s="24">
        <v>0</v>
      </c>
      <c r="C2817" s="24">
        <v>0</v>
      </c>
    </row>
    <row r="2818" spans="1:3" x14ac:dyDescent="0.2">
      <c r="A2818" s="25">
        <v>30564</v>
      </c>
      <c r="B2818" s="24">
        <v>-65</v>
      </c>
      <c r="C2818" s="24">
        <v>0</v>
      </c>
    </row>
    <row r="2819" spans="1:3" x14ac:dyDescent="0.2">
      <c r="A2819" s="25">
        <v>30565</v>
      </c>
      <c r="B2819" s="24">
        <v>-36</v>
      </c>
      <c r="C2819" s="24">
        <v>0</v>
      </c>
    </row>
    <row r="2820" spans="1:3" x14ac:dyDescent="0.2">
      <c r="A2820" s="25">
        <v>30566</v>
      </c>
      <c r="B2820" s="24">
        <v>-70</v>
      </c>
      <c r="C2820" s="24">
        <v>0</v>
      </c>
    </row>
    <row r="2821" spans="1:3" x14ac:dyDescent="0.2">
      <c r="A2821" s="25">
        <v>30567</v>
      </c>
      <c r="B2821" s="24">
        <v>0</v>
      </c>
      <c r="C2821" s="24">
        <v>0</v>
      </c>
    </row>
    <row r="2822" spans="1:3" x14ac:dyDescent="0.2">
      <c r="A2822" s="25">
        <v>30568</v>
      </c>
      <c r="B2822" s="24">
        <v>-46</v>
      </c>
      <c r="C2822" s="24">
        <v>0</v>
      </c>
    </row>
    <row r="2823" spans="1:3" x14ac:dyDescent="0.2">
      <c r="A2823" s="25">
        <v>30569</v>
      </c>
      <c r="B2823" s="24">
        <v>0</v>
      </c>
      <c r="C2823" s="24">
        <v>0</v>
      </c>
    </row>
    <row r="2824" spans="1:3" x14ac:dyDescent="0.2">
      <c r="A2824" s="25">
        <v>30570</v>
      </c>
      <c r="B2824" s="24">
        <v>0</v>
      </c>
      <c r="C2824" s="24">
        <v>0</v>
      </c>
    </row>
    <row r="2825" spans="1:3" x14ac:dyDescent="0.2">
      <c r="A2825" s="25">
        <v>30571</v>
      </c>
      <c r="B2825" s="24">
        <v>0</v>
      </c>
      <c r="C2825" s="24">
        <v>0</v>
      </c>
    </row>
    <row r="2826" spans="1:3" x14ac:dyDescent="0.2">
      <c r="A2826" s="25">
        <v>30572</v>
      </c>
      <c r="B2826" s="24">
        <v>-13</v>
      </c>
      <c r="C2826" s="24">
        <v>0</v>
      </c>
    </row>
    <row r="2827" spans="1:3" x14ac:dyDescent="0.2">
      <c r="A2827" s="25">
        <v>30573</v>
      </c>
      <c r="B2827" s="24">
        <v>0</v>
      </c>
      <c r="C2827" s="24">
        <v>0</v>
      </c>
    </row>
    <row r="2828" spans="1:3" x14ac:dyDescent="0.2">
      <c r="A2828" s="25">
        <v>30574</v>
      </c>
      <c r="B2828" s="24">
        <v>-44</v>
      </c>
      <c r="C2828" s="24">
        <v>0</v>
      </c>
    </row>
    <row r="2829" spans="1:3" x14ac:dyDescent="0.2">
      <c r="A2829" s="25">
        <v>30575</v>
      </c>
      <c r="B2829" s="24">
        <v>0</v>
      </c>
      <c r="C2829" s="24">
        <v>0</v>
      </c>
    </row>
    <row r="2830" spans="1:3" x14ac:dyDescent="0.2">
      <c r="A2830" s="25">
        <v>30576</v>
      </c>
      <c r="B2830" s="24">
        <v>0</v>
      </c>
      <c r="C2830" s="24">
        <v>0</v>
      </c>
    </row>
    <row r="2831" spans="1:3" x14ac:dyDescent="0.2">
      <c r="A2831" s="25">
        <v>30577</v>
      </c>
      <c r="B2831" s="24">
        <v>0</v>
      </c>
      <c r="C2831" s="24">
        <v>0</v>
      </c>
    </row>
    <row r="2832" spans="1:3" x14ac:dyDescent="0.2">
      <c r="A2832" s="25">
        <v>30578</v>
      </c>
      <c r="B2832" s="24">
        <v>0</v>
      </c>
      <c r="C2832" s="24">
        <v>0</v>
      </c>
    </row>
    <row r="2833" spans="1:3" x14ac:dyDescent="0.2">
      <c r="A2833" s="25">
        <v>30579</v>
      </c>
      <c r="B2833" s="24">
        <v>0</v>
      </c>
      <c r="C2833" s="24">
        <v>0</v>
      </c>
    </row>
    <row r="2834" spans="1:3" x14ac:dyDescent="0.2">
      <c r="A2834" s="25">
        <v>30580</v>
      </c>
      <c r="B2834" s="24">
        <v>0</v>
      </c>
      <c r="C2834" s="24">
        <v>0</v>
      </c>
    </row>
    <row r="2835" spans="1:3" x14ac:dyDescent="0.2">
      <c r="A2835" s="25">
        <v>30581</v>
      </c>
      <c r="B2835" s="24">
        <v>0</v>
      </c>
      <c r="C2835" s="24">
        <v>0</v>
      </c>
    </row>
    <row r="2836" spans="1:3" x14ac:dyDescent="0.2">
      <c r="A2836" s="25">
        <v>30582</v>
      </c>
      <c r="B2836" s="24">
        <v>0</v>
      </c>
      <c r="C2836" s="24">
        <v>0</v>
      </c>
    </row>
    <row r="2837" spans="1:3" x14ac:dyDescent="0.2">
      <c r="A2837" s="25">
        <v>30583</v>
      </c>
      <c r="B2837" s="24">
        <v>0</v>
      </c>
      <c r="C2837" s="24">
        <v>0</v>
      </c>
    </row>
    <row r="2838" spans="1:3" x14ac:dyDescent="0.2">
      <c r="A2838" s="25">
        <v>30584</v>
      </c>
      <c r="B2838" s="24">
        <v>0</v>
      </c>
      <c r="C2838" s="24">
        <v>0</v>
      </c>
    </row>
    <row r="2839" spans="1:3" x14ac:dyDescent="0.2">
      <c r="A2839" s="25">
        <v>30585</v>
      </c>
      <c r="B2839" s="24">
        <v>0</v>
      </c>
      <c r="C2839" s="24">
        <v>0</v>
      </c>
    </row>
    <row r="2840" spans="1:3" x14ac:dyDescent="0.2">
      <c r="A2840" s="25">
        <v>30586</v>
      </c>
      <c r="B2840" s="24">
        <v>0</v>
      </c>
      <c r="C2840" s="24">
        <v>0</v>
      </c>
    </row>
    <row r="2841" spans="1:3" x14ac:dyDescent="0.2">
      <c r="A2841" s="25">
        <v>30587</v>
      </c>
      <c r="B2841" s="24">
        <v>0</v>
      </c>
      <c r="C2841" s="24">
        <v>0</v>
      </c>
    </row>
    <row r="2842" spans="1:3" x14ac:dyDescent="0.2">
      <c r="A2842" s="25">
        <v>30588</v>
      </c>
      <c r="B2842" s="24">
        <v>0</v>
      </c>
      <c r="C2842" s="24">
        <v>0</v>
      </c>
    </row>
    <row r="2843" spans="1:3" x14ac:dyDescent="0.2">
      <c r="A2843" s="25">
        <v>30589</v>
      </c>
      <c r="B2843" s="24">
        <v>0</v>
      </c>
      <c r="C2843" s="24">
        <v>0</v>
      </c>
    </row>
    <row r="2844" spans="1:3" x14ac:dyDescent="0.2">
      <c r="A2844" s="25">
        <v>30590</v>
      </c>
      <c r="B2844" s="24">
        <v>0</v>
      </c>
      <c r="C2844" s="24">
        <v>0</v>
      </c>
    </row>
    <row r="2845" spans="1:3" x14ac:dyDescent="0.2">
      <c r="A2845" s="25">
        <v>30591</v>
      </c>
      <c r="B2845" s="24">
        <v>0</v>
      </c>
      <c r="C2845" s="24">
        <v>0</v>
      </c>
    </row>
    <row r="2846" spans="1:3" x14ac:dyDescent="0.2">
      <c r="A2846" s="25">
        <v>30592</v>
      </c>
      <c r="B2846" s="24">
        <v>0</v>
      </c>
      <c r="C2846" s="24">
        <v>0</v>
      </c>
    </row>
    <row r="2847" spans="1:3" x14ac:dyDescent="0.2">
      <c r="A2847" s="25">
        <v>30593</v>
      </c>
      <c r="B2847" s="24">
        <v>0</v>
      </c>
      <c r="C2847" s="24">
        <v>0</v>
      </c>
    </row>
    <row r="2848" spans="1:3" x14ac:dyDescent="0.2">
      <c r="A2848" s="25">
        <v>30594</v>
      </c>
      <c r="B2848" s="24">
        <v>0</v>
      </c>
      <c r="C2848" s="24">
        <v>0</v>
      </c>
    </row>
    <row r="2849" spans="1:3" x14ac:dyDescent="0.2">
      <c r="A2849" s="25">
        <v>30595</v>
      </c>
      <c r="B2849" s="24">
        <v>0</v>
      </c>
      <c r="C2849" s="24">
        <v>0</v>
      </c>
    </row>
    <row r="2850" spans="1:3" x14ac:dyDescent="0.2">
      <c r="A2850" s="25">
        <v>30596</v>
      </c>
      <c r="B2850" s="24">
        <v>387</v>
      </c>
      <c r="C2850" s="24">
        <v>0</v>
      </c>
    </row>
    <row r="2851" spans="1:3" x14ac:dyDescent="0.2">
      <c r="A2851" s="25">
        <v>30597</v>
      </c>
      <c r="B2851" s="24">
        <v>0</v>
      </c>
      <c r="C2851" s="24">
        <v>0</v>
      </c>
    </row>
    <row r="2852" spans="1:3" x14ac:dyDescent="0.2">
      <c r="A2852" s="25">
        <v>30598</v>
      </c>
      <c r="B2852" s="24">
        <v>0</v>
      </c>
      <c r="C2852" s="24">
        <v>0</v>
      </c>
    </row>
    <row r="2853" spans="1:3" x14ac:dyDescent="0.2">
      <c r="A2853" s="25">
        <v>30599</v>
      </c>
      <c r="B2853" s="24">
        <v>0</v>
      </c>
      <c r="C2853" s="24">
        <v>0</v>
      </c>
    </row>
    <row r="2854" spans="1:3" x14ac:dyDescent="0.2">
      <c r="A2854" s="25">
        <v>30600</v>
      </c>
      <c r="B2854" s="24">
        <v>0</v>
      </c>
      <c r="C2854" s="24">
        <v>0</v>
      </c>
    </row>
    <row r="2855" spans="1:3" x14ac:dyDescent="0.2">
      <c r="A2855" s="25">
        <v>30601</v>
      </c>
      <c r="B2855" s="24">
        <v>0</v>
      </c>
      <c r="C2855" s="24">
        <v>0</v>
      </c>
    </row>
    <row r="2856" spans="1:3" x14ac:dyDescent="0.2">
      <c r="A2856" s="25">
        <v>30602</v>
      </c>
      <c r="B2856" s="24">
        <v>0</v>
      </c>
      <c r="C2856" s="24">
        <v>0</v>
      </c>
    </row>
    <row r="2857" spans="1:3" x14ac:dyDescent="0.2">
      <c r="A2857" s="25">
        <v>30603</v>
      </c>
      <c r="B2857" s="24">
        <v>-15</v>
      </c>
      <c r="C2857" s="24">
        <v>0</v>
      </c>
    </row>
    <row r="2858" spans="1:3" x14ac:dyDescent="0.2">
      <c r="A2858" s="25">
        <v>30604</v>
      </c>
      <c r="B2858" s="24">
        <v>0</v>
      </c>
      <c r="C2858" s="24">
        <v>0</v>
      </c>
    </row>
    <row r="2859" spans="1:3" x14ac:dyDescent="0.2">
      <c r="A2859" s="25">
        <v>30605</v>
      </c>
      <c r="B2859" s="24">
        <v>0</v>
      </c>
      <c r="C2859" s="24">
        <v>0</v>
      </c>
    </row>
    <row r="2860" spans="1:3" x14ac:dyDescent="0.2">
      <c r="A2860" s="25">
        <v>30606</v>
      </c>
      <c r="B2860" s="24">
        <v>0</v>
      </c>
      <c r="C2860" s="24">
        <v>0</v>
      </c>
    </row>
    <row r="2861" spans="1:3" x14ac:dyDescent="0.2">
      <c r="A2861" s="25">
        <v>30607</v>
      </c>
      <c r="B2861" s="24">
        <v>0</v>
      </c>
      <c r="C2861" s="24">
        <v>0</v>
      </c>
    </row>
    <row r="2862" spans="1:3" x14ac:dyDescent="0.2">
      <c r="A2862" s="25">
        <v>30608</v>
      </c>
      <c r="B2862" s="24">
        <v>0</v>
      </c>
      <c r="C2862" s="24">
        <v>0</v>
      </c>
    </row>
    <row r="2863" spans="1:3" x14ac:dyDescent="0.2">
      <c r="A2863" s="25">
        <v>30609</v>
      </c>
      <c r="B2863" s="24">
        <v>0</v>
      </c>
      <c r="C2863" s="24">
        <v>0</v>
      </c>
    </row>
    <row r="2864" spans="1:3" x14ac:dyDescent="0.2">
      <c r="A2864" s="25">
        <v>30610</v>
      </c>
      <c r="B2864" s="24">
        <v>0</v>
      </c>
      <c r="C2864" s="24">
        <v>0</v>
      </c>
    </row>
    <row r="2865" spans="1:3" x14ac:dyDescent="0.2">
      <c r="A2865" s="25">
        <v>30611</v>
      </c>
      <c r="B2865" s="24">
        <v>0</v>
      </c>
      <c r="C2865" s="24">
        <v>0</v>
      </c>
    </row>
    <row r="2866" spans="1:3" x14ac:dyDescent="0.2">
      <c r="A2866" s="25">
        <v>30612</v>
      </c>
      <c r="B2866" s="24">
        <v>0</v>
      </c>
      <c r="C2866" s="24">
        <v>0</v>
      </c>
    </row>
    <row r="2867" spans="1:3" x14ac:dyDescent="0.2">
      <c r="A2867" s="25">
        <v>30613</v>
      </c>
      <c r="B2867" s="24">
        <v>0</v>
      </c>
      <c r="C2867" s="24">
        <v>0</v>
      </c>
    </row>
    <row r="2868" spans="1:3" x14ac:dyDescent="0.2">
      <c r="A2868" s="25">
        <v>30614</v>
      </c>
      <c r="B2868" s="24">
        <v>0</v>
      </c>
      <c r="C2868" s="24">
        <v>0</v>
      </c>
    </row>
    <row r="2869" spans="1:3" x14ac:dyDescent="0.2">
      <c r="A2869" s="25">
        <v>30615</v>
      </c>
      <c r="B2869" s="24">
        <v>-4</v>
      </c>
      <c r="C2869" s="24">
        <v>0</v>
      </c>
    </row>
    <row r="2870" spans="1:3" x14ac:dyDescent="0.2">
      <c r="A2870" s="25">
        <v>30616</v>
      </c>
      <c r="B2870" s="24">
        <v>0</v>
      </c>
      <c r="C2870" s="24">
        <v>0</v>
      </c>
    </row>
    <row r="2871" spans="1:3" x14ac:dyDescent="0.2">
      <c r="A2871" s="25">
        <v>30617</v>
      </c>
      <c r="B2871" s="24">
        <v>0</v>
      </c>
      <c r="C2871" s="24">
        <v>0</v>
      </c>
    </row>
    <row r="2872" spans="1:3" x14ac:dyDescent="0.2">
      <c r="A2872" s="25">
        <v>30618</v>
      </c>
      <c r="B2872" s="24">
        <v>0</v>
      </c>
      <c r="C2872" s="24">
        <v>0</v>
      </c>
    </row>
    <row r="2873" spans="1:3" x14ac:dyDescent="0.2">
      <c r="A2873" s="25">
        <v>30619</v>
      </c>
      <c r="B2873" s="24">
        <v>0</v>
      </c>
      <c r="C2873" s="24">
        <v>0</v>
      </c>
    </row>
    <row r="2874" spans="1:3" x14ac:dyDescent="0.2">
      <c r="A2874" s="25">
        <v>30620</v>
      </c>
      <c r="B2874" s="24">
        <v>-4</v>
      </c>
      <c r="C2874" s="24">
        <v>0</v>
      </c>
    </row>
    <row r="2875" spans="1:3" x14ac:dyDescent="0.2">
      <c r="A2875" s="25">
        <v>30621</v>
      </c>
      <c r="B2875" s="24">
        <v>0</v>
      </c>
      <c r="C2875" s="24">
        <v>0</v>
      </c>
    </row>
    <row r="2876" spans="1:3" x14ac:dyDescent="0.2">
      <c r="A2876" s="25">
        <v>30622</v>
      </c>
      <c r="B2876" s="24">
        <v>-133</v>
      </c>
      <c r="C2876" s="24">
        <v>0</v>
      </c>
    </row>
    <row r="2877" spans="1:3" x14ac:dyDescent="0.2">
      <c r="A2877" s="25">
        <v>30623</v>
      </c>
      <c r="B2877" s="24">
        <v>-111</v>
      </c>
      <c r="C2877" s="24">
        <v>0</v>
      </c>
    </row>
    <row r="2878" spans="1:3" x14ac:dyDescent="0.2">
      <c r="A2878" s="25">
        <v>30624</v>
      </c>
      <c r="B2878" s="24">
        <v>-293</v>
      </c>
      <c r="C2878" s="24">
        <v>0</v>
      </c>
    </row>
    <row r="2879" spans="1:3" x14ac:dyDescent="0.2">
      <c r="A2879" s="25">
        <v>30625</v>
      </c>
      <c r="B2879" s="24">
        <v>0</v>
      </c>
      <c r="C2879" s="24">
        <v>0</v>
      </c>
    </row>
    <row r="2880" spans="1:3" x14ac:dyDescent="0.2">
      <c r="A2880" s="25">
        <v>30626</v>
      </c>
      <c r="B2880" s="24">
        <v>0</v>
      </c>
      <c r="C2880" s="24">
        <v>0</v>
      </c>
    </row>
    <row r="2881" spans="1:3" x14ac:dyDescent="0.2">
      <c r="A2881" s="25">
        <v>30627</v>
      </c>
      <c r="B2881" s="24">
        <v>-313</v>
      </c>
      <c r="C2881" s="24">
        <v>0</v>
      </c>
    </row>
    <row r="2882" spans="1:3" x14ac:dyDescent="0.2">
      <c r="A2882" s="25">
        <v>30628</v>
      </c>
      <c r="B2882" s="24">
        <v>-99</v>
      </c>
      <c r="C2882" s="24">
        <v>0</v>
      </c>
    </row>
    <row r="2883" spans="1:3" x14ac:dyDescent="0.2">
      <c r="A2883" s="25">
        <v>30629</v>
      </c>
      <c r="B2883" s="24">
        <v>0</v>
      </c>
      <c r="C2883" s="24">
        <v>0</v>
      </c>
    </row>
    <row r="2884" spans="1:3" x14ac:dyDescent="0.2">
      <c r="A2884" s="25">
        <v>30630</v>
      </c>
      <c r="B2884" s="24">
        <v>-78</v>
      </c>
      <c r="C2884" s="24">
        <v>0</v>
      </c>
    </row>
    <row r="2885" spans="1:3" x14ac:dyDescent="0.2">
      <c r="A2885" s="25">
        <v>30631</v>
      </c>
      <c r="B2885" s="24">
        <v>-8</v>
      </c>
      <c r="C2885" s="24">
        <v>0</v>
      </c>
    </row>
    <row r="2886" spans="1:3" x14ac:dyDescent="0.2">
      <c r="A2886" s="25">
        <v>30632</v>
      </c>
      <c r="B2886" s="24">
        <v>0</v>
      </c>
      <c r="C2886" s="24">
        <v>0</v>
      </c>
    </row>
    <row r="2887" spans="1:3" x14ac:dyDescent="0.2">
      <c r="A2887" s="25">
        <v>30633</v>
      </c>
      <c r="B2887" s="24">
        <v>0</v>
      </c>
      <c r="C2887" s="24">
        <v>0</v>
      </c>
    </row>
    <row r="2888" spans="1:3" x14ac:dyDescent="0.2">
      <c r="A2888" s="25">
        <v>30634</v>
      </c>
      <c r="B2888" s="24">
        <v>0</v>
      </c>
      <c r="C2888" s="24">
        <v>0</v>
      </c>
    </row>
    <row r="2889" spans="1:3" x14ac:dyDescent="0.2">
      <c r="A2889" s="25">
        <v>30635</v>
      </c>
      <c r="B2889" s="24">
        <v>-41</v>
      </c>
      <c r="C2889" s="24">
        <v>0</v>
      </c>
    </row>
    <row r="2890" spans="1:3" x14ac:dyDescent="0.2">
      <c r="A2890" s="25">
        <v>30636</v>
      </c>
      <c r="B2890" s="24">
        <v>0</v>
      </c>
      <c r="C2890" s="24">
        <v>0</v>
      </c>
    </row>
    <row r="2891" spans="1:3" x14ac:dyDescent="0.2">
      <c r="A2891" s="25">
        <v>30637</v>
      </c>
      <c r="B2891" s="24">
        <v>-1</v>
      </c>
      <c r="C2891" s="24">
        <v>0</v>
      </c>
    </row>
    <row r="2892" spans="1:3" x14ac:dyDescent="0.2">
      <c r="A2892" s="25">
        <v>30638</v>
      </c>
      <c r="B2892" s="24">
        <v>-55</v>
      </c>
      <c r="C2892" s="24">
        <v>0</v>
      </c>
    </row>
    <row r="2893" spans="1:3" x14ac:dyDescent="0.2">
      <c r="A2893" s="25">
        <v>30639</v>
      </c>
      <c r="B2893" s="24">
        <v>0</v>
      </c>
      <c r="C2893" s="24">
        <v>0</v>
      </c>
    </row>
    <row r="2894" spans="1:3" x14ac:dyDescent="0.2">
      <c r="A2894" s="25">
        <v>30640</v>
      </c>
      <c r="B2894" s="24">
        <v>0</v>
      </c>
      <c r="C2894" s="24">
        <v>0</v>
      </c>
    </row>
    <row r="2895" spans="1:3" x14ac:dyDescent="0.2">
      <c r="A2895" s="25">
        <v>30641</v>
      </c>
      <c r="B2895" s="24">
        <v>-46</v>
      </c>
      <c r="C2895" s="24">
        <v>0</v>
      </c>
    </row>
    <row r="2896" spans="1:3" x14ac:dyDescent="0.2">
      <c r="A2896" s="25">
        <v>30642</v>
      </c>
      <c r="B2896" s="24">
        <v>0</v>
      </c>
      <c r="C2896" s="24">
        <v>0</v>
      </c>
    </row>
    <row r="2897" spans="1:3" x14ac:dyDescent="0.2">
      <c r="A2897" s="25">
        <v>30643</v>
      </c>
      <c r="B2897" s="24">
        <v>-69</v>
      </c>
      <c r="C2897" s="24">
        <v>0</v>
      </c>
    </row>
    <row r="2898" spans="1:3" x14ac:dyDescent="0.2">
      <c r="A2898" s="25">
        <v>30644</v>
      </c>
      <c r="B2898" s="24">
        <v>-14</v>
      </c>
      <c r="C2898" s="24">
        <v>0</v>
      </c>
    </row>
    <row r="2899" spans="1:3" x14ac:dyDescent="0.2">
      <c r="A2899" s="25">
        <v>30645</v>
      </c>
      <c r="B2899" s="24">
        <v>-155</v>
      </c>
      <c r="C2899" s="24">
        <v>0</v>
      </c>
    </row>
    <row r="2900" spans="1:3" x14ac:dyDescent="0.2">
      <c r="A2900" s="25">
        <v>30646</v>
      </c>
      <c r="B2900" s="24">
        <v>0</v>
      </c>
      <c r="C2900" s="24">
        <v>0</v>
      </c>
    </row>
    <row r="2901" spans="1:3" x14ac:dyDescent="0.2">
      <c r="A2901" s="25">
        <v>30647</v>
      </c>
      <c r="B2901" s="24">
        <v>0</v>
      </c>
      <c r="C2901" s="24">
        <v>0</v>
      </c>
    </row>
    <row r="2902" spans="1:3" x14ac:dyDescent="0.2">
      <c r="A2902" s="25">
        <v>30648</v>
      </c>
      <c r="B2902" s="24">
        <v>-63</v>
      </c>
      <c r="C2902" s="24">
        <v>0</v>
      </c>
    </row>
    <row r="2903" spans="1:3" x14ac:dyDescent="0.2">
      <c r="A2903" s="25">
        <v>30649</v>
      </c>
      <c r="B2903" s="24">
        <v>-309</v>
      </c>
      <c r="C2903" s="24">
        <v>0</v>
      </c>
    </row>
    <row r="2904" spans="1:3" x14ac:dyDescent="0.2">
      <c r="A2904" s="25">
        <v>30650</v>
      </c>
      <c r="B2904" s="24">
        <v>-34</v>
      </c>
      <c r="C2904" s="24">
        <v>0</v>
      </c>
    </row>
    <row r="2905" spans="1:3" x14ac:dyDescent="0.2">
      <c r="A2905" s="25">
        <v>30651</v>
      </c>
      <c r="B2905" s="24">
        <v>-34</v>
      </c>
      <c r="C2905" s="24">
        <v>0</v>
      </c>
    </row>
    <row r="2906" spans="1:3" x14ac:dyDescent="0.2">
      <c r="A2906" s="25">
        <v>30652</v>
      </c>
      <c r="B2906" s="24">
        <v>-51</v>
      </c>
      <c r="C2906" s="24">
        <v>0</v>
      </c>
    </row>
    <row r="2907" spans="1:3" x14ac:dyDescent="0.2">
      <c r="A2907" s="25">
        <v>30653</v>
      </c>
      <c r="B2907" s="24">
        <v>0</v>
      </c>
      <c r="C2907" s="24">
        <v>0</v>
      </c>
    </row>
    <row r="2908" spans="1:3" x14ac:dyDescent="0.2">
      <c r="A2908" s="25">
        <v>30654</v>
      </c>
      <c r="B2908" s="24">
        <v>0</v>
      </c>
      <c r="C2908" s="24">
        <v>0</v>
      </c>
    </row>
    <row r="2909" spans="1:3" x14ac:dyDescent="0.2">
      <c r="A2909" s="25">
        <v>30655</v>
      </c>
      <c r="B2909" s="24">
        <v>-600</v>
      </c>
      <c r="C2909" s="24">
        <v>0</v>
      </c>
    </row>
    <row r="2910" spans="1:3" x14ac:dyDescent="0.2">
      <c r="A2910" s="25">
        <v>30656</v>
      </c>
      <c r="B2910" s="24">
        <v>-208</v>
      </c>
      <c r="C2910" s="24">
        <v>0</v>
      </c>
    </row>
    <row r="2911" spans="1:3" x14ac:dyDescent="0.2">
      <c r="A2911" s="25">
        <v>30657</v>
      </c>
      <c r="B2911" s="24">
        <v>-95</v>
      </c>
      <c r="C2911" s="24">
        <v>0</v>
      </c>
    </row>
    <row r="2912" spans="1:3" x14ac:dyDescent="0.2">
      <c r="A2912" s="25">
        <v>30658</v>
      </c>
      <c r="B2912" s="24">
        <v>-53</v>
      </c>
      <c r="C2912" s="24">
        <v>0</v>
      </c>
    </row>
    <row r="2913" spans="1:3" x14ac:dyDescent="0.2">
      <c r="A2913" s="25">
        <v>30659</v>
      </c>
      <c r="B2913" s="24">
        <v>-404</v>
      </c>
      <c r="C2913" s="24">
        <v>0</v>
      </c>
    </row>
    <row r="2914" spans="1:3" x14ac:dyDescent="0.2">
      <c r="A2914" s="25">
        <v>30660</v>
      </c>
      <c r="B2914" s="24">
        <v>0</v>
      </c>
      <c r="C2914" s="24">
        <v>0</v>
      </c>
    </row>
    <row r="2915" spans="1:3" x14ac:dyDescent="0.2">
      <c r="A2915" s="25">
        <v>30661</v>
      </c>
      <c r="B2915" s="24">
        <v>0</v>
      </c>
      <c r="C2915" s="24">
        <v>0</v>
      </c>
    </row>
    <row r="2916" spans="1:3" x14ac:dyDescent="0.2">
      <c r="A2916" s="25">
        <v>30662</v>
      </c>
      <c r="B2916" s="24">
        <v>-372</v>
      </c>
      <c r="C2916" s="24">
        <v>0</v>
      </c>
    </row>
    <row r="2917" spans="1:3" x14ac:dyDescent="0.2">
      <c r="A2917" s="25">
        <v>30663</v>
      </c>
      <c r="B2917" s="24">
        <v>-153</v>
      </c>
      <c r="C2917" s="24">
        <v>0</v>
      </c>
    </row>
    <row r="2918" spans="1:3" x14ac:dyDescent="0.2">
      <c r="A2918" s="25">
        <v>30664</v>
      </c>
      <c r="B2918" s="24">
        <v>-409</v>
      </c>
      <c r="C2918" s="24">
        <v>0</v>
      </c>
    </row>
    <row r="2919" spans="1:3" x14ac:dyDescent="0.2">
      <c r="A2919" s="25">
        <v>30665</v>
      </c>
      <c r="B2919" s="24">
        <v>-174</v>
      </c>
      <c r="C2919" s="24">
        <v>0</v>
      </c>
    </row>
    <row r="2920" spans="1:3" x14ac:dyDescent="0.2">
      <c r="A2920" s="25">
        <v>30666</v>
      </c>
      <c r="B2920" s="24">
        <v>-541</v>
      </c>
      <c r="C2920" s="24">
        <v>0</v>
      </c>
    </row>
    <row r="2921" spans="1:3" x14ac:dyDescent="0.2">
      <c r="A2921" s="25">
        <v>30667</v>
      </c>
      <c r="B2921" s="24">
        <v>0</v>
      </c>
      <c r="C2921" s="24">
        <v>0</v>
      </c>
    </row>
    <row r="2922" spans="1:3" x14ac:dyDescent="0.2">
      <c r="A2922" s="25">
        <v>30668</v>
      </c>
      <c r="B2922" s="24">
        <v>0</v>
      </c>
      <c r="C2922" s="24">
        <v>0</v>
      </c>
    </row>
    <row r="2923" spans="1:3" x14ac:dyDescent="0.2">
      <c r="A2923" s="25">
        <v>30669</v>
      </c>
      <c r="B2923" s="24">
        <v>-146</v>
      </c>
      <c r="C2923" s="24">
        <v>0</v>
      </c>
    </row>
    <row r="2924" spans="1:3" x14ac:dyDescent="0.2">
      <c r="A2924" s="25">
        <v>30670</v>
      </c>
      <c r="B2924" s="24">
        <v>0</v>
      </c>
      <c r="C2924" s="24">
        <v>0</v>
      </c>
    </row>
    <row r="2925" spans="1:3" x14ac:dyDescent="0.2">
      <c r="A2925" s="25">
        <v>30671</v>
      </c>
      <c r="B2925" s="24">
        <v>0</v>
      </c>
      <c r="C2925" s="24">
        <v>0</v>
      </c>
    </row>
    <row r="2926" spans="1:3" x14ac:dyDescent="0.2">
      <c r="A2926" s="25">
        <v>30672</v>
      </c>
      <c r="B2926" s="24">
        <v>0</v>
      </c>
      <c r="C2926" s="24">
        <v>0</v>
      </c>
    </row>
    <row r="2927" spans="1:3" x14ac:dyDescent="0.2">
      <c r="A2927" s="25">
        <v>30673</v>
      </c>
      <c r="B2927" s="24">
        <v>-31</v>
      </c>
      <c r="C2927" s="24">
        <v>0</v>
      </c>
    </row>
    <row r="2928" spans="1:3" x14ac:dyDescent="0.2">
      <c r="A2928" s="25">
        <v>30674</v>
      </c>
      <c r="B2928" s="24">
        <v>0</v>
      </c>
      <c r="C2928" s="24">
        <v>0</v>
      </c>
    </row>
    <row r="2929" spans="1:3" x14ac:dyDescent="0.2">
      <c r="A2929" s="25">
        <v>30675</v>
      </c>
      <c r="B2929" s="24">
        <v>0</v>
      </c>
      <c r="C2929" s="24">
        <v>0</v>
      </c>
    </row>
    <row r="2930" spans="1:3" x14ac:dyDescent="0.2">
      <c r="A2930" s="25">
        <v>30676</v>
      </c>
      <c r="B2930" s="24">
        <v>0</v>
      </c>
      <c r="C2930" s="24">
        <v>0</v>
      </c>
    </row>
    <row r="2931" spans="1:3" x14ac:dyDescent="0.2">
      <c r="A2931" s="25">
        <v>30677</v>
      </c>
      <c r="B2931" s="24">
        <v>-9</v>
      </c>
      <c r="C2931" s="24">
        <v>0</v>
      </c>
    </row>
    <row r="2932" spans="1:3" x14ac:dyDescent="0.2">
      <c r="A2932" s="25">
        <v>30678</v>
      </c>
      <c r="B2932" s="24">
        <v>-58</v>
      </c>
      <c r="C2932" s="24">
        <v>0</v>
      </c>
    </row>
    <row r="2933" spans="1:3" x14ac:dyDescent="0.2">
      <c r="A2933" s="25">
        <v>30679</v>
      </c>
      <c r="B2933" s="24">
        <v>-6</v>
      </c>
      <c r="C2933" s="24">
        <v>0</v>
      </c>
    </row>
    <row r="2934" spans="1:3" x14ac:dyDescent="0.2">
      <c r="A2934" s="25">
        <v>30680</v>
      </c>
      <c r="B2934" s="24">
        <v>0</v>
      </c>
      <c r="C2934" s="24">
        <v>0</v>
      </c>
    </row>
    <row r="2935" spans="1:3" x14ac:dyDescent="0.2">
      <c r="A2935" s="25">
        <v>30681</v>
      </c>
      <c r="B2935" s="24">
        <v>0</v>
      </c>
      <c r="C2935" s="24">
        <v>0</v>
      </c>
    </row>
    <row r="2936" spans="1:3" x14ac:dyDescent="0.2">
      <c r="A2936" s="25">
        <v>30682</v>
      </c>
      <c r="B2936" s="24">
        <v>0</v>
      </c>
      <c r="C2936" s="24">
        <v>0</v>
      </c>
    </row>
    <row r="2937" spans="1:3" x14ac:dyDescent="0.2">
      <c r="A2937" s="25">
        <v>30683</v>
      </c>
      <c r="B2937" s="24">
        <v>-43</v>
      </c>
      <c r="C2937" s="24">
        <v>0</v>
      </c>
    </row>
    <row r="2938" spans="1:3" x14ac:dyDescent="0.2">
      <c r="A2938" s="25">
        <v>30684</v>
      </c>
      <c r="B2938" s="24">
        <v>-20</v>
      </c>
      <c r="C2938" s="24">
        <v>0</v>
      </c>
    </row>
    <row r="2939" spans="1:3" x14ac:dyDescent="0.2">
      <c r="A2939" s="25">
        <v>30685</v>
      </c>
      <c r="B2939" s="24">
        <v>-72</v>
      </c>
      <c r="C2939" s="24">
        <v>0</v>
      </c>
    </row>
    <row r="2940" spans="1:3" x14ac:dyDescent="0.2">
      <c r="A2940" s="25">
        <v>30686</v>
      </c>
      <c r="B2940" s="24">
        <v>-144</v>
      </c>
      <c r="C2940" s="24">
        <v>0</v>
      </c>
    </row>
    <row r="2941" spans="1:3" x14ac:dyDescent="0.2">
      <c r="A2941" s="25">
        <v>30687</v>
      </c>
      <c r="B2941" s="24">
        <v>-28</v>
      </c>
      <c r="C2941" s="24">
        <v>0</v>
      </c>
    </row>
    <row r="2942" spans="1:3" x14ac:dyDescent="0.2">
      <c r="A2942" s="25">
        <v>30688</v>
      </c>
      <c r="B2942" s="24">
        <v>-884</v>
      </c>
      <c r="C2942" s="24">
        <v>0</v>
      </c>
    </row>
    <row r="2943" spans="1:3" x14ac:dyDescent="0.2">
      <c r="A2943" s="25">
        <v>30689</v>
      </c>
      <c r="B2943" s="24">
        <v>0</v>
      </c>
      <c r="C2943" s="24">
        <v>0</v>
      </c>
    </row>
    <row r="2944" spans="1:3" x14ac:dyDescent="0.2">
      <c r="A2944" s="25">
        <v>30690</v>
      </c>
      <c r="B2944" s="24">
        <v>0</v>
      </c>
      <c r="C2944" s="24">
        <v>0</v>
      </c>
    </row>
    <row r="2945" spans="1:3" x14ac:dyDescent="0.2">
      <c r="A2945" s="25">
        <v>30691</v>
      </c>
      <c r="B2945" s="24">
        <v>-123</v>
      </c>
      <c r="C2945" s="24">
        <v>0</v>
      </c>
    </row>
    <row r="2946" spans="1:3" x14ac:dyDescent="0.2">
      <c r="A2946" s="25">
        <v>30692</v>
      </c>
      <c r="B2946" s="24">
        <v>-1</v>
      </c>
      <c r="C2946" s="24">
        <v>0</v>
      </c>
    </row>
    <row r="2947" spans="1:3" x14ac:dyDescent="0.2">
      <c r="A2947" s="25">
        <v>30693</v>
      </c>
      <c r="B2947" s="24">
        <v>-129</v>
      </c>
      <c r="C2947" s="24">
        <v>0</v>
      </c>
    </row>
    <row r="2948" spans="1:3" x14ac:dyDescent="0.2">
      <c r="A2948" s="25">
        <v>30694</v>
      </c>
      <c r="B2948" s="24">
        <v>0</v>
      </c>
      <c r="C2948" s="24">
        <v>0</v>
      </c>
    </row>
    <row r="2949" spans="1:3" x14ac:dyDescent="0.2">
      <c r="A2949" s="25">
        <v>30695</v>
      </c>
      <c r="B2949" s="24">
        <v>0</v>
      </c>
      <c r="C2949" s="24">
        <v>0</v>
      </c>
    </row>
    <row r="2950" spans="1:3" x14ac:dyDescent="0.2">
      <c r="A2950" s="25">
        <v>30696</v>
      </c>
      <c r="B2950" s="24">
        <v>0</v>
      </c>
      <c r="C2950" s="24">
        <v>0</v>
      </c>
    </row>
    <row r="2951" spans="1:3" x14ac:dyDescent="0.2">
      <c r="A2951" s="25">
        <v>30697</v>
      </c>
      <c r="B2951" s="24">
        <v>-41</v>
      </c>
      <c r="C2951" s="24">
        <v>0</v>
      </c>
    </row>
    <row r="2952" spans="1:3" x14ac:dyDescent="0.2">
      <c r="A2952" s="25">
        <v>30698</v>
      </c>
      <c r="B2952" s="24">
        <v>0</v>
      </c>
      <c r="C2952" s="24">
        <v>0</v>
      </c>
    </row>
    <row r="2953" spans="1:3" x14ac:dyDescent="0.2">
      <c r="A2953" s="25">
        <v>30699</v>
      </c>
      <c r="B2953" s="24">
        <v>-18</v>
      </c>
      <c r="C2953" s="24">
        <v>0</v>
      </c>
    </row>
    <row r="2954" spans="1:3" x14ac:dyDescent="0.2">
      <c r="A2954" s="25">
        <v>30700</v>
      </c>
      <c r="B2954" s="24">
        <v>0</v>
      </c>
      <c r="C2954" s="24">
        <v>0</v>
      </c>
    </row>
    <row r="2955" spans="1:3" x14ac:dyDescent="0.2">
      <c r="A2955" s="25">
        <v>30701</v>
      </c>
      <c r="B2955" s="24">
        <v>0</v>
      </c>
      <c r="C2955" s="24">
        <v>0</v>
      </c>
    </row>
    <row r="2956" spans="1:3" x14ac:dyDescent="0.2">
      <c r="A2956" s="25">
        <v>30702</v>
      </c>
      <c r="B2956" s="24">
        <v>0</v>
      </c>
      <c r="C2956" s="24">
        <v>0</v>
      </c>
    </row>
    <row r="2957" spans="1:3" x14ac:dyDescent="0.2">
      <c r="A2957" s="25">
        <v>30703</v>
      </c>
      <c r="B2957" s="24">
        <v>0</v>
      </c>
      <c r="C2957" s="24">
        <v>0</v>
      </c>
    </row>
    <row r="2958" spans="1:3" x14ac:dyDescent="0.2">
      <c r="A2958" s="25">
        <v>30704</v>
      </c>
      <c r="B2958" s="24">
        <v>-53</v>
      </c>
      <c r="C2958" s="24">
        <v>0</v>
      </c>
    </row>
    <row r="2959" spans="1:3" x14ac:dyDescent="0.2">
      <c r="A2959" s="25">
        <v>30705</v>
      </c>
      <c r="B2959" s="24">
        <v>0</v>
      </c>
      <c r="C2959" s="24">
        <v>0</v>
      </c>
    </row>
    <row r="2960" spans="1:3" x14ac:dyDescent="0.2">
      <c r="A2960" s="25">
        <v>30706</v>
      </c>
      <c r="B2960" s="24">
        <v>-3</v>
      </c>
      <c r="C2960" s="24">
        <v>0</v>
      </c>
    </row>
    <row r="2961" spans="1:3" x14ac:dyDescent="0.2">
      <c r="A2961" s="25">
        <v>30707</v>
      </c>
      <c r="B2961" s="24">
        <v>0</v>
      </c>
      <c r="C2961" s="24">
        <v>0</v>
      </c>
    </row>
    <row r="2962" spans="1:3" x14ac:dyDescent="0.2">
      <c r="A2962" s="25">
        <v>30708</v>
      </c>
      <c r="B2962" s="24">
        <v>0</v>
      </c>
      <c r="C2962" s="24">
        <v>0</v>
      </c>
    </row>
    <row r="2963" spans="1:3" x14ac:dyDescent="0.2">
      <c r="A2963" s="25">
        <v>30709</v>
      </c>
      <c r="B2963" s="24">
        <v>0</v>
      </c>
      <c r="C2963" s="24">
        <v>0</v>
      </c>
    </row>
    <row r="2964" spans="1:3" x14ac:dyDescent="0.2">
      <c r="A2964" s="25">
        <v>30710</v>
      </c>
      <c r="B2964" s="24">
        <v>0</v>
      </c>
      <c r="C2964" s="24">
        <v>0</v>
      </c>
    </row>
    <row r="2965" spans="1:3" x14ac:dyDescent="0.2">
      <c r="A2965" s="25">
        <v>30711</v>
      </c>
      <c r="B2965" s="24">
        <v>-57</v>
      </c>
      <c r="C2965" s="24">
        <v>0</v>
      </c>
    </row>
    <row r="2966" spans="1:3" x14ac:dyDescent="0.2">
      <c r="A2966" s="25">
        <v>30712</v>
      </c>
      <c r="B2966" s="24">
        <v>0</v>
      </c>
      <c r="C2966" s="24">
        <v>0</v>
      </c>
    </row>
    <row r="2967" spans="1:3" x14ac:dyDescent="0.2">
      <c r="A2967" s="25">
        <v>30713</v>
      </c>
      <c r="B2967" s="24">
        <v>0</v>
      </c>
      <c r="C2967" s="24">
        <v>0</v>
      </c>
    </row>
    <row r="2968" spans="1:3" x14ac:dyDescent="0.2">
      <c r="A2968" s="25">
        <v>30714</v>
      </c>
      <c r="B2968" s="24">
        <v>0</v>
      </c>
      <c r="C2968" s="24">
        <v>0</v>
      </c>
    </row>
    <row r="2969" spans="1:3" x14ac:dyDescent="0.2">
      <c r="A2969" s="25">
        <v>30715</v>
      </c>
      <c r="B2969" s="24">
        <v>0</v>
      </c>
      <c r="C2969" s="24">
        <v>0</v>
      </c>
    </row>
    <row r="2970" spans="1:3" x14ac:dyDescent="0.2">
      <c r="A2970" s="25">
        <v>30716</v>
      </c>
      <c r="B2970" s="24">
        <v>0</v>
      </c>
      <c r="C2970" s="24">
        <v>0</v>
      </c>
    </row>
    <row r="2971" spans="1:3" x14ac:dyDescent="0.2">
      <c r="A2971" s="25">
        <v>30717</v>
      </c>
      <c r="B2971" s="24">
        <v>0</v>
      </c>
      <c r="C2971" s="24">
        <v>0</v>
      </c>
    </row>
    <row r="2972" spans="1:3" x14ac:dyDescent="0.2">
      <c r="A2972" s="25">
        <v>30718</v>
      </c>
      <c r="B2972" s="24">
        <v>0</v>
      </c>
      <c r="C2972" s="24">
        <v>0</v>
      </c>
    </row>
    <row r="2973" spans="1:3" x14ac:dyDescent="0.2">
      <c r="A2973" s="25">
        <v>30719</v>
      </c>
      <c r="B2973" s="24">
        <v>-48</v>
      </c>
      <c r="C2973" s="24">
        <v>101</v>
      </c>
    </row>
    <row r="2974" spans="1:3" x14ac:dyDescent="0.2">
      <c r="A2974" s="25">
        <v>30720</v>
      </c>
      <c r="B2974" s="24">
        <v>0</v>
      </c>
      <c r="C2974" s="24">
        <v>0</v>
      </c>
    </row>
    <row r="2975" spans="1:3" x14ac:dyDescent="0.2">
      <c r="A2975" s="25">
        <v>30721</v>
      </c>
      <c r="B2975" s="24">
        <v>0</v>
      </c>
      <c r="C2975" s="24">
        <v>153</v>
      </c>
    </row>
    <row r="2976" spans="1:3" x14ac:dyDescent="0.2">
      <c r="A2976" s="25">
        <v>30722</v>
      </c>
      <c r="B2976" s="24">
        <v>-15</v>
      </c>
      <c r="C2976" s="24">
        <v>406</v>
      </c>
    </row>
    <row r="2977" spans="1:3" x14ac:dyDescent="0.2">
      <c r="A2977" s="25">
        <v>30723</v>
      </c>
      <c r="B2977" s="24">
        <v>0</v>
      </c>
      <c r="C2977" s="24">
        <v>0</v>
      </c>
    </row>
    <row r="2978" spans="1:3" x14ac:dyDescent="0.2">
      <c r="A2978" s="25">
        <v>30724</v>
      </c>
      <c r="B2978" s="24">
        <v>0</v>
      </c>
      <c r="C2978" s="24">
        <v>0</v>
      </c>
    </row>
    <row r="2979" spans="1:3" x14ac:dyDescent="0.2">
      <c r="A2979" s="25">
        <v>30725</v>
      </c>
      <c r="B2979" s="24">
        <v>0</v>
      </c>
      <c r="C2979" s="24">
        <v>0</v>
      </c>
    </row>
    <row r="2980" spans="1:3" x14ac:dyDescent="0.2">
      <c r="A2980" s="25">
        <v>30726</v>
      </c>
      <c r="B2980" s="24">
        <v>0</v>
      </c>
      <c r="C2980" s="24">
        <v>0</v>
      </c>
    </row>
    <row r="2981" spans="1:3" x14ac:dyDescent="0.2">
      <c r="A2981" s="25">
        <v>30727</v>
      </c>
      <c r="B2981" s="24">
        <v>0</v>
      </c>
      <c r="C2981" s="24">
        <v>128</v>
      </c>
    </row>
    <row r="2982" spans="1:3" x14ac:dyDescent="0.2">
      <c r="A2982" s="25">
        <v>30728</v>
      </c>
      <c r="B2982" s="24">
        <v>0</v>
      </c>
      <c r="C2982" s="24">
        <v>331</v>
      </c>
    </row>
    <row r="2983" spans="1:3" x14ac:dyDescent="0.2">
      <c r="A2983" s="25">
        <v>30729</v>
      </c>
      <c r="B2983" s="24">
        <v>0</v>
      </c>
      <c r="C2983" s="24">
        <v>623</v>
      </c>
    </row>
    <row r="2984" spans="1:3" x14ac:dyDescent="0.2">
      <c r="A2984" s="25">
        <v>30730</v>
      </c>
      <c r="B2984" s="24">
        <v>0</v>
      </c>
      <c r="C2984" s="24">
        <v>0</v>
      </c>
    </row>
    <row r="2985" spans="1:3" x14ac:dyDescent="0.2">
      <c r="A2985" s="25">
        <v>30731</v>
      </c>
      <c r="B2985" s="24">
        <v>0</v>
      </c>
      <c r="C2985" s="24">
        <v>0</v>
      </c>
    </row>
    <row r="2986" spans="1:3" x14ac:dyDescent="0.2">
      <c r="A2986" s="25">
        <v>30732</v>
      </c>
      <c r="B2986" s="24">
        <v>0</v>
      </c>
      <c r="C2986" s="24">
        <v>36</v>
      </c>
    </row>
    <row r="2987" spans="1:3" x14ac:dyDescent="0.2">
      <c r="A2987" s="25">
        <v>30733</v>
      </c>
      <c r="B2987" s="24">
        <v>0</v>
      </c>
      <c r="C2987" s="24">
        <v>0</v>
      </c>
    </row>
    <row r="2988" spans="1:3" x14ac:dyDescent="0.2">
      <c r="A2988" s="25">
        <v>30734</v>
      </c>
      <c r="B2988" s="24">
        <v>0</v>
      </c>
      <c r="C2988" s="24">
        <v>57</v>
      </c>
    </row>
    <row r="2989" spans="1:3" x14ac:dyDescent="0.2">
      <c r="A2989" s="25">
        <v>30735</v>
      </c>
      <c r="B2989" s="24">
        <v>0</v>
      </c>
      <c r="C2989" s="24">
        <v>155</v>
      </c>
    </row>
    <row r="2990" spans="1:3" x14ac:dyDescent="0.2">
      <c r="A2990" s="25">
        <v>30736</v>
      </c>
      <c r="B2990" s="24">
        <v>0</v>
      </c>
      <c r="C2990" s="24">
        <v>390</v>
      </c>
    </row>
    <row r="2991" spans="1:3" x14ac:dyDescent="0.2">
      <c r="A2991" s="25">
        <v>30737</v>
      </c>
      <c r="B2991" s="24">
        <v>0</v>
      </c>
      <c r="C2991" s="24">
        <v>0</v>
      </c>
    </row>
    <row r="2992" spans="1:3" x14ac:dyDescent="0.2">
      <c r="A2992" s="25">
        <v>30738</v>
      </c>
      <c r="B2992" s="24">
        <v>0</v>
      </c>
      <c r="C2992" s="24">
        <v>0</v>
      </c>
    </row>
    <row r="2993" spans="1:3" x14ac:dyDescent="0.2">
      <c r="A2993" s="25">
        <v>30739</v>
      </c>
      <c r="B2993" s="24">
        <v>0</v>
      </c>
      <c r="C2993" s="24">
        <v>0</v>
      </c>
    </row>
    <row r="2994" spans="1:3" x14ac:dyDescent="0.2">
      <c r="A2994" s="25">
        <v>30740</v>
      </c>
      <c r="B2994" s="24">
        <v>0</v>
      </c>
      <c r="C2994" s="24">
        <v>0</v>
      </c>
    </row>
    <row r="2995" spans="1:3" x14ac:dyDescent="0.2">
      <c r="A2995" s="25">
        <v>30741</v>
      </c>
      <c r="B2995" s="24">
        <v>0</v>
      </c>
      <c r="C2995" s="24">
        <v>84</v>
      </c>
    </row>
    <row r="2996" spans="1:3" x14ac:dyDescent="0.2">
      <c r="A2996" s="25">
        <v>30742</v>
      </c>
      <c r="B2996" s="24">
        <v>0</v>
      </c>
      <c r="C2996" s="24">
        <v>94</v>
      </c>
    </row>
    <row r="2997" spans="1:3" x14ac:dyDescent="0.2">
      <c r="A2997" s="25">
        <v>30743</v>
      </c>
      <c r="B2997" s="24">
        <v>0</v>
      </c>
      <c r="C2997" s="24">
        <v>702</v>
      </c>
    </row>
    <row r="2998" spans="1:3" x14ac:dyDescent="0.2">
      <c r="A2998" s="25">
        <v>30744</v>
      </c>
      <c r="B2998" s="24">
        <v>0</v>
      </c>
      <c r="C2998" s="24">
        <v>0</v>
      </c>
    </row>
    <row r="2999" spans="1:3" x14ac:dyDescent="0.2">
      <c r="A2999" s="25">
        <v>30745</v>
      </c>
      <c r="B2999" s="24">
        <v>0</v>
      </c>
      <c r="C2999" s="24">
        <v>0</v>
      </c>
    </row>
    <row r="3000" spans="1:3" x14ac:dyDescent="0.2">
      <c r="A3000" s="25">
        <v>30746</v>
      </c>
      <c r="B3000" s="24">
        <v>0</v>
      </c>
      <c r="C3000" s="24">
        <v>0</v>
      </c>
    </row>
    <row r="3001" spans="1:3" x14ac:dyDescent="0.2">
      <c r="A3001" s="25">
        <v>30747</v>
      </c>
      <c r="B3001" s="24">
        <v>0</v>
      </c>
      <c r="C3001" s="24">
        <v>0</v>
      </c>
    </row>
    <row r="3002" spans="1:3" x14ac:dyDescent="0.2">
      <c r="A3002" s="25">
        <v>30748</v>
      </c>
      <c r="B3002" s="24">
        <v>0</v>
      </c>
      <c r="C3002" s="24">
        <v>0</v>
      </c>
    </row>
    <row r="3003" spans="1:3" x14ac:dyDescent="0.2">
      <c r="A3003" s="25">
        <v>30749</v>
      </c>
      <c r="B3003" s="24">
        <v>0</v>
      </c>
      <c r="C3003" s="24">
        <v>130</v>
      </c>
    </row>
    <row r="3004" spans="1:3" x14ac:dyDescent="0.2">
      <c r="A3004" s="25">
        <v>30750</v>
      </c>
      <c r="B3004" s="24">
        <v>0</v>
      </c>
      <c r="C3004" s="24">
        <v>416</v>
      </c>
    </row>
    <row r="3005" spans="1:3" x14ac:dyDescent="0.2">
      <c r="A3005" s="25">
        <v>30751</v>
      </c>
      <c r="B3005" s="24">
        <v>0</v>
      </c>
      <c r="C3005" s="24">
        <v>0</v>
      </c>
    </row>
    <row r="3006" spans="1:3" x14ac:dyDescent="0.2">
      <c r="A3006" s="25">
        <v>30752</v>
      </c>
      <c r="B3006" s="24">
        <v>0</v>
      </c>
      <c r="C3006" s="24">
        <v>0</v>
      </c>
    </row>
    <row r="3007" spans="1:3" x14ac:dyDescent="0.2">
      <c r="A3007" s="25">
        <v>30753</v>
      </c>
      <c r="B3007" s="24">
        <v>0</v>
      </c>
      <c r="C3007" s="24">
        <v>0</v>
      </c>
    </row>
    <row r="3008" spans="1:3" x14ac:dyDescent="0.2">
      <c r="A3008" s="25">
        <v>30754</v>
      </c>
      <c r="B3008" s="24">
        <v>0</v>
      </c>
      <c r="C3008" s="24">
        <v>0</v>
      </c>
    </row>
    <row r="3009" spans="1:3" x14ac:dyDescent="0.2">
      <c r="A3009" s="25">
        <v>30755</v>
      </c>
      <c r="B3009" s="24">
        <v>0</v>
      </c>
      <c r="C3009" s="24">
        <v>0</v>
      </c>
    </row>
    <row r="3010" spans="1:3" x14ac:dyDescent="0.2">
      <c r="A3010" s="25">
        <v>30756</v>
      </c>
      <c r="B3010" s="24">
        <v>0</v>
      </c>
      <c r="C3010" s="24">
        <v>224</v>
      </c>
    </row>
    <row r="3011" spans="1:3" x14ac:dyDescent="0.2">
      <c r="A3011" s="25">
        <v>30757</v>
      </c>
      <c r="B3011" s="24">
        <v>0</v>
      </c>
      <c r="C3011" s="24">
        <v>285</v>
      </c>
    </row>
    <row r="3012" spans="1:3" x14ac:dyDescent="0.2">
      <c r="A3012" s="25">
        <v>30758</v>
      </c>
      <c r="B3012" s="24">
        <v>0</v>
      </c>
      <c r="C3012" s="24">
        <v>0</v>
      </c>
    </row>
    <row r="3013" spans="1:3" x14ac:dyDescent="0.2">
      <c r="A3013" s="25">
        <v>30759</v>
      </c>
      <c r="B3013" s="24">
        <v>0</v>
      </c>
      <c r="C3013" s="24">
        <v>0</v>
      </c>
    </row>
    <row r="3014" spans="1:3" x14ac:dyDescent="0.2">
      <c r="A3014" s="25">
        <v>30760</v>
      </c>
      <c r="B3014" s="24">
        <v>-51</v>
      </c>
      <c r="C3014" s="24">
        <v>0</v>
      </c>
    </row>
    <row r="3015" spans="1:3" x14ac:dyDescent="0.2">
      <c r="A3015" s="25">
        <v>30761</v>
      </c>
      <c r="B3015" s="24">
        <v>-58</v>
      </c>
      <c r="C3015" s="24">
        <v>0</v>
      </c>
    </row>
    <row r="3016" spans="1:3" x14ac:dyDescent="0.2">
      <c r="A3016" s="25">
        <v>30762</v>
      </c>
      <c r="B3016" s="24">
        <v>-80</v>
      </c>
      <c r="C3016" s="24">
        <v>0</v>
      </c>
    </row>
    <row r="3017" spans="1:3" x14ac:dyDescent="0.2">
      <c r="A3017" s="25">
        <v>30763</v>
      </c>
      <c r="B3017" s="24">
        <v>0</v>
      </c>
      <c r="C3017" s="24">
        <v>0</v>
      </c>
    </row>
    <row r="3018" spans="1:3" x14ac:dyDescent="0.2">
      <c r="A3018" s="25">
        <v>30764</v>
      </c>
      <c r="B3018" s="24">
        <v>-61</v>
      </c>
      <c r="C3018" s="24">
        <v>0</v>
      </c>
    </row>
    <row r="3019" spans="1:3" x14ac:dyDescent="0.2">
      <c r="A3019" s="25">
        <v>30765</v>
      </c>
      <c r="B3019" s="24">
        <v>0</v>
      </c>
      <c r="C3019" s="24">
        <v>0</v>
      </c>
    </row>
    <row r="3020" spans="1:3" x14ac:dyDescent="0.2">
      <c r="A3020" s="25">
        <v>30766</v>
      </c>
      <c r="B3020" s="24">
        <v>0</v>
      </c>
      <c r="C3020" s="24">
        <v>0</v>
      </c>
    </row>
    <row r="3021" spans="1:3" x14ac:dyDescent="0.2">
      <c r="A3021" s="25">
        <v>30767</v>
      </c>
      <c r="B3021" s="24">
        <v>0</v>
      </c>
      <c r="C3021" s="24">
        <v>0</v>
      </c>
    </row>
    <row r="3022" spans="1:3" x14ac:dyDescent="0.2">
      <c r="A3022" s="25">
        <v>30768</v>
      </c>
      <c r="B3022" s="24">
        <v>0</v>
      </c>
      <c r="C3022" s="24">
        <v>0</v>
      </c>
    </row>
    <row r="3023" spans="1:3" x14ac:dyDescent="0.2">
      <c r="A3023" s="25">
        <v>30769</v>
      </c>
      <c r="B3023" s="24">
        <v>-16</v>
      </c>
      <c r="C3023" s="24">
        <v>0</v>
      </c>
    </row>
    <row r="3024" spans="1:3" x14ac:dyDescent="0.2">
      <c r="A3024" s="25">
        <v>30770</v>
      </c>
      <c r="B3024" s="24">
        <v>0</v>
      </c>
      <c r="C3024" s="24">
        <v>0</v>
      </c>
    </row>
    <row r="3025" spans="1:3" x14ac:dyDescent="0.2">
      <c r="A3025" s="25">
        <v>30771</v>
      </c>
      <c r="B3025" s="24">
        <v>0</v>
      </c>
      <c r="C3025" s="24">
        <v>90</v>
      </c>
    </row>
    <row r="3026" spans="1:3" x14ac:dyDescent="0.2">
      <c r="A3026" s="25">
        <v>30772</v>
      </c>
      <c r="B3026" s="24">
        <v>0</v>
      </c>
      <c r="C3026" s="24">
        <v>0</v>
      </c>
    </row>
    <row r="3027" spans="1:3" x14ac:dyDescent="0.2">
      <c r="A3027" s="25">
        <v>30773</v>
      </c>
      <c r="B3027" s="24">
        <v>0</v>
      </c>
      <c r="C3027" s="24">
        <v>0</v>
      </c>
    </row>
    <row r="3028" spans="1:3" x14ac:dyDescent="0.2">
      <c r="A3028" s="25">
        <v>30774</v>
      </c>
      <c r="B3028" s="24">
        <v>0</v>
      </c>
      <c r="C3028" s="24">
        <v>0</v>
      </c>
    </row>
    <row r="3029" spans="1:3" x14ac:dyDescent="0.2">
      <c r="A3029" s="25">
        <v>30775</v>
      </c>
      <c r="B3029" s="24">
        <v>0</v>
      </c>
      <c r="C3029" s="24">
        <v>0</v>
      </c>
    </row>
    <row r="3030" spans="1:3" x14ac:dyDescent="0.2">
      <c r="A3030" s="25">
        <v>30776</v>
      </c>
      <c r="B3030" s="24">
        <v>0</v>
      </c>
      <c r="C3030" s="24">
        <v>0</v>
      </c>
    </row>
    <row r="3031" spans="1:3" x14ac:dyDescent="0.2">
      <c r="A3031" s="25">
        <v>30777</v>
      </c>
      <c r="B3031" s="24">
        <v>0</v>
      </c>
      <c r="C3031" s="24">
        <v>0</v>
      </c>
    </row>
    <row r="3032" spans="1:3" x14ac:dyDescent="0.2">
      <c r="A3032" s="25">
        <v>30778</v>
      </c>
      <c r="B3032" s="24">
        <v>-36</v>
      </c>
      <c r="C3032" s="24">
        <v>0</v>
      </c>
    </row>
    <row r="3033" spans="1:3" x14ac:dyDescent="0.2">
      <c r="A3033" s="25">
        <v>30779</v>
      </c>
      <c r="B3033" s="24">
        <v>0</v>
      </c>
      <c r="C3033" s="24">
        <v>0</v>
      </c>
    </row>
    <row r="3034" spans="1:3" x14ac:dyDescent="0.2">
      <c r="A3034" s="25">
        <v>30780</v>
      </c>
      <c r="B3034" s="24">
        <v>0</v>
      </c>
      <c r="C3034" s="24">
        <v>0</v>
      </c>
    </row>
    <row r="3035" spans="1:3" x14ac:dyDescent="0.2">
      <c r="A3035" s="25">
        <v>30781</v>
      </c>
      <c r="B3035" s="24">
        <v>0</v>
      </c>
      <c r="C3035" s="24">
        <v>0</v>
      </c>
    </row>
    <row r="3036" spans="1:3" x14ac:dyDescent="0.2">
      <c r="A3036" s="25">
        <v>30782</v>
      </c>
      <c r="B3036" s="24">
        <v>-29</v>
      </c>
      <c r="C3036" s="24">
        <v>0</v>
      </c>
    </row>
    <row r="3037" spans="1:3" x14ac:dyDescent="0.2">
      <c r="A3037" s="25">
        <v>30783</v>
      </c>
      <c r="B3037" s="24">
        <v>-14</v>
      </c>
      <c r="C3037" s="24">
        <v>0</v>
      </c>
    </row>
    <row r="3038" spans="1:3" x14ac:dyDescent="0.2">
      <c r="A3038" s="25">
        <v>30784</v>
      </c>
      <c r="B3038" s="24">
        <v>-57</v>
      </c>
      <c r="C3038" s="24">
        <v>0</v>
      </c>
    </row>
    <row r="3039" spans="1:3" x14ac:dyDescent="0.2">
      <c r="A3039" s="25">
        <v>30785</v>
      </c>
      <c r="B3039" s="24">
        <v>-15</v>
      </c>
      <c r="C3039" s="24">
        <v>0</v>
      </c>
    </row>
    <row r="3040" spans="1:3" x14ac:dyDescent="0.2">
      <c r="A3040" s="25">
        <v>30786</v>
      </c>
      <c r="B3040" s="24">
        <v>0</v>
      </c>
      <c r="C3040" s="24">
        <v>0</v>
      </c>
    </row>
    <row r="3041" spans="1:3" x14ac:dyDescent="0.2">
      <c r="A3041" s="25">
        <v>30787</v>
      </c>
      <c r="B3041" s="24">
        <v>0</v>
      </c>
      <c r="C3041" s="24">
        <v>0</v>
      </c>
    </row>
    <row r="3042" spans="1:3" x14ac:dyDescent="0.2">
      <c r="A3042" s="25">
        <v>30788</v>
      </c>
      <c r="B3042" s="24">
        <v>0</v>
      </c>
      <c r="C3042" s="24">
        <v>0</v>
      </c>
    </row>
    <row r="3043" spans="1:3" x14ac:dyDescent="0.2">
      <c r="A3043" s="25">
        <v>30789</v>
      </c>
      <c r="B3043" s="24">
        <v>-22</v>
      </c>
      <c r="C3043" s="24">
        <v>0</v>
      </c>
    </row>
    <row r="3044" spans="1:3" x14ac:dyDescent="0.2">
      <c r="A3044" s="25">
        <v>30790</v>
      </c>
      <c r="B3044" s="24">
        <v>-63</v>
      </c>
      <c r="C3044" s="24">
        <v>0</v>
      </c>
    </row>
    <row r="3045" spans="1:3" x14ac:dyDescent="0.2">
      <c r="A3045" s="25">
        <v>30791</v>
      </c>
      <c r="B3045" s="24">
        <v>-106</v>
      </c>
      <c r="C3045" s="24">
        <v>0</v>
      </c>
    </row>
    <row r="3046" spans="1:3" x14ac:dyDescent="0.2">
      <c r="A3046" s="25">
        <v>30792</v>
      </c>
      <c r="B3046" s="24">
        <v>0</v>
      </c>
      <c r="C3046" s="24">
        <v>0</v>
      </c>
    </row>
    <row r="3047" spans="1:3" x14ac:dyDescent="0.2">
      <c r="A3047" s="25">
        <v>30793</v>
      </c>
      <c r="B3047" s="24">
        <v>0</v>
      </c>
      <c r="C3047" s="24">
        <v>0</v>
      </c>
    </row>
    <row r="3048" spans="1:3" x14ac:dyDescent="0.2">
      <c r="A3048" s="25">
        <v>30794</v>
      </c>
      <c r="B3048" s="24">
        <v>0</v>
      </c>
      <c r="C3048" s="24">
        <v>0</v>
      </c>
    </row>
    <row r="3049" spans="1:3" x14ac:dyDescent="0.2">
      <c r="A3049" s="25">
        <v>30795</v>
      </c>
      <c r="B3049" s="24">
        <v>0</v>
      </c>
      <c r="C3049" s="24">
        <v>0</v>
      </c>
    </row>
    <row r="3050" spans="1:3" x14ac:dyDescent="0.2">
      <c r="A3050" s="25">
        <v>30796</v>
      </c>
      <c r="B3050" s="24">
        <v>-161</v>
      </c>
      <c r="C3050" s="24">
        <v>0</v>
      </c>
    </row>
    <row r="3051" spans="1:3" x14ac:dyDescent="0.2">
      <c r="A3051" s="25">
        <v>30797</v>
      </c>
      <c r="B3051" s="24">
        <v>0</v>
      </c>
      <c r="C3051" s="24">
        <v>0</v>
      </c>
    </row>
    <row r="3052" spans="1:3" x14ac:dyDescent="0.2">
      <c r="A3052" s="25">
        <v>30798</v>
      </c>
      <c r="B3052" s="24">
        <v>0</v>
      </c>
      <c r="C3052" s="24">
        <v>0</v>
      </c>
    </row>
    <row r="3053" spans="1:3" x14ac:dyDescent="0.2">
      <c r="A3053" s="25">
        <v>30799</v>
      </c>
      <c r="B3053" s="24">
        <v>-20</v>
      </c>
      <c r="C3053" s="24">
        <v>0</v>
      </c>
    </row>
    <row r="3054" spans="1:3" x14ac:dyDescent="0.2">
      <c r="A3054" s="25">
        <v>30800</v>
      </c>
      <c r="B3054" s="24">
        <v>0</v>
      </c>
      <c r="C3054" s="24">
        <v>0</v>
      </c>
    </row>
    <row r="3055" spans="1:3" x14ac:dyDescent="0.2">
      <c r="A3055" s="25">
        <v>30801</v>
      </c>
      <c r="B3055" s="24">
        <v>0</v>
      </c>
      <c r="C3055" s="24">
        <v>0</v>
      </c>
    </row>
    <row r="3056" spans="1:3" x14ac:dyDescent="0.2">
      <c r="A3056" s="25">
        <v>30802</v>
      </c>
      <c r="B3056" s="24">
        <v>0</v>
      </c>
      <c r="C3056" s="24">
        <v>0</v>
      </c>
    </row>
    <row r="3057" spans="1:3" x14ac:dyDescent="0.2">
      <c r="A3057" s="25">
        <v>30803</v>
      </c>
      <c r="B3057" s="24">
        <v>0</v>
      </c>
      <c r="C3057" s="24">
        <v>0</v>
      </c>
    </row>
    <row r="3058" spans="1:3" x14ac:dyDescent="0.2">
      <c r="A3058" s="25">
        <v>30804</v>
      </c>
      <c r="B3058" s="24">
        <v>-36</v>
      </c>
      <c r="C3058" s="24">
        <v>0</v>
      </c>
    </row>
    <row r="3059" spans="1:3" x14ac:dyDescent="0.2">
      <c r="A3059" s="25">
        <v>30805</v>
      </c>
      <c r="B3059" s="24">
        <v>0</v>
      </c>
      <c r="C3059" s="24">
        <v>0</v>
      </c>
    </row>
    <row r="3060" spans="1:3" x14ac:dyDescent="0.2">
      <c r="A3060" s="25">
        <v>30806</v>
      </c>
      <c r="B3060" s="24">
        <v>-17</v>
      </c>
      <c r="C3060" s="24">
        <v>0</v>
      </c>
    </row>
    <row r="3061" spans="1:3" x14ac:dyDescent="0.2">
      <c r="A3061" s="25">
        <v>30807</v>
      </c>
      <c r="B3061" s="24">
        <v>0</v>
      </c>
      <c r="C3061" s="24">
        <v>0</v>
      </c>
    </row>
    <row r="3062" spans="1:3" x14ac:dyDescent="0.2">
      <c r="A3062" s="25">
        <v>30808</v>
      </c>
      <c r="B3062" s="24">
        <v>0</v>
      </c>
      <c r="C3062" s="24">
        <v>0</v>
      </c>
    </row>
    <row r="3063" spans="1:3" x14ac:dyDescent="0.2">
      <c r="A3063" s="25">
        <v>30809</v>
      </c>
      <c r="B3063" s="24">
        <v>-26</v>
      </c>
      <c r="C3063" s="24">
        <v>0</v>
      </c>
    </row>
    <row r="3064" spans="1:3" x14ac:dyDescent="0.2">
      <c r="A3064" s="25">
        <v>30810</v>
      </c>
      <c r="B3064" s="24">
        <v>-417</v>
      </c>
      <c r="C3064" s="24">
        <v>0</v>
      </c>
    </row>
    <row r="3065" spans="1:3" x14ac:dyDescent="0.2">
      <c r="A3065" s="25">
        <v>30811</v>
      </c>
      <c r="B3065" s="24">
        <v>-139</v>
      </c>
      <c r="C3065" s="24">
        <v>0</v>
      </c>
    </row>
    <row r="3066" spans="1:3" x14ac:dyDescent="0.2">
      <c r="A3066" s="25">
        <v>30812</v>
      </c>
      <c r="B3066" s="24">
        <v>-776</v>
      </c>
      <c r="C3066" s="24">
        <v>0</v>
      </c>
    </row>
    <row r="3067" spans="1:3" x14ac:dyDescent="0.2">
      <c r="A3067" s="25">
        <v>30813</v>
      </c>
      <c r="B3067" s="24">
        <v>0</v>
      </c>
      <c r="C3067" s="24">
        <v>0</v>
      </c>
    </row>
    <row r="3068" spans="1:3" x14ac:dyDescent="0.2">
      <c r="A3068" s="25">
        <v>30814</v>
      </c>
      <c r="B3068" s="24">
        <v>0</v>
      </c>
      <c r="C3068" s="24">
        <v>0</v>
      </c>
    </row>
    <row r="3069" spans="1:3" x14ac:dyDescent="0.2">
      <c r="A3069" s="25">
        <v>30815</v>
      </c>
      <c r="B3069" s="24">
        <v>0</v>
      </c>
      <c r="C3069" s="24">
        <v>0</v>
      </c>
    </row>
    <row r="3070" spans="1:3" x14ac:dyDescent="0.2">
      <c r="A3070" s="25">
        <v>30816</v>
      </c>
      <c r="B3070" s="24">
        <v>-47</v>
      </c>
      <c r="C3070" s="24">
        <v>0</v>
      </c>
    </row>
    <row r="3071" spans="1:3" x14ac:dyDescent="0.2">
      <c r="A3071" s="25">
        <v>30817</v>
      </c>
      <c r="B3071" s="24">
        <v>-298</v>
      </c>
      <c r="C3071" s="24">
        <v>0</v>
      </c>
    </row>
    <row r="3072" spans="1:3" x14ac:dyDescent="0.2">
      <c r="A3072" s="25">
        <v>30818</v>
      </c>
      <c r="B3072" s="24">
        <v>-139</v>
      </c>
      <c r="C3072" s="24">
        <v>0</v>
      </c>
    </row>
    <row r="3073" spans="1:3" x14ac:dyDescent="0.2">
      <c r="A3073" s="25">
        <v>30819</v>
      </c>
      <c r="B3073" s="24">
        <v>-275</v>
      </c>
      <c r="C3073" s="24">
        <v>0</v>
      </c>
    </row>
    <row r="3074" spans="1:3" x14ac:dyDescent="0.2">
      <c r="A3074" s="25">
        <v>30820</v>
      </c>
      <c r="B3074" s="24">
        <v>-53</v>
      </c>
      <c r="C3074" s="24">
        <v>0</v>
      </c>
    </row>
    <row r="3075" spans="1:3" x14ac:dyDescent="0.2">
      <c r="A3075" s="25">
        <v>30821</v>
      </c>
      <c r="B3075" s="24">
        <v>0</v>
      </c>
      <c r="C3075" s="24">
        <v>0</v>
      </c>
    </row>
    <row r="3076" spans="1:3" x14ac:dyDescent="0.2">
      <c r="A3076" s="25">
        <v>30822</v>
      </c>
      <c r="B3076" s="24">
        <v>0</v>
      </c>
      <c r="C3076" s="24">
        <v>0</v>
      </c>
    </row>
    <row r="3077" spans="1:3" x14ac:dyDescent="0.2">
      <c r="A3077" s="25">
        <v>30823</v>
      </c>
      <c r="B3077" s="24">
        <v>-75</v>
      </c>
      <c r="C3077" s="24">
        <v>0</v>
      </c>
    </row>
    <row r="3078" spans="1:3" x14ac:dyDescent="0.2">
      <c r="A3078" s="25">
        <v>30824</v>
      </c>
      <c r="B3078" s="24">
        <v>0</v>
      </c>
      <c r="C3078" s="24">
        <v>0</v>
      </c>
    </row>
    <row r="3079" spans="1:3" x14ac:dyDescent="0.2">
      <c r="A3079" s="25">
        <v>30825</v>
      </c>
      <c r="B3079" s="24">
        <v>-34</v>
      </c>
      <c r="C3079" s="24">
        <v>0</v>
      </c>
    </row>
    <row r="3080" spans="1:3" x14ac:dyDescent="0.2">
      <c r="A3080" s="25">
        <v>30826</v>
      </c>
      <c r="B3080" s="24">
        <v>-55</v>
      </c>
      <c r="C3080" s="24">
        <v>0</v>
      </c>
    </row>
    <row r="3081" spans="1:3" x14ac:dyDescent="0.2">
      <c r="A3081" s="25">
        <v>30827</v>
      </c>
      <c r="B3081" s="24">
        <v>0</v>
      </c>
      <c r="C3081" s="24">
        <v>0</v>
      </c>
    </row>
    <row r="3082" spans="1:3" x14ac:dyDescent="0.2">
      <c r="A3082" s="25">
        <v>30828</v>
      </c>
      <c r="B3082" s="24">
        <v>0</v>
      </c>
      <c r="C3082" s="24">
        <v>0</v>
      </c>
    </row>
    <row r="3083" spans="1:3" x14ac:dyDescent="0.2">
      <c r="A3083" s="25">
        <v>30829</v>
      </c>
      <c r="B3083" s="24">
        <v>0</v>
      </c>
      <c r="C3083" s="24">
        <v>0</v>
      </c>
    </row>
    <row r="3084" spans="1:3" x14ac:dyDescent="0.2">
      <c r="A3084" s="25">
        <v>30830</v>
      </c>
      <c r="B3084" s="24">
        <v>-37</v>
      </c>
      <c r="C3084" s="24">
        <v>0</v>
      </c>
    </row>
    <row r="3085" spans="1:3" x14ac:dyDescent="0.2">
      <c r="A3085" s="25">
        <v>30831</v>
      </c>
      <c r="B3085" s="24">
        <v>-31</v>
      </c>
      <c r="C3085" s="24">
        <v>0</v>
      </c>
    </row>
    <row r="3086" spans="1:3" x14ac:dyDescent="0.2">
      <c r="A3086" s="25">
        <v>30832</v>
      </c>
      <c r="B3086" s="24">
        <v>-27</v>
      </c>
      <c r="C3086" s="24">
        <v>0</v>
      </c>
    </row>
    <row r="3087" spans="1:3" x14ac:dyDescent="0.2">
      <c r="A3087" s="25">
        <v>30833</v>
      </c>
      <c r="B3087" s="24">
        <v>0</v>
      </c>
      <c r="C3087" s="24">
        <v>0</v>
      </c>
    </row>
    <row r="3088" spans="1:3" x14ac:dyDescent="0.2">
      <c r="A3088" s="25">
        <v>30834</v>
      </c>
      <c r="B3088" s="24">
        <v>-20</v>
      </c>
      <c r="C3088" s="24">
        <v>0</v>
      </c>
    </row>
    <row r="3089" spans="1:3" x14ac:dyDescent="0.2">
      <c r="A3089" s="25">
        <v>30835</v>
      </c>
      <c r="B3089" s="24">
        <v>0</v>
      </c>
      <c r="C3089" s="24">
        <v>0</v>
      </c>
    </row>
    <row r="3090" spans="1:3" x14ac:dyDescent="0.2">
      <c r="A3090" s="25">
        <v>30836</v>
      </c>
      <c r="B3090" s="24">
        <v>0</v>
      </c>
      <c r="C3090" s="24">
        <v>0</v>
      </c>
    </row>
    <row r="3091" spans="1:3" x14ac:dyDescent="0.2">
      <c r="A3091" s="25">
        <v>30837</v>
      </c>
      <c r="B3091" s="24">
        <v>-11</v>
      </c>
      <c r="C3091" s="24">
        <v>0</v>
      </c>
    </row>
    <row r="3092" spans="1:3" x14ac:dyDescent="0.2">
      <c r="A3092" s="25">
        <v>30838</v>
      </c>
      <c r="B3092" s="24">
        <v>-37</v>
      </c>
      <c r="C3092" s="24">
        <v>0</v>
      </c>
    </row>
    <row r="3093" spans="1:3" x14ac:dyDescent="0.2">
      <c r="A3093" s="25">
        <v>30839</v>
      </c>
      <c r="B3093" s="24">
        <v>-69</v>
      </c>
      <c r="C3093" s="24">
        <v>0</v>
      </c>
    </row>
    <row r="3094" spans="1:3" x14ac:dyDescent="0.2">
      <c r="A3094" s="25">
        <v>30840</v>
      </c>
      <c r="B3094" s="24">
        <v>-38</v>
      </c>
      <c r="C3094" s="24">
        <v>0</v>
      </c>
    </row>
    <row r="3095" spans="1:3" x14ac:dyDescent="0.2">
      <c r="A3095" s="25">
        <v>30841</v>
      </c>
      <c r="B3095" s="24">
        <v>-67</v>
      </c>
      <c r="C3095" s="24">
        <v>0</v>
      </c>
    </row>
    <row r="3096" spans="1:3" x14ac:dyDescent="0.2">
      <c r="A3096" s="25">
        <v>30842</v>
      </c>
      <c r="B3096" s="24">
        <v>0</v>
      </c>
      <c r="C3096" s="24">
        <v>0</v>
      </c>
    </row>
    <row r="3097" spans="1:3" x14ac:dyDescent="0.2">
      <c r="A3097" s="25">
        <v>30843</v>
      </c>
      <c r="B3097" s="24">
        <v>0</v>
      </c>
      <c r="C3097" s="24">
        <v>0</v>
      </c>
    </row>
    <row r="3098" spans="1:3" x14ac:dyDescent="0.2">
      <c r="A3098" s="25">
        <v>30844</v>
      </c>
      <c r="B3098" s="24">
        <v>0</v>
      </c>
      <c r="C3098" s="24">
        <v>0</v>
      </c>
    </row>
    <row r="3099" spans="1:3" x14ac:dyDescent="0.2">
      <c r="A3099" s="25">
        <v>30845</v>
      </c>
      <c r="B3099" s="24">
        <v>-38</v>
      </c>
      <c r="C3099" s="24">
        <v>0</v>
      </c>
    </row>
    <row r="3100" spans="1:3" x14ac:dyDescent="0.2">
      <c r="A3100" s="25">
        <v>30846</v>
      </c>
      <c r="B3100" s="24">
        <v>-89</v>
      </c>
      <c r="C3100" s="24">
        <v>0</v>
      </c>
    </row>
    <row r="3101" spans="1:3" x14ac:dyDescent="0.2">
      <c r="A3101" s="25">
        <v>30847</v>
      </c>
      <c r="B3101" s="24">
        <v>-56</v>
      </c>
      <c r="C3101" s="24">
        <v>0</v>
      </c>
    </row>
    <row r="3102" spans="1:3" x14ac:dyDescent="0.2">
      <c r="A3102" s="25">
        <v>30848</v>
      </c>
      <c r="B3102" s="24">
        <v>-110</v>
      </c>
      <c r="C3102" s="24">
        <v>0</v>
      </c>
    </row>
    <row r="3103" spans="1:3" x14ac:dyDescent="0.2">
      <c r="A3103" s="25">
        <v>30849</v>
      </c>
      <c r="B3103" s="24">
        <v>0</v>
      </c>
      <c r="C3103" s="24">
        <v>0</v>
      </c>
    </row>
    <row r="3104" spans="1:3" x14ac:dyDescent="0.2">
      <c r="A3104" s="25">
        <v>30850</v>
      </c>
      <c r="B3104" s="24">
        <v>0</v>
      </c>
      <c r="C3104" s="24">
        <v>0</v>
      </c>
    </row>
    <row r="3105" spans="1:3" x14ac:dyDescent="0.2">
      <c r="A3105" s="25">
        <v>30851</v>
      </c>
      <c r="B3105" s="24">
        <v>-10</v>
      </c>
      <c r="C3105" s="24">
        <v>0</v>
      </c>
    </row>
    <row r="3106" spans="1:3" x14ac:dyDescent="0.2">
      <c r="A3106" s="25">
        <v>30852</v>
      </c>
      <c r="B3106" s="24">
        <v>-561</v>
      </c>
      <c r="C3106" s="24">
        <v>0</v>
      </c>
    </row>
    <row r="3107" spans="1:3" x14ac:dyDescent="0.2">
      <c r="A3107" s="25">
        <v>30853</v>
      </c>
      <c r="B3107" s="24">
        <v>-7</v>
      </c>
      <c r="C3107" s="24">
        <v>0</v>
      </c>
    </row>
    <row r="3108" spans="1:3" x14ac:dyDescent="0.2">
      <c r="A3108" s="25">
        <v>30854</v>
      </c>
      <c r="B3108" s="24">
        <v>0</v>
      </c>
      <c r="C3108" s="24">
        <v>0</v>
      </c>
    </row>
    <row r="3109" spans="1:3" x14ac:dyDescent="0.2">
      <c r="A3109" s="25">
        <v>30855</v>
      </c>
      <c r="B3109" s="24">
        <v>-51</v>
      </c>
      <c r="C3109" s="24">
        <v>0</v>
      </c>
    </row>
    <row r="3110" spans="1:3" x14ac:dyDescent="0.2">
      <c r="A3110" s="25">
        <v>30856</v>
      </c>
      <c r="B3110" s="24">
        <v>0</v>
      </c>
      <c r="C3110" s="24">
        <v>0</v>
      </c>
    </row>
    <row r="3111" spans="1:3" x14ac:dyDescent="0.2">
      <c r="A3111" s="25">
        <v>30857</v>
      </c>
      <c r="B3111" s="24">
        <v>0</v>
      </c>
      <c r="C3111" s="24">
        <v>0</v>
      </c>
    </row>
    <row r="3112" spans="1:3" x14ac:dyDescent="0.2">
      <c r="A3112" s="25">
        <v>30858</v>
      </c>
      <c r="B3112" s="24">
        <v>-588</v>
      </c>
      <c r="C3112" s="24">
        <v>0</v>
      </c>
    </row>
    <row r="3113" spans="1:3" x14ac:dyDescent="0.2">
      <c r="A3113" s="25">
        <v>30859</v>
      </c>
      <c r="B3113" s="24">
        <v>-196</v>
      </c>
      <c r="C3113" s="24">
        <v>0</v>
      </c>
    </row>
    <row r="3114" spans="1:3" x14ac:dyDescent="0.2">
      <c r="A3114" s="25">
        <v>30860</v>
      </c>
      <c r="B3114" s="24">
        <v>-299</v>
      </c>
      <c r="C3114" s="24">
        <v>0</v>
      </c>
    </row>
    <row r="3115" spans="1:3" x14ac:dyDescent="0.2">
      <c r="A3115" s="25">
        <v>30861</v>
      </c>
      <c r="B3115" s="24">
        <v>-147</v>
      </c>
      <c r="C3115" s="24">
        <v>0</v>
      </c>
    </row>
    <row r="3116" spans="1:3" x14ac:dyDescent="0.2">
      <c r="A3116" s="25">
        <v>30862</v>
      </c>
      <c r="B3116" s="24">
        <v>-35</v>
      </c>
      <c r="C3116" s="24">
        <v>0</v>
      </c>
    </row>
    <row r="3117" spans="1:3" x14ac:dyDescent="0.2">
      <c r="A3117" s="25">
        <v>30863</v>
      </c>
      <c r="B3117" s="24">
        <v>0</v>
      </c>
      <c r="C3117" s="24">
        <v>0</v>
      </c>
    </row>
    <row r="3118" spans="1:3" x14ac:dyDescent="0.2">
      <c r="A3118" s="25">
        <v>30864</v>
      </c>
      <c r="B3118" s="24">
        <v>0</v>
      </c>
      <c r="C3118" s="24">
        <v>0</v>
      </c>
    </row>
    <row r="3119" spans="1:3" x14ac:dyDescent="0.2">
      <c r="A3119" s="25">
        <v>30865</v>
      </c>
      <c r="B3119" s="24">
        <v>-54</v>
      </c>
      <c r="C3119" s="24">
        <v>0</v>
      </c>
    </row>
    <row r="3120" spans="1:3" x14ac:dyDescent="0.2">
      <c r="A3120" s="25">
        <v>30866</v>
      </c>
      <c r="B3120" s="24">
        <v>-83</v>
      </c>
      <c r="C3120" s="24">
        <v>0</v>
      </c>
    </row>
    <row r="3121" spans="1:3" x14ac:dyDescent="0.2">
      <c r="A3121" s="25">
        <v>30867</v>
      </c>
      <c r="B3121" s="24">
        <v>-47</v>
      </c>
      <c r="C3121" s="24">
        <v>0</v>
      </c>
    </row>
    <row r="3122" spans="1:3" x14ac:dyDescent="0.2">
      <c r="A3122" s="25">
        <v>30868</v>
      </c>
      <c r="B3122" s="24">
        <v>-495</v>
      </c>
      <c r="C3122" s="24">
        <v>0</v>
      </c>
    </row>
    <row r="3123" spans="1:3" x14ac:dyDescent="0.2">
      <c r="A3123" s="25">
        <v>30869</v>
      </c>
      <c r="B3123" s="24">
        <v>-566</v>
      </c>
      <c r="C3123" s="24">
        <v>0</v>
      </c>
    </row>
    <row r="3124" spans="1:3" x14ac:dyDescent="0.2">
      <c r="A3124" s="25">
        <v>30870</v>
      </c>
      <c r="B3124" s="24">
        <v>0</v>
      </c>
      <c r="C3124" s="24">
        <v>0</v>
      </c>
    </row>
    <row r="3125" spans="1:3" x14ac:dyDescent="0.2">
      <c r="A3125" s="25">
        <v>30871</v>
      </c>
      <c r="B3125" s="24">
        <v>0</v>
      </c>
      <c r="C3125" s="24">
        <v>0</v>
      </c>
    </row>
    <row r="3126" spans="1:3" x14ac:dyDescent="0.2">
      <c r="A3126" s="25">
        <v>30872</v>
      </c>
      <c r="B3126" s="24">
        <v>-206</v>
      </c>
      <c r="C3126" s="24">
        <v>0</v>
      </c>
    </row>
    <row r="3127" spans="1:3" x14ac:dyDescent="0.2">
      <c r="A3127" s="25">
        <v>30873</v>
      </c>
      <c r="B3127" s="24">
        <v>-99</v>
      </c>
      <c r="C3127" s="24">
        <v>0</v>
      </c>
    </row>
    <row r="3128" spans="1:3" x14ac:dyDescent="0.2">
      <c r="A3128" s="25">
        <v>30874</v>
      </c>
      <c r="B3128" s="24">
        <v>-271</v>
      </c>
      <c r="C3128" s="24">
        <v>0</v>
      </c>
    </row>
    <row r="3129" spans="1:3" x14ac:dyDescent="0.2">
      <c r="A3129" s="25">
        <v>30875</v>
      </c>
      <c r="B3129" s="24">
        <v>-92</v>
      </c>
      <c r="C3129" s="24">
        <v>0</v>
      </c>
    </row>
    <row r="3130" spans="1:3" x14ac:dyDescent="0.2">
      <c r="A3130" s="25">
        <v>30876</v>
      </c>
      <c r="B3130" s="24">
        <v>-96</v>
      </c>
      <c r="C3130" s="24">
        <v>0</v>
      </c>
    </row>
    <row r="3131" spans="1:3" x14ac:dyDescent="0.2">
      <c r="A3131" s="25">
        <v>30877</v>
      </c>
      <c r="B3131" s="24">
        <v>0</v>
      </c>
      <c r="C3131" s="24">
        <v>0</v>
      </c>
    </row>
    <row r="3132" spans="1:3" x14ac:dyDescent="0.2">
      <c r="A3132" s="25">
        <v>30878</v>
      </c>
      <c r="B3132" s="24">
        <v>0</v>
      </c>
      <c r="C3132" s="24">
        <v>0</v>
      </c>
    </row>
    <row r="3133" spans="1:3" x14ac:dyDescent="0.2">
      <c r="A3133" s="25">
        <v>30879</v>
      </c>
      <c r="B3133" s="24">
        <v>-12</v>
      </c>
      <c r="C3133" s="24">
        <v>0</v>
      </c>
    </row>
    <row r="3134" spans="1:3" x14ac:dyDescent="0.2">
      <c r="A3134" s="25">
        <v>30880</v>
      </c>
      <c r="B3134" s="24">
        <v>0</v>
      </c>
      <c r="C3134" s="24">
        <v>0</v>
      </c>
    </row>
    <row r="3135" spans="1:3" x14ac:dyDescent="0.2">
      <c r="A3135" s="25">
        <v>30881</v>
      </c>
      <c r="B3135" s="24">
        <v>-113</v>
      </c>
      <c r="C3135" s="24">
        <v>0</v>
      </c>
    </row>
    <row r="3136" spans="1:3" x14ac:dyDescent="0.2">
      <c r="A3136" s="25">
        <v>30882</v>
      </c>
      <c r="B3136" s="24">
        <v>-82</v>
      </c>
      <c r="C3136" s="24">
        <v>-85</v>
      </c>
    </row>
    <row r="3137" spans="1:3" x14ac:dyDescent="0.2">
      <c r="A3137" s="25">
        <v>30883</v>
      </c>
      <c r="B3137" s="24">
        <v>-186</v>
      </c>
      <c r="C3137" s="24">
        <v>0</v>
      </c>
    </row>
    <row r="3138" spans="1:3" x14ac:dyDescent="0.2">
      <c r="A3138" s="25">
        <v>30884</v>
      </c>
      <c r="B3138" s="24">
        <v>0</v>
      </c>
      <c r="C3138" s="24">
        <v>0</v>
      </c>
    </row>
    <row r="3139" spans="1:3" x14ac:dyDescent="0.2">
      <c r="A3139" s="25">
        <v>30885</v>
      </c>
      <c r="B3139" s="24">
        <v>0</v>
      </c>
      <c r="C3139" s="24">
        <v>0</v>
      </c>
    </row>
    <row r="3140" spans="1:3" x14ac:dyDescent="0.2">
      <c r="A3140" s="25">
        <v>30886</v>
      </c>
      <c r="B3140" s="24">
        <v>-149</v>
      </c>
      <c r="C3140" s="24">
        <v>0</v>
      </c>
    </row>
    <row r="3141" spans="1:3" x14ac:dyDescent="0.2">
      <c r="A3141" s="25">
        <v>30887</v>
      </c>
      <c r="B3141" s="24">
        <v>-103</v>
      </c>
      <c r="C3141" s="24">
        <v>0</v>
      </c>
    </row>
    <row r="3142" spans="1:3" x14ac:dyDescent="0.2">
      <c r="A3142" s="25">
        <v>30888</v>
      </c>
      <c r="B3142" s="24">
        <v>-51</v>
      </c>
      <c r="C3142" s="24">
        <v>0</v>
      </c>
    </row>
    <row r="3143" spans="1:3" x14ac:dyDescent="0.2">
      <c r="A3143" s="25">
        <v>30889</v>
      </c>
      <c r="B3143" s="24">
        <v>-92</v>
      </c>
      <c r="C3143" s="24">
        <v>0</v>
      </c>
    </row>
    <row r="3144" spans="1:3" x14ac:dyDescent="0.2">
      <c r="A3144" s="25">
        <v>30890</v>
      </c>
      <c r="B3144" s="24">
        <v>-43</v>
      </c>
      <c r="C3144" s="24">
        <v>0</v>
      </c>
    </row>
    <row r="3145" spans="1:3" x14ac:dyDescent="0.2">
      <c r="A3145" s="25">
        <v>30891</v>
      </c>
      <c r="B3145" s="24">
        <v>0</v>
      </c>
      <c r="C3145" s="24">
        <v>0</v>
      </c>
    </row>
    <row r="3146" spans="1:3" x14ac:dyDescent="0.2">
      <c r="A3146" s="25">
        <v>30892</v>
      </c>
      <c r="B3146" s="24">
        <v>0</v>
      </c>
      <c r="C3146" s="24">
        <v>0</v>
      </c>
    </row>
    <row r="3147" spans="1:3" x14ac:dyDescent="0.2">
      <c r="A3147" s="25">
        <v>30893</v>
      </c>
      <c r="B3147" s="24">
        <v>-80</v>
      </c>
      <c r="C3147" s="24">
        <v>0</v>
      </c>
    </row>
    <row r="3148" spans="1:3" x14ac:dyDescent="0.2">
      <c r="A3148" s="25">
        <v>30894</v>
      </c>
      <c r="B3148" s="24">
        <v>-87</v>
      </c>
      <c r="C3148" s="24">
        <v>0</v>
      </c>
    </row>
    <row r="3149" spans="1:3" x14ac:dyDescent="0.2">
      <c r="A3149" s="25">
        <v>30895</v>
      </c>
      <c r="B3149" s="24">
        <v>-39</v>
      </c>
      <c r="C3149" s="24">
        <v>0</v>
      </c>
    </row>
    <row r="3150" spans="1:3" x14ac:dyDescent="0.2">
      <c r="A3150" s="25">
        <v>30896</v>
      </c>
      <c r="B3150" s="24">
        <v>-40</v>
      </c>
      <c r="C3150" s="24">
        <v>0</v>
      </c>
    </row>
    <row r="3151" spans="1:3" x14ac:dyDescent="0.2">
      <c r="A3151" s="25">
        <v>30897</v>
      </c>
      <c r="B3151" s="24">
        <v>-28</v>
      </c>
      <c r="C3151" s="24">
        <v>0</v>
      </c>
    </row>
    <row r="3152" spans="1:3" x14ac:dyDescent="0.2">
      <c r="A3152" s="25">
        <v>30898</v>
      </c>
      <c r="B3152" s="24">
        <v>0</v>
      </c>
      <c r="C3152" s="24">
        <v>0</v>
      </c>
    </row>
    <row r="3153" spans="1:3" x14ac:dyDescent="0.2">
      <c r="A3153" s="25">
        <v>30899</v>
      </c>
      <c r="B3153" s="24">
        <v>0</v>
      </c>
      <c r="C3153" s="24">
        <v>0</v>
      </c>
    </row>
    <row r="3154" spans="1:3" x14ac:dyDescent="0.2">
      <c r="A3154" s="25">
        <v>30900</v>
      </c>
      <c r="B3154" s="24">
        <v>-24</v>
      </c>
      <c r="C3154" s="24">
        <v>0</v>
      </c>
    </row>
    <row r="3155" spans="1:3" x14ac:dyDescent="0.2">
      <c r="A3155" s="25">
        <v>30901</v>
      </c>
      <c r="B3155" s="24">
        <v>-140</v>
      </c>
      <c r="C3155" s="24">
        <v>0</v>
      </c>
    </row>
    <row r="3156" spans="1:3" x14ac:dyDescent="0.2">
      <c r="A3156" s="25">
        <v>30902</v>
      </c>
      <c r="B3156" s="24">
        <v>-16</v>
      </c>
      <c r="C3156" s="24">
        <v>0</v>
      </c>
    </row>
    <row r="3157" spans="1:3" x14ac:dyDescent="0.2">
      <c r="A3157" s="25">
        <v>30903</v>
      </c>
      <c r="B3157" s="24">
        <v>0</v>
      </c>
      <c r="C3157" s="24">
        <v>0</v>
      </c>
    </row>
    <row r="3158" spans="1:3" x14ac:dyDescent="0.2">
      <c r="A3158" s="25">
        <v>30904</v>
      </c>
      <c r="B3158" s="24">
        <v>-32</v>
      </c>
      <c r="C3158" s="24">
        <v>0</v>
      </c>
    </row>
    <row r="3159" spans="1:3" x14ac:dyDescent="0.2">
      <c r="A3159" s="25">
        <v>30905</v>
      </c>
      <c r="B3159" s="24">
        <v>0</v>
      </c>
      <c r="C3159" s="24">
        <v>0</v>
      </c>
    </row>
    <row r="3160" spans="1:3" x14ac:dyDescent="0.2">
      <c r="A3160" s="25">
        <v>30906</v>
      </c>
      <c r="B3160" s="24">
        <v>0</v>
      </c>
      <c r="C3160" s="24">
        <v>0</v>
      </c>
    </row>
    <row r="3161" spans="1:3" x14ac:dyDescent="0.2">
      <c r="A3161" s="25">
        <v>30907</v>
      </c>
      <c r="B3161" s="24">
        <v>0</v>
      </c>
      <c r="C3161" s="24">
        <v>0</v>
      </c>
    </row>
    <row r="3162" spans="1:3" x14ac:dyDescent="0.2">
      <c r="A3162" s="25">
        <v>30908</v>
      </c>
      <c r="B3162" s="24">
        <v>0</v>
      </c>
      <c r="C3162" s="24">
        <v>0</v>
      </c>
    </row>
    <row r="3163" spans="1:3" x14ac:dyDescent="0.2">
      <c r="A3163" s="25">
        <v>30909</v>
      </c>
      <c r="B3163" s="24">
        <v>-5</v>
      </c>
      <c r="C3163" s="24">
        <v>0</v>
      </c>
    </row>
    <row r="3164" spans="1:3" x14ac:dyDescent="0.2">
      <c r="A3164" s="25">
        <v>30910</v>
      </c>
      <c r="B3164" s="24">
        <v>-97</v>
      </c>
      <c r="C3164" s="24">
        <v>0</v>
      </c>
    </row>
    <row r="3165" spans="1:3" x14ac:dyDescent="0.2">
      <c r="A3165" s="25">
        <v>30911</v>
      </c>
      <c r="B3165" s="24">
        <v>-126</v>
      </c>
      <c r="C3165" s="24">
        <v>0</v>
      </c>
    </row>
    <row r="3166" spans="1:3" x14ac:dyDescent="0.2">
      <c r="A3166" s="25">
        <v>30912</v>
      </c>
      <c r="B3166" s="24">
        <v>0</v>
      </c>
      <c r="C3166" s="24">
        <v>0</v>
      </c>
    </row>
    <row r="3167" spans="1:3" x14ac:dyDescent="0.2">
      <c r="A3167" s="25">
        <v>30913</v>
      </c>
      <c r="B3167" s="24">
        <v>0</v>
      </c>
      <c r="C3167" s="24">
        <v>0</v>
      </c>
    </row>
    <row r="3168" spans="1:3" x14ac:dyDescent="0.2">
      <c r="A3168" s="25">
        <v>30914</v>
      </c>
      <c r="B3168" s="24">
        <v>-552</v>
      </c>
      <c r="C3168" s="24">
        <v>0</v>
      </c>
    </row>
    <row r="3169" spans="1:3" x14ac:dyDescent="0.2">
      <c r="A3169" s="25">
        <v>30915</v>
      </c>
      <c r="B3169" s="24">
        <v>-458</v>
      </c>
      <c r="C3169" s="24">
        <v>0</v>
      </c>
    </row>
    <row r="3170" spans="1:3" x14ac:dyDescent="0.2">
      <c r="A3170" s="25">
        <v>30916</v>
      </c>
      <c r="B3170" s="24">
        <v>-131</v>
      </c>
      <c r="C3170" s="24">
        <v>0</v>
      </c>
    </row>
    <row r="3171" spans="1:3" x14ac:dyDescent="0.2">
      <c r="A3171" s="25">
        <v>30917</v>
      </c>
      <c r="B3171" s="24">
        <v>-28</v>
      </c>
      <c r="C3171" s="24">
        <v>0</v>
      </c>
    </row>
    <row r="3172" spans="1:3" x14ac:dyDescent="0.2">
      <c r="A3172" s="25">
        <v>30918</v>
      </c>
      <c r="B3172" s="24">
        <v>-44</v>
      </c>
      <c r="C3172" s="24">
        <v>0</v>
      </c>
    </row>
    <row r="3173" spans="1:3" x14ac:dyDescent="0.2">
      <c r="A3173" s="25">
        <v>30919</v>
      </c>
      <c r="B3173" s="24">
        <v>0</v>
      </c>
      <c r="C3173" s="24">
        <v>0</v>
      </c>
    </row>
    <row r="3174" spans="1:3" x14ac:dyDescent="0.2">
      <c r="A3174" s="25">
        <v>30920</v>
      </c>
      <c r="B3174" s="24">
        <v>0</v>
      </c>
      <c r="C3174" s="24">
        <v>0</v>
      </c>
    </row>
    <row r="3175" spans="1:3" x14ac:dyDescent="0.2">
      <c r="A3175" s="25">
        <v>30921</v>
      </c>
      <c r="B3175" s="24">
        <v>-6</v>
      </c>
      <c r="C3175" s="24">
        <v>0</v>
      </c>
    </row>
    <row r="3176" spans="1:3" x14ac:dyDescent="0.2">
      <c r="A3176" s="25">
        <v>30922</v>
      </c>
      <c r="B3176" s="24">
        <v>-29</v>
      </c>
      <c r="C3176" s="24">
        <v>0</v>
      </c>
    </row>
    <row r="3177" spans="1:3" x14ac:dyDescent="0.2">
      <c r="A3177" s="25">
        <v>30923</v>
      </c>
      <c r="B3177" s="24">
        <v>-10</v>
      </c>
      <c r="C3177" s="24">
        <v>-114</v>
      </c>
    </row>
    <row r="3178" spans="1:3" x14ac:dyDescent="0.2">
      <c r="A3178" s="25">
        <v>30924</v>
      </c>
      <c r="B3178" s="24">
        <v>0</v>
      </c>
      <c r="C3178" s="24">
        <v>0</v>
      </c>
    </row>
    <row r="3179" spans="1:3" x14ac:dyDescent="0.2">
      <c r="A3179" s="25">
        <v>30925</v>
      </c>
      <c r="B3179" s="24">
        <v>-76</v>
      </c>
      <c r="C3179" s="24">
        <v>0</v>
      </c>
    </row>
    <row r="3180" spans="1:3" x14ac:dyDescent="0.2">
      <c r="A3180" s="25">
        <v>30926</v>
      </c>
      <c r="B3180" s="24">
        <v>0</v>
      </c>
      <c r="C3180" s="24">
        <v>0</v>
      </c>
    </row>
    <row r="3181" spans="1:3" x14ac:dyDescent="0.2">
      <c r="A3181" s="25">
        <v>30927</v>
      </c>
      <c r="B3181" s="24">
        <v>0</v>
      </c>
      <c r="C3181" s="24">
        <v>0</v>
      </c>
    </row>
    <row r="3182" spans="1:3" x14ac:dyDescent="0.2">
      <c r="A3182" s="25">
        <v>30928</v>
      </c>
      <c r="B3182" s="24">
        <v>-189</v>
      </c>
      <c r="C3182" s="24">
        <v>0</v>
      </c>
    </row>
    <row r="3183" spans="1:3" x14ac:dyDescent="0.2">
      <c r="A3183" s="25">
        <v>30929</v>
      </c>
      <c r="B3183" s="24">
        <v>-509</v>
      </c>
      <c r="C3183" s="24">
        <v>0</v>
      </c>
    </row>
    <row r="3184" spans="1:3" x14ac:dyDescent="0.2">
      <c r="A3184" s="25">
        <v>30930</v>
      </c>
      <c r="B3184" s="24">
        <v>-600</v>
      </c>
      <c r="C3184" s="24">
        <v>0</v>
      </c>
    </row>
    <row r="3185" spans="1:3" x14ac:dyDescent="0.2">
      <c r="A3185" s="25">
        <v>30931</v>
      </c>
      <c r="B3185" s="24">
        <v>-177</v>
      </c>
      <c r="C3185" s="24">
        <v>-39</v>
      </c>
    </row>
    <row r="3186" spans="1:3" x14ac:dyDescent="0.2">
      <c r="A3186" s="25">
        <v>30932</v>
      </c>
      <c r="B3186" s="24">
        <v>-163</v>
      </c>
      <c r="C3186" s="24">
        <v>0</v>
      </c>
    </row>
    <row r="3187" spans="1:3" x14ac:dyDescent="0.2">
      <c r="A3187" s="25">
        <v>30933</v>
      </c>
      <c r="B3187" s="24">
        <v>0</v>
      </c>
      <c r="C3187" s="24">
        <v>0</v>
      </c>
    </row>
    <row r="3188" spans="1:3" x14ac:dyDescent="0.2">
      <c r="A3188" s="25">
        <v>30934</v>
      </c>
      <c r="B3188" s="24">
        <v>0</v>
      </c>
      <c r="C3188" s="24">
        <v>0</v>
      </c>
    </row>
    <row r="3189" spans="1:3" x14ac:dyDescent="0.2">
      <c r="A3189" s="25">
        <v>30935</v>
      </c>
      <c r="B3189" s="24">
        <v>-104</v>
      </c>
      <c r="C3189" s="24">
        <v>-13</v>
      </c>
    </row>
    <row r="3190" spans="1:3" x14ac:dyDescent="0.2">
      <c r="A3190" s="25">
        <v>30936</v>
      </c>
      <c r="B3190" s="24">
        <v>-195</v>
      </c>
      <c r="C3190" s="24">
        <v>-70</v>
      </c>
    </row>
    <row r="3191" spans="1:3" x14ac:dyDescent="0.2">
      <c r="A3191" s="25">
        <v>30937</v>
      </c>
      <c r="B3191" s="24">
        <v>-75</v>
      </c>
      <c r="C3191" s="24">
        <v>0</v>
      </c>
    </row>
    <row r="3192" spans="1:3" x14ac:dyDescent="0.2">
      <c r="A3192" s="25">
        <v>30938</v>
      </c>
      <c r="B3192" s="24">
        <v>-171</v>
      </c>
      <c r="C3192" s="24">
        <v>-70</v>
      </c>
    </row>
    <row r="3193" spans="1:3" x14ac:dyDescent="0.2">
      <c r="A3193" s="25">
        <v>30939</v>
      </c>
      <c r="B3193" s="24">
        <v>-198</v>
      </c>
      <c r="C3193" s="24">
        <v>-87</v>
      </c>
    </row>
    <row r="3194" spans="1:3" x14ac:dyDescent="0.2">
      <c r="A3194" s="25">
        <v>30940</v>
      </c>
      <c r="B3194" s="24">
        <v>0</v>
      </c>
      <c r="C3194" s="24">
        <v>0</v>
      </c>
    </row>
    <row r="3195" spans="1:3" x14ac:dyDescent="0.2">
      <c r="A3195" s="25">
        <v>30941</v>
      </c>
      <c r="B3195" s="24">
        <v>0</v>
      </c>
      <c r="C3195" s="24">
        <v>0</v>
      </c>
    </row>
    <row r="3196" spans="1:3" x14ac:dyDescent="0.2">
      <c r="A3196" s="25">
        <v>30942</v>
      </c>
      <c r="B3196" s="24">
        <v>-153</v>
      </c>
      <c r="C3196" s="24">
        <v>-80</v>
      </c>
    </row>
    <row r="3197" spans="1:3" x14ac:dyDescent="0.2">
      <c r="A3197" s="25">
        <v>30943</v>
      </c>
      <c r="B3197" s="24">
        <v>-191</v>
      </c>
      <c r="C3197" s="24">
        <v>0</v>
      </c>
    </row>
    <row r="3198" spans="1:3" x14ac:dyDescent="0.2">
      <c r="A3198" s="25">
        <v>30944</v>
      </c>
      <c r="B3198" s="24">
        <v>-115</v>
      </c>
      <c r="C3198" s="24">
        <v>0</v>
      </c>
    </row>
    <row r="3199" spans="1:3" x14ac:dyDescent="0.2">
      <c r="A3199" s="25">
        <v>30945</v>
      </c>
      <c r="B3199" s="24">
        <v>-113</v>
      </c>
      <c r="C3199" s="24">
        <v>0</v>
      </c>
    </row>
    <row r="3200" spans="1:3" x14ac:dyDescent="0.2">
      <c r="A3200" s="25">
        <v>30946</v>
      </c>
      <c r="B3200" s="24">
        <v>-1573</v>
      </c>
      <c r="C3200" s="24">
        <v>0</v>
      </c>
    </row>
    <row r="3201" spans="1:3" x14ac:dyDescent="0.2">
      <c r="A3201" s="25">
        <v>30947</v>
      </c>
      <c r="B3201" s="24">
        <v>0</v>
      </c>
      <c r="C3201" s="24">
        <v>0</v>
      </c>
    </row>
    <row r="3202" spans="1:3" x14ac:dyDescent="0.2">
      <c r="A3202" s="25">
        <v>30948</v>
      </c>
      <c r="B3202" s="24">
        <v>0</v>
      </c>
      <c r="C3202" s="24">
        <v>0</v>
      </c>
    </row>
    <row r="3203" spans="1:3" x14ac:dyDescent="0.2">
      <c r="A3203" s="25">
        <v>30949</v>
      </c>
      <c r="B3203" s="24">
        <v>-1211</v>
      </c>
      <c r="C3203" s="24">
        <v>0</v>
      </c>
    </row>
    <row r="3204" spans="1:3" x14ac:dyDescent="0.2">
      <c r="A3204" s="25">
        <v>30950</v>
      </c>
      <c r="B3204" s="24">
        <v>-153</v>
      </c>
      <c r="C3204" s="24">
        <v>0</v>
      </c>
    </row>
    <row r="3205" spans="1:3" x14ac:dyDescent="0.2">
      <c r="A3205" s="25">
        <v>30951</v>
      </c>
      <c r="B3205" s="24">
        <v>-171</v>
      </c>
      <c r="C3205" s="24">
        <v>0</v>
      </c>
    </row>
    <row r="3206" spans="1:3" x14ac:dyDescent="0.2">
      <c r="A3206" s="25">
        <v>30952</v>
      </c>
      <c r="B3206" s="24">
        <v>-58</v>
      </c>
      <c r="C3206" s="24">
        <v>0</v>
      </c>
    </row>
    <row r="3207" spans="1:3" x14ac:dyDescent="0.2">
      <c r="A3207" s="25">
        <v>30953</v>
      </c>
      <c r="B3207" s="24">
        <v>0</v>
      </c>
      <c r="C3207" s="24">
        <v>0</v>
      </c>
    </row>
    <row r="3208" spans="1:3" x14ac:dyDescent="0.2">
      <c r="A3208" s="25">
        <v>30954</v>
      </c>
      <c r="B3208" s="24">
        <v>0</v>
      </c>
      <c r="C3208" s="24">
        <v>0</v>
      </c>
    </row>
    <row r="3209" spans="1:3" x14ac:dyDescent="0.2">
      <c r="A3209" s="25">
        <v>30955</v>
      </c>
      <c r="B3209" s="24">
        <v>0</v>
      </c>
      <c r="C3209" s="24">
        <v>0</v>
      </c>
    </row>
    <row r="3210" spans="1:3" x14ac:dyDescent="0.2">
      <c r="A3210" s="25">
        <v>30956</v>
      </c>
      <c r="B3210" s="24">
        <v>0</v>
      </c>
      <c r="C3210" s="24">
        <v>0</v>
      </c>
    </row>
    <row r="3211" spans="1:3" x14ac:dyDescent="0.2">
      <c r="A3211" s="25">
        <v>30957</v>
      </c>
      <c r="B3211" s="24">
        <v>-21</v>
      </c>
      <c r="C3211" s="24">
        <v>0</v>
      </c>
    </row>
    <row r="3212" spans="1:3" x14ac:dyDescent="0.2">
      <c r="A3212" s="25">
        <v>30958</v>
      </c>
      <c r="B3212" s="24">
        <v>0</v>
      </c>
      <c r="C3212" s="24">
        <v>0</v>
      </c>
    </row>
    <row r="3213" spans="1:3" x14ac:dyDescent="0.2">
      <c r="A3213" s="25">
        <v>30959</v>
      </c>
      <c r="B3213" s="24">
        <v>0</v>
      </c>
      <c r="C3213" s="24">
        <v>0</v>
      </c>
    </row>
    <row r="3214" spans="1:3" x14ac:dyDescent="0.2">
      <c r="A3214" s="25">
        <v>30960</v>
      </c>
      <c r="B3214" s="24">
        <v>0</v>
      </c>
      <c r="C3214" s="24">
        <v>0</v>
      </c>
    </row>
    <row r="3215" spans="1:3" x14ac:dyDescent="0.2">
      <c r="A3215" s="25">
        <v>30961</v>
      </c>
      <c r="B3215" s="24">
        <v>0</v>
      </c>
      <c r="C3215" s="24">
        <v>0</v>
      </c>
    </row>
    <row r="3216" spans="1:3" x14ac:dyDescent="0.2">
      <c r="A3216" s="25">
        <v>30962</v>
      </c>
      <c r="B3216" s="24">
        <v>0</v>
      </c>
      <c r="C3216" s="24">
        <v>0</v>
      </c>
    </row>
    <row r="3217" spans="1:3" x14ac:dyDescent="0.2">
      <c r="A3217" s="25">
        <v>30963</v>
      </c>
      <c r="B3217" s="24">
        <v>0</v>
      </c>
      <c r="C3217" s="24">
        <v>0</v>
      </c>
    </row>
    <row r="3218" spans="1:3" x14ac:dyDescent="0.2">
      <c r="A3218" s="25">
        <v>30964</v>
      </c>
      <c r="B3218" s="24">
        <v>0</v>
      </c>
      <c r="C3218" s="24">
        <v>0</v>
      </c>
    </row>
    <row r="3219" spans="1:3" x14ac:dyDescent="0.2">
      <c r="A3219" s="25">
        <v>30965</v>
      </c>
      <c r="B3219" s="24">
        <v>-40</v>
      </c>
      <c r="C3219" s="24">
        <v>0</v>
      </c>
    </row>
    <row r="3220" spans="1:3" x14ac:dyDescent="0.2">
      <c r="A3220" s="25">
        <v>30966</v>
      </c>
      <c r="B3220" s="24">
        <v>-38</v>
      </c>
      <c r="C3220" s="24">
        <v>0</v>
      </c>
    </row>
    <row r="3221" spans="1:3" x14ac:dyDescent="0.2">
      <c r="A3221" s="25">
        <v>30967</v>
      </c>
      <c r="B3221" s="24">
        <v>-3</v>
      </c>
      <c r="C3221" s="24">
        <v>0</v>
      </c>
    </row>
    <row r="3222" spans="1:3" x14ac:dyDescent="0.2">
      <c r="A3222" s="25">
        <v>30968</v>
      </c>
      <c r="B3222" s="24">
        <v>0</v>
      </c>
      <c r="C3222" s="24">
        <v>0</v>
      </c>
    </row>
    <row r="3223" spans="1:3" x14ac:dyDescent="0.2">
      <c r="A3223" s="25">
        <v>30969</v>
      </c>
      <c r="B3223" s="24">
        <v>0</v>
      </c>
      <c r="C3223" s="24">
        <v>0</v>
      </c>
    </row>
    <row r="3224" spans="1:3" x14ac:dyDescent="0.2">
      <c r="A3224" s="25">
        <v>30970</v>
      </c>
      <c r="B3224" s="24">
        <v>-42</v>
      </c>
      <c r="C3224" s="24">
        <v>0</v>
      </c>
    </row>
    <row r="3225" spans="1:3" x14ac:dyDescent="0.2">
      <c r="A3225" s="25">
        <v>30971</v>
      </c>
      <c r="B3225" s="24">
        <v>-64</v>
      </c>
      <c r="C3225" s="24">
        <v>0</v>
      </c>
    </row>
    <row r="3226" spans="1:3" x14ac:dyDescent="0.2">
      <c r="A3226" s="25">
        <v>30972</v>
      </c>
      <c r="B3226" s="24">
        <v>-512</v>
      </c>
      <c r="C3226" s="24">
        <v>0</v>
      </c>
    </row>
    <row r="3227" spans="1:3" x14ac:dyDescent="0.2">
      <c r="A3227" s="25">
        <v>30973</v>
      </c>
      <c r="B3227" s="24">
        <v>-100</v>
      </c>
      <c r="C3227" s="24">
        <v>0</v>
      </c>
    </row>
    <row r="3228" spans="1:3" x14ac:dyDescent="0.2">
      <c r="A3228" s="25">
        <v>30974</v>
      </c>
      <c r="B3228" s="24">
        <v>-97</v>
      </c>
      <c r="C3228" s="24">
        <v>0</v>
      </c>
    </row>
    <row r="3229" spans="1:3" x14ac:dyDescent="0.2">
      <c r="A3229" s="25">
        <v>30975</v>
      </c>
      <c r="B3229" s="24">
        <v>0</v>
      </c>
      <c r="C3229" s="24">
        <v>0</v>
      </c>
    </row>
    <row r="3230" spans="1:3" x14ac:dyDescent="0.2">
      <c r="A3230" s="25">
        <v>30976</v>
      </c>
      <c r="B3230" s="24">
        <v>0</v>
      </c>
      <c r="C3230" s="24">
        <v>0</v>
      </c>
    </row>
    <row r="3231" spans="1:3" x14ac:dyDescent="0.2">
      <c r="A3231" s="25">
        <v>30977</v>
      </c>
      <c r="B3231" s="24">
        <v>-22</v>
      </c>
      <c r="C3231" s="24">
        <v>0</v>
      </c>
    </row>
    <row r="3232" spans="1:3" x14ac:dyDescent="0.2">
      <c r="A3232" s="25">
        <v>30978</v>
      </c>
      <c r="B3232" s="24">
        <v>-14</v>
      </c>
      <c r="C3232" s="24">
        <v>0</v>
      </c>
    </row>
    <row r="3233" spans="1:3" x14ac:dyDescent="0.2">
      <c r="A3233" s="25">
        <v>30979</v>
      </c>
      <c r="B3233" s="24">
        <v>0</v>
      </c>
      <c r="C3233" s="24">
        <v>0</v>
      </c>
    </row>
    <row r="3234" spans="1:3" x14ac:dyDescent="0.2">
      <c r="A3234" s="25">
        <v>30980</v>
      </c>
      <c r="B3234" s="24">
        <v>0</v>
      </c>
      <c r="C3234" s="24">
        <v>0</v>
      </c>
    </row>
    <row r="3235" spans="1:3" x14ac:dyDescent="0.2">
      <c r="A3235" s="25">
        <v>30981</v>
      </c>
      <c r="B3235" s="24">
        <v>-190</v>
      </c>
      <c r="C3235" s="24">
        <v>0</v>
      </c>
    </row>
    <row r="3236" spans="1:3" x14ac:dyDescent="0.2">
      <c r="A3236" s="25">
        <v>30982</v>
      </c>
      <c r="B3236" s="24">
        <v>0</v>
      </c>
      <c r="C3236" s="24">
        <v>0</v>
      </c>
    </row>
    <row r="3237" spans="1:3" x14ac:dyDescent="0.2">
      <c r="A3237" s="25">
        <v>30983</v>
      </c>
      <c r="B3237" s="24">
        <v>0</v>
      </c>
      <c r="C3237" s="24">
        <v>0</v>
      </c>
    </row>
    <row r="3238" spans="1:3" x14ac:dyDescent="0.2">
      <c r="A3238" s="25">
        <v>30984</v>
      </c>
      <c r="B3238" s="24">
        <v>0</v>
      </c>
      <c r="C3238" s="24">
        <v>0</v>
      </c>
    </row>
    <row r="3239" spans="1:3" x14ac:dyDescent="0.2">
      <c r="A3239" s="25">
        <v>30985</v>
      </c>
      <c r="B3239" s="24">
        <v>0</v>
      </c>
      <c r="C3239" s="24">
        <v>0</v>
      </c>
    </row>
    <row r="3240" spans="1:3" x14ac:dyDescent="0.2">
      <c r="A3240" s="25">
        <v>30986</v>
      </c>
      <c r="B3240" s="24">
        <v>0</v>
      </c>
      <c r="C3240" s="24">
        <v>0</v>
      </c>
    </row>
    <row r="3241" spans="1:3" x14ac:dyDescent="0.2">
      <c r="A3241" s="25">
        <v>30987</v>
      </c>
      <c r="B3241" s="24">
        <v>0</v>
      </c>
      <c r="C3241" s="24">
        <v>0</v>
      </c>
    </row>
    <row r="3242" spans="1:3" x14ac:dyDescent="0.2">
      <c r="A3242" s="25">
        <v>30988</v>
      </c>
      <c r="B3242" s="24">
        <v>0</v>
      </c>
      <c r="C3242" s="24">
        <v>0</v>
      </c>
    </row>
    <row r="3243" spans="1:3" x14ac:dyDescent="0.2">
      <c r="A3243" s="25">
        <v>30989</v>
      </c>
      <c r="B3243" s="24">
        <v>0</v>
      </c>
      <c r="C3243" s="24">
        <v>0</v>
      </c>
    </row>
    <row r="3244" spans="1:3" x14ac:dyDescent="0.2">
      <c r="A3244" s="25">
        <v>30990</v>
      </c>
      <c r="B3244" s="24">
        <v>0</v>
      </c>
      <c r="C3244" s="24">
        <v>0</v>
      </c>
    </row>
    <row r="3245" spans="1:3" x14ac:dyDescent="0.2">
      <c r="A3245" s="25">
        <v>30991</v>
      </c>
      <c r="B3245" s="24">
        <v>0</v>
      </c>
      <c r="C3245" s="24">
        <v>0</v>
      </c>
    </row>
    <row r="3246" spans="1:3" x14ac:dyDescent="0.2">
      <c r="A3246" s="25">
        <v>30992</v>
      </c>
      <c r="B3246" s="24">
        <v>0</v>
      </c>
      <c r="C3246" s="24">
        <v>0</v>
      </c>
    </row>
    <row r="3247" spans="1:3" x14ac:dyDescent="0.2">
      <c r="A3247" s="25">
        <v>30993</v>
      </c>
      <c r="B3247" s="24">
        <v>0</v>
      </c>
      <c r="C3247" s="24">
        <v>0</v>
      </c>
    </row>
    <row r="3248" spans="1:3" x14ac:dyDescent="0.2">
      <c r="A3248" s="25">
        <v>30994</v>
      </c>
      <c r="B3248" s="24">
        <v>0</v>
      </c>
      <c r="C3248" s="24">
        <v>0</v>
      </c>
    </row>
    <row r="3249" spans="1:3" x14ac:dyDescent="0.2">
      <c r="A3249" s="25">
        <v>30995</v>
      </c>
      <c r="B3249" s="24">
        <v>0</v>
      </c>
      <c r="C3249" s="24">
        <v>0</v>
      </c>
    </row>
    <row r="3250" spans="1:3" x14ac:dyDescent="0.2">
      <c r="A3250" s="25">
        <v>30996</v>
      </c>
      <c r="B3250" s="24">
        <v>0</v>
      </c>
      <c r="C3250" s="24">
        <v>0</v>
      </c>
    </row>
    <row r="3251" spans="1:3" x14ac:dyDescent="0.2">
      <c r="A3251" s="25">
        <v>30997</v>
      </c>
      <c r="B3251" s="24">
        <v>0</v>
      </c>
      <c r="C3251" s="24">
        <v>0</v>
      </c>
    </row>
    <row r="3252" spans="1:3" x14ac:dyDescent="0.2">
      <c r="A3252" s="25">
        <v>30998</v>
      </c>
      <c r="B3252" s="24">
        <v>0</v>
      </c>
      <c r="C3252" s="24">
        <v>0</v>
      </c>
    </row>
    <row r="3253" spans="1:3" x14ac:dyDescent="0.2">
      <c r="A3253" s="25">
        <v>30999</v>
      </c>
      <c r="B3253" s="24">
        <v>0</v>
      </c>
      <c r="C3253" s="24">
        <v>0</v>
      </c>
    </row>
    <row r="3254" spans="1:3" x14ac:dyDescent="0.2">
      <c r="A3254" s="25">
        <v>31000</v>
      </c>
      <c r="B3254" s="24">
        <v>-61</v>
      </c>
      <c r="C3254" s="24">
        <v>0</v>
      </c>
    </row>
    <row r="3255" spans="1:3" x14ac:dyDescent="0.2">
      <c r="A3255" s="25">
        <v>31001</v>
      </c>
      <c r="B3255" s="24">
        <v>-57</v>
      </c>
      <c r="C3255" s="24">
        <v>0</v>
      </c>
    </row>
    <row r="3256" spans="1:3" x14ac:dyDescent="0.2">
      <c r="A3256" s="25">
        <v>31002</v>
      </c>
      <c r="B3256" s="24">
        <v>0</v>
      </c>
      <c r="C3256" s="24">
        <v>0</v>
      </c>
    </row>
    <row r="3257" spans="1:3" x14ac:dyDescent="0.2">
      <c r="A3257" s="25">
        <v>31003</v>
      </c>
      <c r="B3257" s="24">
        <v>0</v>
      </c>
      <c r="C3257" s="24">
        <v>0</v>
      </c>
    </row>
    <row r="3258" spans="1:3" x14ac:dyDescent="0.2">
      <c r="A3258" s="25">
        <v>31004</v>
      </c>
      <c r="B3258" s="24">
        <v>0</v>
      </c>
      <c r="C3258" s="24">
        <v>0</v>
      </c>
    </row>
    <row r="3259" spans="1:3" x14ac:dyDescent="0.2">
      <c r="A3259" s="25">
        <v>31005</v>
      </c>
      <c r="B3259" s="24">
        <v>-378</v>
      </c>
      <c r="C3259" s="24">
        <v>0</v>
      </c>
    </row>
    <row r="3260" spans="1:3" x14ac:dyDescent="0.2">
      <c r="A3260" s="25">
        <v>31006</v>
      </c>
      <c r="B3260" s="24">
        <v>0</v>
      </c>
      <c r="C3260" s="24">
        <v>0</v>
      </c>
    </row>
    <row r="3261" spans="1:3" x14ac:dyDescent="0.2">
      <c r="A3261" s="25">
        <v>31007</v>
      </c>
      <c r="B3261" s="24">
        <v>0</v>
      </c>
      <c r="C3261" s="24">
        <v>0</v>
      </c>
    </row>
    <row r="3262" spans="1:3" x14ac:dyDescent="0.2">
      <c r="A3262" s="25">
        <v>31008</v>
      </c>
      <c r="B3262" s="24">
        <v>-63</v>
      </c>
      <c r="C3262" s="24">
        <v>0</v>
      </c>
    </row>
    <row r="3263" spans="1:3" x14ac:dyDescent="0.2">
      <c r="A3263" s="25">
        <v>31009</v>
      </c>
      <c r="B3263" s="24">
        <v>-114</v>
      </c>
      <c r="C3263" s="24">
        <v>0</v>
      </c>
    </row>
    <row r="3264" spans="1:3" x14ac:dyDescent="0.2">
      <c r="A3264" s="25">
        <v>31010</v>
      </c>
      <c r="B3264" s="24">
        <v>0</v>
      </c>
      <c r="C3264" s="24">
        <v>0</v>
      </c>
    </row>
    <row r="3265" spans="1:3" x14ac:dyDescent="0.2">
      <c r="A3265" s="25">
        <v>31011</v>
      </c>
      <c r="B3265" s="24">
        <v>0</v>
      </c>
      <c r="C3265" s="24">
        <v>0</v>
      </c>
    </row>
    <row r="3266" spans="1:3" x14ac:dyDescent="0.2">
      <c r="A3266" s="25">
        <v>31012</v>
      </c>
      <c r="B3266" s="24">
        <v>-74</v>
      </c>
      <c r="C3266" s="24">
        <v>0</v>
      </c>
    </row>
    <row r="3267" spans="1:3" x14ac:dyDescent="0.2">
      <c r="A3267" s="25">
        <v>31013</v>
      </c>
      <c r="B3267" s="24">
        <v>-86</v>
      </c>
      <c r="C3267" s="24">
        <v>-25</v>
      </c>
    </row>
    <row r="3268" spans="1:3" x14ac:dyDescent="0.2">
      <c r="A3268" s="25">
        <v>31014</v>
      </c>
      <c r="B3268" s="24">
        <v>-159</v>
      </c>
      <c r="C3268" s="24">
        <v>-35</v>
      </c>
    </row>
    <row r="3269" spans="1:3" x14ac:dyDescent="0.2">
      <c r="A3269" s="25">
        <v>31015</v>
      </c>
      <c r="B3269" s="24">
        <v>-20</v>
      </c>
      <c r="C3269" s="24">
        <v>0</v>
      </c>
    </row>
    <row r="3270" spans="1:3" x14ac:dyDescent="0.2">
      <c r="A3270" s="25">
        <v>31016</v>
      </c>
      <c r="B3270" s="24">
        <v>0</v>
      </c>
      <c r="C3270" s="24">
        <v>-50</v>
      </c>
    </row>
    <row r="3271" spans="1:3" x14ac:dyDescent="0.2">
      <c r="A3271" s="25">
        <v>31017</v>
      </c>
      <c r="B3271" s="24">
        <v>0</v>
      </c>
      <c r="C3271" s="24">
        <v>0</v>
      </c>
    </row>
    <row r="3272" spans="1:3" x14ac:dyDescent="0.2">
      <c r="A3272" s="25">
        <v>31018</v>
      </c>
      <c r="B3272" s="24">
        <v>0</v>
      </c>
      <c r="C3272" s="24">
        <v>0</v>
      </c>
    </row>
    <row r="3273" spans="1:3" x14ac:dyDescent="0.2">
      <c r="A3273" s="25">
        <v>31019</v>
      </c>
      <c r="B3273" s="24">
        <v>-59</v>
      </c>
      <c r="C3273" s="24">
        <v>-50</v>
      </c>
    </row>
    <row r="3274" spans="1:3" x14ac:dyDescent="0.2">
      <c r="A3274" s="25">
        <v>31020</v>
      </c>
      <c r="B3274" s="24">
        <v>-18</v>
      </c>
      <c r="C3274" s="24">
        <v>-50</v>
      </c>
    </row>
    <row r="3275" spans="1:3" x14ac:dyDescent="0.2">
      <c r="A3275" s="25">
        <v>31021</v>
      </c>
      <c r="B3275" s="24">
        <v>-58</v>
      </c>
      <c r="C3275" s="24">
        <v>0</v>
      </c>
    </row>
    <row r="3276" spans="1:3" x14ac:dyDescent="0.2">
      <c r="A3276" s="25">
        <v>31022</v>
      </c>
      <c r="B3276" s="24">
        <v>-23</v>
      </c>
      <c r="C3276" s="24">
        <v>0</v>
      </c>
    </row>
    <row r="3277" spans="1:3" x14ac:dyDescent="0.2">
      <c r="A3277" s="25">
        <v>31023</v>
      </c>
      <c r="B3277" s="24">
        <v>-216</v>
      </c>
      <c r="C3277" s="24">
        <v>0</v>
      </c>
    </row>
    <row r="3278" spans="1:3" x14ac:dyDescent="0.2">
      <c r="A3278" s="25">
        <v>31024</v>
      </c>
      <c r="B3278" s="24">
        <v>0</v>
      </c>
      <c r="C3278" s="24">
        <v>0</v>
      </c>
    </row>
    <row r="3279" spans="1:3" x14ac:dyDescent="0.2">
      <c r="A3279" s="25">
        <v>31025</v>
      </c>
      <c r="B3279" s="24">
        <v>0</v>
      </c>
      <c r="C3279" s="24">
        <v>0</v>
      </c>
    </row>
    <row r="3280" spans="1:3" x14ac:dyDescent="0.2">
      <c r="A3280" s="25">
        <v>31026</v>
      </c>
      <c r="B3280" s="24">
        <v>-348</v>
      </c>
      <c r="C3280" s="24">
        <v>0</v>
      </c>
    </row>
    <row r="3281" spans="1:3" x14ac:dyDescent="0.2">
      <c r="A3281" s="25">
        <v>31027</v>
      </c>
      <c r="B3281" s="24">
        <v>-57</v>
      </c>
      <c r="C3281" s="24">
        <v>0</v>
      </c>
    </row>
    <row r="3282" spans="1:3" x14ac:dyDescent="0.2">
      <c r="A3282" s="25">
        <v>31028</v>
      </c>
      <c r="B3282" s="24">
        <v>-357</v>
      </c>
      <c r="C3282" s="24">
        <v>0</v>
      </c>
    </row>
    <row r="3283" spans="1:3" x14ac:dyDescent="0.2">
      <c r="A3283" s="25">
        <v>31029</v>
      </c>
      <c r="B3283" s="24">
        <v>-21</v>
      </c>
      <c r="C3283" s="24">
        <v>0</v>
      </c>
    </row>
    <row r="3284" spans="1:3" x14ac:dyDescent="0.2">
      <c r="A3284" s="25">
        <v>31030</v>
      </c>
      <c r="B3284" s="24">
        <v>0</v>
      </c>
      <c r="C3284" s="24">
        <v>0</v>
      </c>
    </row>
    <row r="3285" spans="1:3" x14ac:dyDescent="0.2">
      <c r="A3285" s="25">
        <v>31031</v>
      </c>
      <c r="B3285" s="24">
        <v>0</v>
      </c>
      <c r="C3285" s="24">
        <v>0</v>
      </c>
    </row>
    <row r="3286" spans="1:3" x14ac:dyDescent="0.2">
      <c r="A3286" s="25">
        <v>31032</v>
      </c>
      <c r="B3286" s="24">
        <v>0</v>
      </c>
      <c r="C3286" s="24">
        <v>0</v>
      </c>
    </row>
    <row r="3287" spans="1:3" x14ac:dyDescent="0.2">
      <c r="A3287" s="25">
        <v>31033</v>
      </c>
      <c r="B3287" s="24">
        <v>0</v>
      </c>
      <c r="C3287" s="24">
        <v>0</v>
      </c>
    </row>
    <row r="3288" spans="1:3" x14ac:dyDescent="0.2">
      <c r="A3288" s="25">
        <v>31034</v>
      </c>
      <c r="B3288" s="24">
        <v>-25</v>
      </c>
      <c r="C3288" s="24">
        <v>0</v>
      </c>
    </row>
    <row r="3289" spans="1:3" x14ac:dyDescent="0.2">
      <c r="A3289" s="25">
        <v>31035</v>
      </c>
      <c r="B3289" s="24">
        <v>-31</v>
      </c>
      <c r="C3289" s="24">
        <v>0</v>
      </c>
    </row>
    <row r="3290" spans="1:3" x14ac:dyDescent="0.2">
      <c r="A3290" s="25">
        <v>31036</v>
      </c>
      <c r="B3290" s="24">
        <v>-307</v>
      </c>
      <c r="C3290" s="24">
        <v>0</v>
      </c>
    </row>
    <row r="3291" spans="1:3" x14ac:dyDescent="0.2">
      <c r="A3291" s="25">
        <v>31037</v>
      </c>
      <c r="B3291" s="24">
        <v>0</v>
      </c>
      <c r="C3291" s="24">
        <v>0</v>
      </c>
    </row>
    <row r="3292" spans="1:3" x14ac:dyDescent="0.2">
      <c r="A3292" s="25">
        <v>31038</v>
      </c>
      <c r="B3292" s="24">
        <v>0</v>
      </c>
      <c r="C3292" s="24">
        <v>0</v>
      </c>
    </row>
    <row r="3293" spans="1:3" x14ac:dyDescent="0.2">
      <c r="A3293" s="25">
        <v>31039</v>
      </c>
      <c r="B3293" s="24">
        <v>0</v>
      </c>
      <c r="C3293" s="24">
        <v>0</v>
      </c>
    </row>
    <row r="3294" spans="1:3" x14ac:dyDescent="0.2">
      <c r="A3294" s="25">
        <v>31040</v>
      </c>
      <c r="B3294" s="24">
        <v>0</v>
      </c>
      <c r="C3294" s="24">
        <v>0</v>
      </c>
    </row>
    <row r="3295" spans="1:3" x14ac:dyDescent="0.2">
      <c r="A3295" s="25">
        <v>31041</v>
      </c>
      <c r="B3295" s="24">
        <v>0</v>
      </c>
      <c r="C3295" s="24">
        <v>0</v>
      </c>
    </row>
    <row r="3296" spans="1:3" x14ac:dyDescent="0.2">
      <c r="A3296" s="25">
        <v>31042</v>
      </c>
      <c r="B3296" s="24">
        <v>0</v>
      </c>
      <c r="C3296" s="24">
        <v>0</v>
      </c>
    </row>
    <row r="3297" spans="1:3" x14ac:dyDescent="0.2">
      <c r="A3297" s="25">
        <v>31043</v>
      </c>
      <c r="B3297" s="24">
        <v>0</v>
      </c>
      <c r="C3297" s="24">
        <v>0</v>
      </c>
    </row>
    <row r="3298" spans="1:3" x14ac:dyDescent="0.2">
      <c r="A3298" s="25">
        <v>31044</v>
      </c>
      <c r="B3298" s="24">
        <v>-157</v>
      </c>
      <c r="C3298" s="24">
        <v>0</v>
      </c>
    </row>
    <row r="3299" spans="1:3" x14ac:dyDescent="0.2">
      <c r="A3299" s="25">
        <v>31045</v>
      </c>
      <c r="B3299" s="24">
        <v>0</v>
      </c>
      <c r="C3299" s="24">
        <v>0</v>
      </c>
    </row>
    <row r="3300" spans="1:3" x14ac:dyDescent="0.2">
      <c r="A3300" s="25">
        <v>31046</v>
      </c>
      <c r="B3300" s="24">
        <v>0</v>
      </c>
      <c r="C3300" s="24">
        <v>0</v>
      </c>
    </row>
    <row r="3301" spans="1:3" x14ac:dyDescent="0.2">
      <c r="A3301" s="25">
        <v>31047</v>
      </c>
      <c r="B3301" s="24">
        <v>-30</v>
      </c>
      <c r="C3301" s="24">
        <v>0</v>
      </c>
    </row>
    <row r="3302" spans="1:3" x14ac:dyDescent="0.2">
      <c r="A3302" s="25">
        <v>31048</v>
      </c>
      <c r="B3302" s="24">
        <v>0</v>
      </c>
      <c r="C3302" s="24">
        <v>0</v>
      </c>
    </row>
    <row r="3303" spans="1:3" x14ac:dyDescent="0.2">
      <c r="A3303" s="25">
        <v>31049</v>
      </c>
      <c r="B3303" s="24">
        <v>0</v>
      </c>
      <c r="C3303" s="24">
        <v>0</v>
      </c>
    </row>
    <row r="3304" spans="1:3" x14ac:dyDescent="0.2">
      <c r="A3304" s="25">
        <v>31050</v>
      </c>
      <c r="B3304" s="24">
        <v>0</v>
      </c>
      <c r="C3304" s="24">
        <v>0</v>
      </c>
    </row>
    <row r="3305" spans="1:3" x14ac:dyDescent="0.2">
      <c r="A3305" s="25">
        <v>31051</v>
      </c>
      <c r="B3305" s="24">
        <v>0</v>
      </c>
      <c r="C3305" s="24">
        <v>0</v>
      </c>
    </row>
    <row r="3306" spans="1:3" x14ac:dyDescent="0.2">
      <c r="A3306" s="25">
        <v>31052</v>
      </c>
      <c r="B3306" s="24">
        <v>0</v>
      </c>
      <c r="C3306" s="24">
        <v>0</v>
      </c>
    </row>
    <row r="3307" spans="1:3" x14ac:dyDescent="0.2">
      <c r="A3307" s="25">
        <v>31053</v>
      </c>
      <c r="B3307" s="24">
        <v>0</v>
      </c>
      <c r="C3307" s="24">
        <v>0</v>
      </c>
    </row>
    <row r="3308" spans="1:3" x14ac:dyDescent="0.2">
      <c r="A3308" s="25">
        <v>31054</v>
      </c>
      <c r="B3308" s="24">
        <v>0</v>
      </c>
      <c r="C3308" s="24">
        <v>0</v>
      </c>
    </row>
    <row r="3309" spans="1:3" x14ac:dyDescent="0.2">
      <c r="A3309" s="25">
        <v>31055</v>
      </c>
      <c r="B3309" s="24">
        <v>0</v>
      </c>
      <c r="C3309" s="24">
        <v>0</v>
      </c>
    </row>
    <row r="3310" spans="1:3" x14ac:dyDescent="0.2">
      <c r="A3310" s="25">
        <v>31056</v>
      </c>
      <c r="B3310" s="24">
        <v>0</v>
      </c>
      <c r="C3310" s="24">
        <v>0</v>
      </c>
    </row>
    <row r="3311" spans="1:3" x14ac:dyDescent="0.2">
      <c r="A3311" s="25">
        <v>31057</v>
      </c>
      <c r="B3311" s="24">
        <v>0</v>
      </c>
      <c r="C3311" s="24">
        <v>0</v>
      </c>
    </row>
    <row r="3312" spans="1:3" x14ac:dyDescent="0.2">
      <c r="A3312" s="25">
        <v>31058</v>
      </c>
      <c r="B3312" s="24">
        <v>-307</v>
      </c>
      <c r="C3312" s="24">
        <v>0</v>
      </c>
    </row>
    <row r="3313" spans="1:3" x14ac:dyDescent="0.2">
      <c r="A3313" s="25">
        <v>31059</v>
      </c>
      <c r="B3313" s="24">
        <v>0</v>
      </c>
      <c r="C3313" s="24">
        <v>0</v>
      </c>
    </row>
    <row r="3314" spans="1:3" x14ac:dyDescent="0.2">
      <c r="A3314" s="25">
        <v>31060</v>
      </c>
      <c r="B3314" s="24">
        <v>0</v>
      </c>
      <c r="C3314" s="24">
        <v>0</v>
      </c>
    </row>
    <row r="3315" spans="1:3" x14ac:dyDescent="0.2">
      <c r="A3315" s="25">
        <v>31061</v>
      </c>
      <c r="B3315" s="24">
        <v>0</v>
      </c>
      <c r="C3315" s="24">
        <v>0</v>
      </c>
    </row>
    <row r="3316" spans="1:3" x14ac:dyDescent="0.2">
      <c r="A3316" s="25">
        <v>31062</v>
      </c>
      <c r="B3316" s="24">
        <v>0</v>
      </c>
      <c r="C3316" s="24">
        <v>-60</v>
      </c>
    </row>
    <row r="3317" spans="1:3" x14ac:dyDescent="0.2">
      <c r="A3317" s="25">
        <v>31063</v>
      </c>
      <c r="B3317" s="24">
        <v>0</v>
      </c>
      <c r="C3317" s="24">
        <v>-50</v>
      </c>
    </row>
    <row r="3318" spans="1:3" x14ac:dyDescent="0.2">
      <c r="A3318" s="25">
        <v>31064</v>
      </c>
      <c r="B3318" s="24">
        <v>-31</v>
      </c>
      <c r="C3318" s="24">
        <v>-50</v>
      </c>
    </row>
    <row r="3319" spans="1:3" x14ac:dyDescent="0.2">
      <c r="A3319" s="25">
        <v>31065</v>
      </c>
      <c r="B3319" s="24">
        <v>0</v>
      </c>
      <c r="C3319" s="24">
        <v>0</v>
      </c>
    </row>
    <row r="3320" spans="1:3" x14ac:dyDescent="0.2">
      <c r="A3320" s="25">
        <v>31066</v>
      </c>
      <c r="B3320" s="24">
        <v>0</v>
      </c>
      <c r="C3320" s="24">
        <v>0</v>
      </c>
    </row>
    <row r="3321" spans="1:3" x14ac:dyDescent="0.2">
      <c r="A3321" s="25">
        <v>31067</v>
      </c>
      <c r="B3321" s="24">
        <v>0</v>
      </c>
      <c r="C3321" s="24">
        <v>0</v>
      </c>
    </row>
    <row r="3322" spans="1:3" x14ac:dyDescent="0.2">
      <c r="A3322" s="25">
        <v>31068</v>
      </c>
      <c r="B3322" s="24">
        <v>-44</v>
      </c>
      <c r="C3322" s="24">
        <v>0</v>
      </c>
    </row>
    <row r="3323" spans="1:3" x14ac:dyDescent="0.2">
      <c r="A3323" s="25">
        <v>31069</v>
      </c>
      <c r="B3323" s="24">
        <v>-476</v>
      </c>
      <c r="C3323" s="24">
        <v>0</v>
      </c>
    </row>
    <row r="3324" spans="1:3" x14ac:dyDescent="0.2">
      <c r="A3324" s="25">
        <v>31070</v>
      </c>
      <c r="B3324" s="24">
        <v>-19</v>
      </c>
      <c r="C3324" s="24">
        <v>0</v>
      </c>
    </row>
    <row r="3325" spans="1:3" x14ac:dyDescent="0.2">
      <c r="A3325" s="25">
        <v>31071</v>
      </c>
      <c r="B3325" s="24">
        <v>-54</v>
      </c>
      <c r="C3325" s="24">
        <v>0</v>
      </c>
    </row>
    <row r="3326" spans="1:3" x14ac:dyDescent="0.2">
      <c r="A3326" s="25">
        <v>31072</v>
      </c>
      <c r="B3326" s="24">
        <v>0</v>
      </c>
      <c r="C3326" s="24">
        <v>0</v>
      </c>
    </row>
    <row r="3327" spans="1:3" x14ac:dyDescent="0.2">
      <c r="A3327" s="25">
        <v>31073</v>
      </c>
      <c r="B3327" s="24">
        <v>0</v>
      </c>
      <c r="C3327" s="24">
        <v>0</v>
      </c>
    </row>
    <row r="3328" spans="1:3" x14ac:dyDescent="0.2">
      <c r="A3328" s="25">
        <v>31074</v>
      </c>
      <c r="B3328" s="24">
        <v>0</v>
      </c>
      <c r="C3328" s="24">
        <v>0</v>
      </c>
    </row>
    <row r="3329" spans="1:3" x14ac:dyDescent="0.2">
      <c r="A3329" s="25">
        <v>31075</v>
      </c>
      <c r="B3329" s="24">
        <v>0</v>
      </c>
      <c r="C3329" s="24">
        <v>0</v>
      </c>
    </row>
    <row r="3330" spans="1:3" x14ac:dyDescent="0.2">
      <c r="A3330" s="25">
        <v>31076</v>
      </c>
      <c r="B3330" s="24">
        <v>-40</v>
      </c>
      <c r="C3330" s="24">
        <v>0</v>
      </c>
    </row>
    <row r="3331" spans="1:3" x14ac:dyDescent="0.2">
      <c r="A3331" s="25">
        <v>31077</v>
      </c>
      <c r="B3331" s="24">
        <v>-35</v>
      </c>
      <c r="C3331" s="24">
        <v>0</v>
      </c>
    </row>
    <row r="3332" spans="1:3" x14ac:dyDescent="0.2">
      <c r="A3332" s="25">
        <v>31078</v>
      </c>
      <c r="B3332" s="24">
        <v>-636</v>
      </c>
      <c r="C3332" s="24">
        <v>0</v>
      </c>
    </row>
    <row r="3333" spans="1:3" x14ac:dyDescent="0.2">
      <c r="A3333" s="25">
        <v>31079</v>
      </c>
      <c r="B3333" s="24">
        <v>-330</v>
      </c>
      <c r="C3333" s="24">
        <v>0</v>
      </c>
    </row>
    <row r="3334" spans="1:3" x14ac:dyDescent="0.2">
      <c r="A3334" s="25">
        <v>31080</v>
      </c>
      <c r="B3334" s="24">
        <v>0</v>
      </c>
      <c r="C3334" s="24">
        <v>0</v>
      </c>
    </row>
    <row r="3335" spans="1:3" x14ac:dyDescent="0.2">
      <c r="A3335" s="25">
        <v>31081</v>
      </c>
      <c r="B3335" s="24">
        <v>0</v>
      </c>
      <c r="C3335" s="24">
        <v>0</v>
      </c>
    </row>
    <row r="3336" spans="1:3" x14ac:dyDescent="0.2">
      <c r="A3336" s="25">
        <v>31082</v>
      </c>
      <c r="B3336" s="24">
        <v>-421</v>
      </c>
      <c r="C3336" s="24">
        <v>0</v>
      </c>
    </row>
    <row r="3337" spans="1:3" x14ac:dyDescent="0.2">
      <c r="A3337" s="25">
        <v>31083</v>
      </c>
      <c r="B3337" s="24">
        <v>-132</v>
      </c>
      <c r="C3337" s="24">
        <v>0</v>
      </c>
    </row>
    <row r="3338" spans="1:3" x14ac:dyDescent="0.2">
      <c r="A3338" s="25">
        <v>31084</v>
      </c>
      <c r="B3338" s="24">
        <v>-45</v>
      </c>
      <c r="C3338" s="24">
        <v>0</v>
      </c>
    </row>
    <row r="3339" spans="1:3" x14ac:dyDescent="0.2">
      <c r="A3339" s="25">
        <v>31085</v>
      </c>
      <c r="B3339" s="24">
        <v>-52</v>
      </c>
      <c r="C3339" s="24">
        <v>0</v>
      </c>
    </row>
    <row r="3340" spans="1:3" x14ac:dyDescent="0.2">
      <c r="A3340" s="25">
        <v>31086</v>
      </c>
      <c r="B3340" s="24">
        <v>0</v>
      </c>
      <c r="C3340" s="24">
        <v>0</v>
      </c>
    </row>
    <row r="3341" spans="1:3" x14ac:dyDescent="0.2">
      <c r="A3341" s="25">
        <v>31087</v>
      </c>
      <c r="B3341" s="24">
        <v>0</v>
      </c>
      <c r="C3341" s="24">
        <v>0</v>
      </c>
    </row>
    <row r="3342" spans="1:3" x14ac:dyDescent="0.2">
      <c r="A3342" s="25">
        <v>31088</v>
      </c>
      <c r="B3342" s="24">
        <v>0</v>
      </c>
      <c r="C3342" s="24">
        <v>0</v>
      </c>
    </row>
    <row r="3343" spans="1:3" x14ac:dyDescent="0.2">
      <c r="A3343" s="25">
        <v>31089</v>
      </c>
      <c r="B3343" s="24">
        <v>-38</v>
      </c>
      <c r="C3343" s="24">
        <v>0</v>
      </c>
    </row>
    <row r="3344" spans="1:3" x14ac:dyDescent="0.2">
      <c r="A3344" s="25">
        <v>31090</v>
      </c>
      <c r="B3344" s="24">
        <v>-85</v>
      </c>
      <c r="C3344" s="24">
        <v>0</v>
      </c>
    </row>
    <row r="3345" spans="1:3" x14ac:dyDescent="0.2">
      <c r="A3345" s="25">
        <v>31091</v>
      </c>
      <c r="B3345" s="24">
        <v>-31</v>
      </c>
      <c r="C3345" s="24">
        <v>0</v>
      </c>
    </row>
    <row r="3346" spans="1:3" x14ac:dyDescent="0.2">
      <c r="A3346" s="25">
        <v>31092</v>
      </c>
      <c r="B3346" s="24">
        <v>0</v>
      </c>
      <c r="C3346" s="24">
        <v>0</v>
      </c>
    </row>
    <row r="3347" spans="1:3" x14ac:dyDescent="0.2">
      <c r="A3347" s="25">
        <v>31093</v>
      </c>
      <c r="B3347" s="24">
        <v>-144</v>
      </c>
      <c r="C3347" s="24">
        <v>0</v>
      </c>
    </row>
    <row r="3348" spans="1:3" x14ac:dyDescent="0.2">
      <c r="A3348" s="25">
        <v>31094</v>
      </c>
      <c r="B3348" s="24">
        <v>0</v>
      </c>
      <c r="C3348" s="24">
        <v>0</v>
      </c>
    </row>
    <row r="3349" spans="1:3" x14ac:dyDescent="0.2">
      <c r="A3349" s="25">
        <v>31095</v>
      </c>
      <c r="B3349" s="24">
        <v>0</v>
      </c>
      <c r="C3349" s="24">
        <v>0</v>
      </c>
    </row>
    <row r="3350" spans="1:3" x14ac:dyDescent="0.2">
      <c r="A3350" s="25">
        <v>31096</v>
      </c>
      <c r="B3350" s="24">
        <v>0</v>
      </c>
      <c r="C3350" s="24">
        <v>0</v>
      </c>
    </row>
    <row r="3351" spans="1:3" x14ac:dyDescent="0.2">
      <c r="A3351" s="25">
        <v>31097</v>
      </c>
      <c r="B3351" s="24">
        <v>-992</v>
      </c>
      <c r="C3351" s="24">
        <v>0</v>
      </c>
    </row>
    <row r="3352" spans="1:3" x14ac:dyDescent="0.2">
      <c r="A3352" s="25">
        <v>31098</v>
      </c>
      <c r="B3352" s="24">
        <v>-60</v>
      </c>
      <c r="C3352" s="24">
        <v>0</v>
      </c>
    </row>
    <row r="3353" spans="1:3" x14ac:dyDescent="0.2">
      <c r="A3353" s="25">
        <v>31099</v>
      </c>
      <c r="B3353" s="24">
        <v>0</v>
      </c>
      <c r="C3353" s="24">
        <v>0</v>
      </c>
    </row>
    <row r="3354" spans="1:3" x14ac:dyDescent="0.2">
      <c r="A3354" s="25">
        <v>31100</v>
      </c>
      <c r="B3354" s="24">
        <v>0</v>
      </c>
      <c r="C3354" s="24">
        <v>0</v>
      </c>
    </row>
    <row r="3355" spans="1:3" x14ac:dyDescent="0.2">
      <c r="A3355" s="25">
        <v>31101</v>
      </c>
      <c r="B3355" s="24">
        <v>0</v>
      </c>
      <c r="C3355" s="24">
        <v>0</v>
      </c>
    </row>
    <row r="3356" spans="1:3" x14ac:dyDescent="0.2">
      <c r="A3356" s="25">
        <v>31102</v>
      </c>
      <c r="B3356" s="24">
        <v>0</v>
      </c>
      <c r="C3356" s="24">
        <v>0</v>
      </c>
    </row>
    <row r="3357" spans="1:3" x14ac:dyDescent="0.2">
      <c r="A3357" s="25">
        <v>31103</v>
      </c>
      <c r="B3357" s="24">
        <v>0</v>
      </c>
      <c r="C3357" s="24">
        <v>0</v>
      </c>
    </row>
    <row r="3358" spans="1:3" x14ac:dyDescent="0.2">
      <c r="A3358" s="25">
        <v>31104</v>
      </c>
      <c r="B3358" s="24">
        <v>0</v>
      </c>
      <c r="C3358" s="24">
        <v>0</v>
      </c>
    </row>
    <row r="3359" spans="1:3" x14ac:dyDescent="0.2">
      <c r="A3359" s="25">
        <v>31105</v>
      </c>
      <c r="B3359" s="24">
        <v>-3171</v>
      </c>
      <c r="C3359" s="24">
        <v>0</v>
      </c>
    </row>
    <row r="3360" spans="1:3" x14ac:dyDescent="0.2">
      <c r="A3360" s="25">
        <v>31106</v>
      </c>
      <c r="B3360" s="24">
        <v>-1453</v>
      </c>
      <c r="C3360" s="24">
        <v>0</v>
      </c>
    </row>
    <row r="3361" spans="1:3" x14ac:dyDescent="0.2">
      <c r="A3361" s="25">
        <v>31107</v>
      </c>
      <c r="B3361" s="24">
        <v>-2535</v>
      </c>
      <c r="C3361" s="24">
        <v>0</v>
      </c>
    </row>
    <row r="3362" spans="1:3" x14ac:dyDescent="0.2">
      <c r="A3362" s="25">
        <v>31108</v>
      </c>
      <c r="B3362" s="24">
        <v>0</v>
      </c>
      <c r="C3362" s="24">
        <v>0</v>
      </c>
    </row>
    <row r="3363" spans="1:3" x14ac:dyDescent="0.2">
      <c r="A3363" s="25">
        <v>31109</v>
      </c>
      <c r="B3363" s="24">
        <v>0</v>
      </c>
      <c r="C3363" s="24">
        <v>0</v>
      </c>
    </row>
    <row r="3364" spans="1:3" x14ac:dyDescent="0.2">
      <c r="A3364" s="25">
        <v>31110</v>
      </c>
      <c r="B3364" s="24">
        <v>-326</v>
      </c>
      <c r="C3364" s="24">
        <v>0</v>
      </c>
    </row>
    <row r="3365" spans="1:3" x14ac:dyDescent="0.2">
      <c r="A3365" s="25">
        <v>31111</v>
      </c>
      <c r="B3365" s="24">
        <v>0</v>
      </c>
      <c r="C3365" s="24">
        <v>0</v>
      </c>
    </row>
    <row r="3366" spans="1:3" x14ac:dyDescent="0.2">
      <c r="A3366" s="25">
        <v>31112</v>
      </c>
      <c r="B3366" s="24">
        <v>0</v>
      </c>
      <c r="C3366" s="24">
        <v>0</v>
      </c>
    </row>
    <row r="3367" spans="1:3" x14ac:dyDescent="0.2">
      <c r="A3367" s="25">
        <v>31113</v>
      </c>
      <c r="B3367" s="24">
        <v>0</v>
      </c>
      <c r="C3367" s="24">
        <v>0</v>
      </c>
    </row>
    <row r="3368" spans="1:3" x14ac:dyDescent="0.2">
      <c r="A3368" s="25">
        <v>31114</v>
      </c>
      <c r="B3368" s="24">
        <v>0</v>
      </c>
      <c r="C3368" s="24">
        <v>0</v>
      </c>
    </row>
    <row r="3369" spans="1:3" x14ac:dyDescent="0.2">
      <c r="A3369" s="25">
        <v>31115</v>
      </c>
      <c r="B3369" s="24">
        <v>0</v>
      </c>
      <c r="C3369" s="24">
        <v>0</v>
      </c>
    </row>
    <row r="3370" spans="1:3" x14ac:dyDescent="0.2">
      <c r="A3370" s="25">
        <v>31116</v>
      </c>
      <c r="B3370" s="24">
        <v>0</v>
      </c>
      <c r="C3370" s="24">
        <v>0</v>
      </c>
    </row>
    <row r="3371" spans="1:3" x14ac:dyDescent="0.2">
      <c r="A3371" s="25">
        <v>31117</v>
      </c>
      <c r="B3371" s="24">
        <v>0</v>
      </c>
      <c r="C3371" s="24">
        <v>0</v>
      </c>
    </row>
    <row r="3372" spans="1:3" x14ac:dyDescent="0.2">
      <c r="A3372" s="25">
        <v>31118</v>
      </c>
      <c r="B3372" s="24">
        <v>0</v>
      </c>
      <c r="C3372" s="24">
        <v>0</v>
      </c>
    </row>
    <row r="3373" spans="1:3" x14ac:dyDescent="0.2">
      <c r="A3373" s="25">
        <v>31119</v>
      </c>
      <c r="B3373" s="24">
        <v>0</v>
      </c>
      <c r="C3373" s="24">
        <v>0</v>
      </c>
    </row>
    <row r="3374" spans="1:3" x14ac:dyDescent="0.2">
      <c r="A3374" s="25">
        <v>31120</v>
      </c>
      <c r="B3374" s="24">
        <v>0</v>
      </c>
      <c r="C3374" s="24">
        <v>0</v>
      </c>
    </row>
    <row r="3375" spans="1:3" x14ac:dyDescent="0.2">
      <c r="A3375" s="25">
        <v>31121</v>
      </c>
      <c r="B3375" s="24">
        <v>0</v>
      </c>
      <c r="C3375" s="24">
        <v>0</v>
      </c>
    </row>
    <row r="3376" spans="1:3" x14ac:dyDescent="0.2">
      <c r="A3376" s="25">
        <v>31122</v>
      </c>
      <c r="B3376" s="24">
        <v>0</v>
      </c>
      <c r="C3376" s="24">
        <v>0</v>
      </c>
    </row>
    <row r="3377" spans="1:3" x14ac:dyDescent="0.2">
      <c r="A3377" s="25">
        <v>31123</v>
      </c>
      <c r="B3377" s="24">
        <v>0</v>
      </c>
      <c r="C3377" s="24">
        <v>0</v>
      </c>
    </row>
    <row r="3378" spans="1:3" x14ac:dyDescent="0.2">
      <c r="A3378" s="25">
        <v>31124</v>
      </c>
      <c r="B3378" s="24">
        <v>0</v>
      </c>
      <c r="C3378" s="24">
        <v>0</v>
      </c>
    </row>
    <row r="3379" spans="1:3" x14ac:dyDescent="0.2">
      <c r="A3379" s="25">
        <v>31125</v>
      </c>
      <c r="B3379" s="24">
        <v>0</v>
      </c>
      <c r="C3379" s="24">
        <v>0</v>
      </c>
    </row>
    <row r="3380" spans="1:3" x14ac:dyDescent="0.2">
      <c r="A3380" s="25">
        <v>31126</v>
      </c>
      <c r="B3380" s="24">
        <v>0</v>
      </c>
      <c r="C3380" s="24">
        <v>0</v>
      </c>
    </row>
    <row r="3381" spans="1:3" x14ac:dyDescent="0.2">
      <c r="A3381" s="25">
        <v>31127</v>
      </c>
      <c r="B3381" s="24">
        <v>0</v>
      </c>
      <c r="C3381" s="24">
        <v>0</v>
      </c>
    </row>
    <row r="3382" spans="1:3" x14ac:dyDescent="0.2">
      <c r="A3382" s="25">
        <v>31128</v>
      </c>
      <c r="B3382" s="24">
        <v>0</v>
      </c>
      <c r="C3382" s="24">
        <v>0</v>
      </c>
    </row>
    <row r="3383" spans="1:3" x14ac:dyDescent="0.2">
      <c r="A3383" s="25">
        <v>31129</v>
      </c>
      <c r="B3383" s="24">
        <v>0</v>
      </c>
      <c r="C3383" s="24">
        <v>0</v>
      </c>
    </row>
    <row r="3384" spans="1:3" x14ac:dyDescent="0.2">
      <c r="A3384" s="25">
        <v>31130</v>
      </c>
      <c r="B3384" s="24">
        <v>0</v>
      </c>
      <c r="C3384" s="24">
        <v>0</v>
      </c>
    </row>
    <row r="3385" spans="1:3" x14ac:dyDescent="0.2">
      <c r="A3385" s="25">
        <v>31131</v>
      </c>
      <c r="B3385" s="24">
        <v>0</v>
      </c>
      <c r="C3385" s="24">
        <v>0</v>
      </c>
    </row>
    <row r="3386" spans="1:3" x14ac:dyDescent="0.2">
      <c r="A3386" s="25">
        <v>31132</v>
      </c>
      <c r="B3386" s="24">
        <v>0</v>
      </c>
      <c r="C3386" s="24">
        <v>0</v>
      </c>
    </row>
    <row r="3387" spans="1:3" x14ac:dyDescent="0.2">
      <c r="A3387" s="25">
        <v>31133</v>
      </c>
      <c r="B3387" s="24">
        <v>0</v>
      </c>
      <c r="C3387" s="24">
        <v>0</v>
      </c>
    </row>
    <row r="3388" spans="1:3" x14ac:dyDescent="0.2">
      <c r="A3388" s="25">
        <v>31134</v>
      </c>
      <c r="B3388" s="24">
        <v>0</v>
      </c>
      <c r="C3388" s="24">
        <v>0</v>
      </c>
    </row>
    <row r="3389" spans="1:3" x14ac:dyDescent="0.2">
      <c r="A3389" s="25">
        <v>31135</v>
      </c>
      <c r="B3389" s="24">
        <v>0</v>
      </c>
      <c r="C3389" s="24">
        <v>0</v>
      </c>
    </row>
    <row r="3390" spans="1:3" x14ac:dyDescent="0.2">
      <c r="A3390" s="25">
        <v>31136</v>
      </c>
      <c r="B3390" s="24">
        <v>0</v>
      </c>
      <c r="C3390" s="24">
        <v>0</v>
      </c>
    </row>
    <row r="3391" spans="1:3" x14ac:dyDescent="0.2">
      <c r="A3391" s="25">
        <v>31137</v>
      </c>
      <c r="B3391" s="24">
        <v>0</v>
      </c>
      <c r="C3391" s="24">
        <v>0</v>
      </c>
    </row>
    <row r="3392" spans="1:3" x14ac:dyDescent="0.2">
      <c r="A3392" s="25">
        <v>31138</v>
      </c>
      <c r="B3392" s="24">
        <v>0</v>
      </c>
      <c r="C3392" s="24">
        <v>0</v>
      </c>
    </row>
    <row r="3393" spans="1:3" x14ac:dyDescent="0.2">
      <c r="A3393" s="25">
        <v>31139</v>
      </c>
      <c r="B3393" s="24">
        <v>0</v>
      </c>
      <c r="C3393" s="24">
        <v>0</v>
      </c>
    </row>
    <row r="3394" spans="1:3" x14ac:dyDescent="0.2">
      <c r="A3394" s="25">
        <v>31140</v>
      </c>
      <c r="B3394" s="24">
        <v>0</v>
      </c>
      <c r="C3394" s="24">
        <v>0</v>
      </c>
    </row>
    <row r="3395" spans="1:3" x14ac:dyDescent="0.2">
      <c r="A3395" s="25">
        <v>31141</v>
      </c>
      <c r="B3395" s="24">
        <v>0</v>
      </c>
      <c r="C3395" s="24">
        <v>0</v>
      </c>
    </row>
    <row r="3396" spans="1:3" x14ac:dyDescent="0.2">
      <c r="A3396" s="25">
        <v>31142</v>
      </c>
      <c r="B3396" s="24">
        <v>0</v>
      </c>
      <c r="C3396" s="24">
        <v>0</v>
      </c>
    </row>
    <row r="3397" spans="1:3" x14ac:dyDescent="0.2">
      <c r="A3397" s="25">
        <v>31143</v>
      </c>
      <c r="B3397" s="24">
        <v>0</v>
      </c>
      <c r="C3397" s="24">
        <v>0</v>
      </c>
    </row>
    <row r="3398" spans="1:3" x14ac:dyDescent="0.2">
      <c r="A3398" s="25">
        <v>31144</v>
      </c>
      <c r="B3398" s="24">
        <v>0</v>
      </c>
      <c r="C3398" s="24">
        <v>0</v>
      </c>
    </row>
    <row r="3399" spans="1:3" x14ac:dyDescent="0.2">
      <c r="A3399" s="25">
        <v>31145</v>
      </c>
      <c r="B3399" s="24">
        <v>0</v>
      </c>
      <c r="C3399" s="24">
        <v>0</v>
      </c>
    </row>
    <row r="3400" spans="1:3" x14ac:dyDescent="0.2">
      <c r="A3400" s="25">
        <v>31146</v>
      </c>
      <c r="B3400" s="24">
        <v>0</v>
      </c>
      <c r="C3400" s="24">
        <v>0</v>
      </c>
    </row>
    <row r="3401" spans="1:3" x14ac:dyDescent="0.2">
      <c r="A3401" s="25">
        <v>31147</v>
      </c>
      <c r="B3401" s="24">
        <v>0</v>
      </c>
      <c r="C3401" s="24">
        <v>0</v>
      </c>
    </row>
    <row r="3402" spans="1:3" x14ac:dyDescent="0.2">
      <c r="A3402" s="25">
        <v>31148</v>
      </c>
      <c r="B3402" s="24">
        <v>0</v>
      </c>
      <c r="C3402" s="24">
        <v>0</v>
      </c>
    </row>
    <row r="3403" spans="1:3" x14ac:dyDescent="0.2">
      <c r="A3403" s="25">
        <v>31149</v>
      </c>
      <c r="B3403" s="24">
        <v>0</v>
      </c>
      <c r="C3403" s="24">
        <v>0</v>
      </c>
    </row>
    <row r="3404" spans="1:3" x14ac:dyDescent="0.2">
      <c r="A3404" s="25">
        <v>31150</v>
      </c>
      <c r="B3404" s="24">
        <v>0</v>
      </c>
      <c r="C3404" s="24">
        <v>0</v>
      </c>
    </row>
    <row r="3405" spans="1:3" x14ac:dyDescent="0.2">
      <c r="A3405" s="25">
        <v>31151</v>
      </c>
      <c r="B3405" s="24">
        <v>0</v>
      </c>
      <c r="C3405" s="24">
        <v>0</v>
      </c>
    </row>
    <row r="3406" spans="1:3" x14ac:dyDescent="0.2">
      <c r="A3406" s="25">
        <v>31152</v>
      </c>
      <c r="B3406" s="24">
        <v>0</v>
      </c>
      <c r="C3406" s="24">
        <v>0</v>
      </c>
    </row>
    <row r="3407" spans="1:3" x14ac:dyDescent="0.2">
      <c r="A3407" s="25">
        <v>31153</v>
      </c>
      <c r="B3407" s="24">
        <v>0</v>
      </c>
      <c r="C3407" s="24">
        <v>0</v>
      </c>
    </row>
    <row r="3408" spans="1:3" x14ac:dyDescent="0.2">
      <c r="A3408" s="25">
        <v>31154</v>
      </c>
      <c r="B3408" s="24">
        <v>0</v>
      </c>
      <c r="C3408" s="24">
        <v>0</v>
      </c>
    </row>
    <row r="3409" spans="1:3" x14ac:dyDescent="0.2">
      <c r="A3409" s="25">
        <v>31155</v>
      </c>
      <c r="B3409" s="24">
        <v>0</v>
      </c>
      <c r="C3409" s="24">
        <v>0</v>
      </c>
    </row>
    <row r="3410" spans="1:3" x14ac:dyDescent="0.2">
      <c r="A3410" s="25">
        <v>31156</v>
      </c>
      <c r="B3410" s="24">
        <v>0</v>
      </c>
      <c r="C3410" s="24">
        <v>0</v>
      </c>
    </row>
    <row r="3411" spans="1:3" x14ac:dyDescent="0.2">
      <c r="A3411" s="25">
        <v>31157</v>
      </c>
      <c r="B3411" s="24">
        <v>0</v>
      </c>
      <c r="C3411" s="24">
        <v>0</v>
      </c>
    </row>
    <row r="3412" spans="1:3" x14ac:dyDescent="0.2">
      <c r="A3412" s="25">
        <v>31158</v>
      </c>
      <c r="B3412" s="24">
        <v>0</v>
      </c>
      <c r="C3412" s="24">
        <v>0</v>
      </c>
    </row>
    <row r="3413" spans="1:3" x14ac:dyDescent="0.2">
      <c r="A3413" s="25">
        <v>31159</v>
      </c>
      <c r="B3413" s="24">
        <v>0</v>
      </c>
      <c r="C3413" s="24">
        <v>0</v>
      </c>
    </row>
    <row r="3414" spans="1:3" x14ac:dyDescent="0.2">
      <c r="A3414" s="25">
        <v>31160</v>
      </c>
      <c r="B3414" s="24">
        <v>0</v>
      </c>
      <c r="C3414" s="24">
        <v>0</v>
      </c>
    </row>
    <row r="3415" spans="1:3" x14ac:dyDescent="0.2">
      <c r="A3415" s="25">
        <v>31161</v>
      </c>
      <c r="B3415" s="24">
        <v>0</v>
      </c>
      <c r="C3415" s="24">
        <v>0</v>
      </c>
    </row>
    <row r="3416" spans="1:3" x14ac:dyDescent="0.2">
      <c r="A3416" s="25">
        <v>31162</v>
      </c>
      <c r="B3416" s="24">
        <v>0</v>
      </c>
      <c r="C3416" s="24">
        <v>0</v>
      </c>
    </row>
    <row r="3417" spans="1:3" x14ac:dyDescent="0.2">
      <c r="A3417" s="25">
        <v>31163</v>
      </c>
      <c r="B3417" s="24">
        <v>0</v>
      </c>
      <c r="C3417" s="24">
        <v>0</v>
      </c>
    </row>
    <row r="3418" spans="1:3" x14ac:dyDescent="0.2">
      <c r="A3418" s="25">
        <v>31164</v>
      </c>
      <c r="B3418" s="24">
        <v>0</v>
      </c>
      <c r="C3418" s="24">
        <v>0</v>
      </c>
    </row>
    <row r="3419" spans="1:3" x14ac:dyDescent="0.2">
      <c r="A3419" s="25">
        <v>31165</v>
      </c>
      <c r="B3419" s="24">
        <v>0</v>
      </c>
      <c r="C3419" s="24">
        <v>0</v>
      </c>
    </row>
    <row r="3420" spans="1:3" x14ac:dyDescent="0.2">
      <c r="A3420" s="25">
        <v>31166</v>
      </c>
      <c r="B3420" s="24">
        <v>0</v>
      </c>
      <c r="C3420" s="24">
        <v>0</v>
      </c>
    </row>
    <row r="3421" spans="1:3" x14ac:dyDescent="0.2">
      <c r="A3421" s="25">
        <v>31167</v>
      </c>
      <c r="B3421" s="24">
        <v>0</v>
      </c>
      <c r="C3421" s="24">
        <v>0</v>
      </c>
    </row>
    <row r="3422" spans="1:3" x14ac:dyDescent="0.2">
      <c r="A3422" s="25">
        <v>31168</v>
      </c>
      <c r="B3422" s="24">
        <v>0</v>
      </c>
      <c r="C3422" s="24">
        <v>0</v>
      </c>
    </row>
    <row r="3423" spans="1:3" x14ac:dyDescent="0.2">
      <c r="A3423" s="25">
        <v>31169</v>
      </c>
      <c r="B3423" s="24">
        <v>0</v>
      </c>
      <c r="C3423" s="24">
        <v>0</v>
      </c>
    </row>
    <row r="3424" spans="1:3" x14ac:dyDescent="0.2">
      <c r="A3424" s="25">
        <v>31170</v>
      </c>
      <c r="B3424" s="24">
        <v>0</v>
      </c>
      <c r="C3424" s="24">
        <v>0</v>
      </c>
    </row>
    <row r="3425" spans="1:3" x14ac:dyDescent="0.2">
      <c r="A3425" s="25">
        <v>31171</v>
      </c>
      <c r="B3425" s="24">
        <v>0</v>
      </c>
      <c r="C3425" s="24">
        <v>0</v>
      </c>
    </row>
    <row r="3426" spans="1:3" x14ac:dyDescent="0.2">
      <c r="A3426" s="25">
        <v>31172</v>
      </c>
      <c r="B3426" s="24">
        <v>0</v>
      </c>
      <c r="C3426" s="24">
        <v>0</v>
      </c>
    </row>
    <row r="3427" spans="1:3" x14ac:dyDescent="0.2">
      <c r="A3427" s="25">
        <v>31173</v>
      </c>
      <c r="B3427" s="24">
        <v>0</v>
      </c>
      <c r="C3427" s="24">
        <v>0</v>
      </c>
    </row>
    <row r="3428" spans="1:3" x14ac:dyDescent="0.2">
      <c r="A3428" s="25">
        <v>31174</v>
      </c>
      <c r="B3428" s="24">
        <v>0</v>
      </c>
      <c r="C3428" s="24">
        <v>0</v>
      </c>
    </row>
    <row r="3429" spans="1:3" x14ac:dyDescent="0.2">
      <c r="A3429" s="25">
        <v>31175</v>
      </c>
      <c r="B3429" s="24">
        <v>0</v>
      </c>
      <c r="C3429" s="24">
        <v>0</v>
      </c>
    </row>
    <row r="3430" spans="1:3" x14ac:dyDescent="0.2">
      <c r="A3430" s="25">
        <v>31176</v>
      </c>
      <c r="B3430" s="24">
        <v>0</v>
      </c>
      <c r="C3430" s="24">
        <v>0</v>
      </c>
    </row>
    <row r="3431" spans="1:3" x14ac:dyDescent="0.2">
      <c r="A3431" s="25">
        <v>31177</v>
      </c>
      <c r="B3431" s="24">
        <v>0</v>
      </c>
      <c r="C3431" s="24">
        <v>0</v>
      </c>
    </row>
    <row r="3432" spans="1:3" x14ac:dyDescent="0.2">
      <c r="A3432" s="25">
        <v>31178</v>
      </c>
      <c r="B3432" s="24">
        <v>0</v>
      </c>
      <c r="C3432" s="24">
        <v>0</v>
      </c>
    </row>
    <row r="3433" spans="1:3" x14ac:dyDescent="0.2">
      <c r="A3433" s="25">
        <v>31179</v>
      </c>
      <c r="B3433" s="24">
        <v>0</v>
      </c>
      <c r="C3433" s="24">
        <v>0</v>
      </c>
    </row>
    <row r="3434" spans="1:3" x14ac:dyDescent="0.2">
      <c r="A3434" s="25">
        <v>31180</v>
      </c>
      <c r="B3434" s="24">
        <v>0</v>
      </c>
      <c r="C3434" s="24">
        <v>0</v>
      </c>
    </row>
    <row r="3435" spans="1:3" x14ac:dyDescent="0.2">
      <c r="A3435" s="25">
        <v>31181</v>
      </c>
      <c r="B3435" s="24">
        <v>0</v>
      </c>
      <c r="C3435" s="24">
        <v>0</v>
      </c>
    </row>
    <row r="3436" spans="1:3" x14ac:dyDescent="0.2">
      <c r="A3436" s="25">
        <v>31182</v>
      </c>
      <c r="B3436" s="24">
        <v>0</v>
      </c>
      <c r="C3436" s="24">
        <v>0</v>
      </c>
    </row>
    <row r="3437" spans="1:3" x14ac:dyDescent="0.2">
      <c r="A3437" s="25">
        <v>31183</v>
      </c>
      <c r="B3437" s="24">
        <v>0</v>
      </c>
      <c r="C3437" s="24">
        <v>0</v>
      </c>
    </row>
    <row r="3438" spans="1:3" x14ac:dyDescent="0.2">
      <c r="A3438" s="25">
        <v>31184</v>
      </c>
      <c r="B3438" s="24">
        <v>0</v>
      </c>
      <c r="C3438" s="24">
        <v>0</v>
      </c>
    </row>
    <row r="3439" spans="1:3" x14ac:dyDescent="0.2">
      <c r="A3439" s="25">
        <v>31185</v>
      </c>
      <c r="B3439" s="24">
        <v>0</v>
      </c>
      <c r="C3439" s="24">
        <v>0</v>
      </c>
    </row>
    <row r="3440" spans="1:3" x14ac:dyDescent="0.2">
      <c r="A3440" s="25">
        <v>31186</v>
      </c>
      <c r="B3440" s="24">
        <v>0</v>
      </c>
      <c r="C3440" s="24">
        <v>0</v>
      </c>
    </row>
    <row r="3441" spans="1:3" x14ac:dyDescent="0.2">
      <c r="A3441" s="25">
        <v>31187</v>
      </c>
      <c r="B3441" s="24">
        <v>0</v>
      </c>
      <c r="C3441" s="24">
        <v>0</v>
      </c>
    </row>
    <row r="3442" spans="1:3" x14ac:dyDescent="0.2">
      <c r="A3442" s="25">
        <v>31188</v>
      </c>
      <c r="B3442" s="24">
        <v>0</v>
      </c>
      <c r="C3442" s="24">
        <v>0</v>
      </c>
    </row>
    <row r="3443" spans="1:3" x14ac:dyDescent="0.2">
      <c r="A3443" s="25">
        <v>31189</v>
      </c>
      <c r="B3443" s="24">
        <v>0</v>
      </c>
      <c r="C3443" s="24">
        <v>0</v>
      </c>
    </row>
    <row r="3444" spans="1:3" x14ac:dyDescent="0.2">
      <c r="A3444" s="25">
        <v>31190</v>
      </c>
      <c r="B3444" s="24">
        <v>0</v>
      </c>
      <c r="C3444" s="24">
        <v>0</v>
      </c>
    </row>
    <row r="3445" spans="1:3" x14ac:dyDescent="0.2">
      <c r="A3445" s="25">
        <v>31191</v>
      </c>
      <c r="B3445" s="24">
        <v>0</v>
      </c>
      <c r="C3445" s="24">
        <v>0</v>
      </c>
    </row>
    <row r="3446" spans="1:3" x14ac:dyDescent="0.2">
      <c r="A3446" s="25">
        <v>31192</v>
      </c>
      <c r="B3446" s="24">
        <v>0</v>
      </c>
      <c r="C3446" s="24">
        <v>0</v>
      </c>
    </row>
    <row r="3447" spans="1:3" x14ac:dyDescent="0.2">
      <c r="A3447" s="25">
        <v>31193</v>
      </c>
      <c r="B3447" s="24">
        <v>0</v>
      </c>
      <c r="C3447" s="24">
        <v>0</v>
      </c>
    </row>
    <row r="3448" spans="1:3" x14ac:dyDescent="0.2">
      <c r="A3448" s="25">
        <v>31194</v>
      </c>
      <c r="B3448" s="24">
        <v>0</v>
      </c>
      <c r="C3448" s="24">
        <v>0</v>
      </c>
    </row>
    <row r="3449" spans="1:3" x14ac:dyDescent="0.2">
      <c r="A3449" s="25">
        <v>31195</v>
      </c>
      <c r="B3449" s="24">
        <v>0</v>
      </c>
      <c r="C3449" s="24">
        <v>0</v>
      </c>
    </row>
    <row r="3450" spans="1:3" x14ac:dyDescent="0.2">
      <c r="A3450" s="25">
        <v>31196</v>
      </c>
      <c r="B3450" s="24">
        <v>0</v>
      </c>
      <c r="C3450" s="24">
        <v>0</v>
      </c>
    </row>
    <row r="3451" spans="1:3" x14ac:dyDescent="0.2">
      <c r="A3451" s="25">
        <v>31197</v>
      </c>
      <c r="B3451" s="24">
        <v>0</v>
      </c>
      <c r="C3451" s="24">
        <v>0</v>
      </c>
    </row>
    <row r="3452" spans="1:3" x14ac:dyDescent="0.2">
      <c r="A3452" s="25">
        <v>31198</v>
      </c>
      <c r="B3452" s="24">
        <v>0</v>
      </c>
      <c r="C3452" s="24">
        <v>0</v>
      </c>
    </row>
    <row r="3453" spans="1:3" x14ac:dyDescent="0.2">
      <c r="A3453" s="25">
        <v>31199</v>
      </c>
      <c r="B3453" s="24">
        <v>0</v>
      </c>
      <c r="C3453" s="24">
        <v>0</v>
      </c>
    </row>
    <row r="3454" spans="1:3" x14ac:dyDescent="0.2">
      <c r="A3454" s="25">
        <v>31200</v>
      </c>
      <c r="B3454" s="24">
        <v>0</v>
      </c>
      <c r="C3454" s="24">
        <v>0</v>
      </c>
    </row>
    <row r="3455" spans="1:3" x14ac:dyDescent="0.2">
      <c r="A3455" s="25">
        <v>31201</v>
      </c>
      <c r="B3455" s="24">
        <v>0</v>
      </c>
      <c r="C3455" s="24">
        <v>0</v>
      </c>
    </row>
    <row r="3456" spans="1:3" x14ac:dyDescent="0.2">
      <c r="A3456" s="25">
        <v>31202</v>
      </c>
      <c r="B3456" s="24">
        <v>0</v>
      </c>
      <c r="C3456" s="24">
        <v>0</v>
      </c>
    </row>
    <row r="3457" spans="1:3" x14ac:dyDescent="0.2">
      <c r="A3457" s="25">
        <v>31203</v>
      </c>
      <c r="B3457" s="24">
        <v>0</v>
      </c>
      <c r="C3457" s="24">
        <v>0</v>
      </c>
    </row>
    <row r="3458" spans="1:3" x14ac:dyDescent="0.2">
      <c r="A3458" s="25">
        <v>31204</v>
      </c>
      <c r="B3458" s="24">
        <v>0</v>
      </c>
      <c r="C3458" s="24">
        <v>0</v>
      </c>
    </row>
    <row r="3459" spans="1:3" x14ac:dyDescent="0.2">
      <c r="A3459" s="25">
        <v>31205</v>
      </c>
      <c r="B3459" s="24">
        <v>0</v>
      </c>
      <c r="C3459" s="24">
        <v>0</v>
      </c>
    </row>
    <row r="3460" spans="1:3" x14ac:dyDescent="0.2">
      <c r="A3460" s="25">
        <v>31206</v>
      </c>
      <c r="B3460" s="24">
        <v>0</v>
      </c>
      <c r="C3460" s="24">
        <v>0</v>
      </c>
    </row>
    <row r="3461" spans="1:3" x14ac:dyDescent="0.2">
      <c r="A3461" s="25">
        <v>31207</v>
      </c>
      <c r="B3461" s="24">
        <v>0</v>
      </c>
      <c r="C3461" s="24">
        <v>0</v>
      </c>
    </row>
    <row r="3462" spans="1:3" x14ac:dyDescent="0.2">
      <c r="A3462" s="25">
        <v>31208</v>
      </c>
      <c r="B3462" s="24">
        <v>0</v>
      </c>
      <c r="C3462" s="24">
        <v>0</v>
      </c>
    </row>
    <row r="3463" spans="1:3" x14ac:dyDescent="0.2">
      <c r="A3463" s="25">
        <v>31209</v>
      </c>
      <c r="B3463" s="24">
        <v>0</v>
      </c>
      <c r="C3463" s="24">
        <v>0</v>
      </c>
    </row>
    <row r="3464" spans="1:3" x14ac:dyDescent="0.2">
      <c r="A3464" s="25">
        <v>31210</v>
      </c>
      <c r="B3464" s="24">
        <v>0</v>
      </c>
      <c r="C3464" s="24">
        <v>0</v>
      </c>
    </row>
    <row r="3465" spans="1:3" x14ac:dyDescent="0.2">
      <c r="A3465" s="25">
        <v>31211</v>
      </c>
      <c r="B3465" s="24">
        <v>0</v>
      </c>
      <c r="C3465" s="24">
        <v>0</v>
      </c>
    </row>
    <row r="3466" spans="1:3" x14ac:dyDescent="0.2">
      <c r="A3466" s="25">
        <v>31212</v>
      </c>
      <c r="B3466" s="24">
        <v>0</v>
      </c>
      <c r="C3466" s="24">
        <v>0</v>
      </c>
    </row>
    <row r="3467" spans="1:3" x14ac:dyDescent="0.2">
      <c r="A3467" s="25">
        <v>31213</v>
      </c>
      <c r="B3467" s="24">
        <v>0</v>
      </c>
      <c r="C3467" s="24">
        <v>0</v>
      </c>
    </row>
    <row r="3468" spans="1:3" x14ac:dyDescent="0.2">
      <c r="A3468" s="25">
        <v>31214</v>
      </c>
      <c r="B3468" s="24">
        <v>0</v>
      </c>
      <c r="C3468" s="24">
        <v>0</v>
      </c>
    </row>
    <row r="3469" spans="1:3" x14ac:dyDescent="0.2">
      <c r="A3469" s="25">
        <v>31215</v>
      </c>
      <c r="B3469" s="24">
        <v>0</v>
      </c>
      <c r="C3469" s="24">
        <v>0</v>
      </c>
    </row>
    <row r="3470" spans="1:3" x14ac:dyDescent="0.2">
      <c r="A3470" s="25">
        <v>31216</v>
      </c>
      <c r="B3470" s="24">
        <v>0</v>
      </c>
      <c r="C3470" s="24">
        <v>0</v>
      </c>
    </row>
    <row r="3471" spans="1:3" x14ac:dyDescent="0.2">
      <c r="A3471" s="25">
        <v>31217</v>
      </c>
      <c r="B3471" s="24">
        <v>0</v>
      </c>
      <c r="C3471" s="24">
        <v>0</v>
      </c>
    </row>
    <row r="3472" spans="1:3" x14ac:dyDescent="0.2">
      <c r="A3472" s="25">
        <v>31218</v>
      </c>
      <c r="B3472" s="24">
        <v>0</v>
      </c>
      <c r="C3472" s="24">
        <v>0</v>
      </c>
    </row>
    <row r="3473" spans="1:3" x14ac:dyDescent="0.2">
      <c r="A3473" s="25">
        <v>31219</v>
      </c>
      <c r="B3473" s="24">
        <v>0</v>
      </c>
      <c r="C3473" s="24">
        <v>0</v>
      </c>
    </row>
    <row r="3474" spans="1:3" x14ac:dyDescent="0.2">
      <c r="A3474" s="25">
        <v>31220</v>
      </c>
      <c r="B3474" s="24">
        <v>0</v>
      </c>
      <c r="C3474" s="24">
        <v>0</v>
      </c>
    </row>
    <row r="3475" spans="1:3" x14ac:dyDescent="0.2">
      <c r="A3475" s="25">
        <v>31221</v>
      </c>
      <c r="B3475" s="24">
        <v>0</v>
      </c>
      <c r="C3475" s="24">
        <v>0</v>
      </c>
    </row>
    <row r="3476" spans="1:3" x14ac:dyDescent="0.2">
      <c r="A3476" s="25">
        <v>31222</v>
      </c>
      <c r="B3476" s="24">
        <v>0</v>
      </c>
      <c r="C3476" s="24">
        <v>0</v>
      </c>
    </row>
    <row r="3477" spans="1:3" x14ac:dyDescent="0.2">
      <c r="A3477" s="25">
        <v>31223</v>
      </c>
      <c r="B3477" s="24">
        <v>0</v>
      </c>
      <c r="C3477" s="24">
        <v>0</v>
      </c>
    </row>
    <row r="3478" spans="1:3" x14ac:dyDescent="0.2">
      <c r="A3478" s="25">
        <v>31224</v>
      </c>
      <c r="B3478" s="24">
        <v>0</v>
      </c>
      <c r="C3478" s="24">
        <v>0</v>
      </c>
    </row>
    <row r="3479" spans="1:3" x14ac:dyDescent="0.2">
      <c r="A3479" s="25">
        <v>31225</v>
      </c>
      <c r="B3479" s="24">
        <v>0</v>
      </c>
      <c r="C3479" s="24">
        <v>0</v>
      </c>
    </row>
    <row r="3480" spans="1:3" x14ac:dyDescent="0.2">
      <c r="A3480" s="25">
        <v>31226</v>
      </c>
      <c r="B3480" s="24">
        <v>0</v>
      </c>
      <c r="C3480" s="24">
        <v>0</v>
      </c>
    </row>
    <row r="3481" spans="1:3" x14ac:dyDescent="0.2">
      <c r="A3481" s="25">
        <v>31227</v>
      </c>
      <c r="B3481" s="24">
        <v>0</v>
      </c>
      <c r="C3481" s="24">
        <v>0</v>
      </c>
    </row>
    <row r="3482" spans="1:3" x14ac:dyDescent="0.2">
      <c r="A3482" s="25">
        <v>31228</v>
      </c>
      <c r="B3482" s="24">
        <v>0</v>
      </c>
      <c r="C3482" s="24">
        <v>0</v>
      </c>
    </row>
    <row r="3483" spans="1:3" x14ac:dyDescent="0.2">
      <c r="A3483" s="25">
        <v>31229</v>
      </c>
      <c r="B3483" s="24">
        <v>0</v>
      </c>
      <c r="C3483" s="24">
        <v>0</v>
      </c>
    </row>
    <row r="3484" spans="1:3" x14ac:dyDescent="0.2">
      <c r="A3484" s="25">
        <v>31230</v>
      </c>
      <c r="B3484" s="24">
        <v>0</v>
      </c>
      <c r="C3484" s="24">
        <v>0</v>
      </c>
    </row>
    <row r="3485" spans="1:3" x14ac:dyDescent="0.2">
      <c r="A3485" s="25">
        <v>31231</v>
      </c>
      <c r="B3485" s="24">
        <v>0</v>
      </c>
      <c r="C3485" s="24">
        <v>0</v>
      </c>
    </row>
    <row r="3486" spans="1:3" x14ac:dyDescent="0.2">
      <c r="A3486" s="25">
        <v>31232</v>
      </c>
      <c r="B3486" s="24">
        <v>0</v>
      </c>
      <c r="C3486" s="24">
        <v>0</v>
      </c>
    </row>
    <row r="3487" spans="1:3" x14ac:dyDescent="0.2">
      <c r="A3487" s="25">
        <v>31233</v>
      </c>
      <c r="B3487" s="24">
        <v>0</v>
      </c>
      <c r="C3487" s="24">
        <v>0</v>
      </c>
    </row>
    <row r="3488" spans="1:3" x14ac:dyDescent="0.2">
      <c r="A3488" s="25">
        <v>31234</v>
      </c>
      <c r="B3488" s="24">
        <v>0</v>
      </c>
      <c r="C3488" s="24">
        <v>0</v>
      </c>
    </row>
    <row r="3489" spans="1:3" x14ac:dyDescent="0.2">
      <c r="A3489" s="25">
        <v>31235</v>
      </c>
      <c r="B3489" s="24">
        <v>0</v>
      </c>
      <c r="C3489" s="24">
        <v>0</v>
      </c>
    </row>
    <row r="3490" spans="1:3" x14ac:dyDescent="0.2">
      <c r="A3490" s="25">
        <v>31236</v>
      </c>
      <c r="B3490" s="24">
        <v>0</v>
      </c>
      <c r="C3490" s="24">
        <v>0</v>
      </c>
    </row>
    <row r="3491" spans="1:3" x14ac:dyDescent="0.2">
      <c r="A3491" s="25">
        <v>31237</v>
      </c>
      <c r="B3491" s="24">
        <v>0</v>
      </c>
      <c r="C3491" s="24">
        <v>0</v>
      </c>
    </row>
    <row r="3492" spans="1:3" x14ac:dyDescent="0.2">
      <c r="A3492" s="25">
        <v>31238</v>
      </c>
      <c r="B3492" s="24">
        <v>0</v>
      </c>
      <c r="C3492" s="24">
        <v>0</v>
      </c>
    </row>
    <row r="3493" spans="1:3" x14ac:dyDescent="0.2">
      <c r="A3493" s="25">
        <v>31239</v>
      </c>
      <c r="B3493" s="24">
        <v>0</v>
      </c>
      <c r="C3493" s="24">
        <v>0</v>
      </c>
    </row>
    <row r="3494" spans="1:3" x14ac:dyDescent="0.2">
      <c r="A3494" s="25">
        <v>31240</v>
      </c>
      <c r="B3494" s="24">
        <v>0</v>
      </c>
      <c r="C3494" s="24">
        <v>0</v>
      </c>
    </row>
    <row r="3495" spans="1:3" x14ac:dyDescent="0.2">
      <c r="A3495" s="25">
        <v>31241</v>
      </c>
      <c r="B3495" s="24">
        <v>0</v>
      </c>
      <c r="C3495" s="24">
        <v>0</v>
      </c>
    </row>
    <row r="3496" spans="1:3" x14ac:dyDescent="0.2">
      <c r="A3496" s="25">
        <v>31242</v>
      </c>
      <c r="B3496" s="24">
        <v>0</v>
      </c>
      <c r="C3496" s="24">
        <v>0</v>
      </c>
    </row>
    <row r="3497" spans="1:3" x14ac:dyDescent="0.2">
      <c r="A3497" s="25">
        <v>31243</v>
      </c>
      <c r="B3497" s="24">
        <v>0</v>
      </c>
      <c r="C3497" s="24">
        <v>0</v>
      </c>
    </row>
    <row r="3498" spans="1:3" x14ac:dyDescent="0.2">
      <c r="A3498" s="25">
        <v>31244</v>
      </c>
      <c r="B3498" s="24">
        <v>0</v>
      </c>
      <c r="C3498" s="24">
        <v>0</v>
      </c>
    </row>
    <row r="3499" spans="1:3" x14ac:dyDescent="0.2">
      <c r="A3499" s="25">
        <v>31245</v>
      </c>
      <c r="B3499" s="24">
        <v>0</v>
      </c>
      <c r="C3499" s="24">
        <v>0</v>
      </c>
    </row>
    <row r="3500" spans="1:3" x14ac:dyDescent="0.2">
      <c r="A3500" s="25">
        <v>31246</v>
      </c>
      <c r="B3500" s="24">
        <v>0</v>
      </c>
      <c r="C3500" s="24">
        <v>0</v>
      </c>
    </row>
    <row r="3501" spans="1:3" x14ac:dyDescent="0.2">
      <c r="A3501" s="25">
        <v>31247</v>
      </c>
      <c r="B3501" s="24">
        <v>0</v>
      </c>
      <c r="C3501" s="24">
        <v>0</v>
      </c>
    </row>
    <row r="3502" spans="1:3" x14ac:dyDescent="0.2">
      <c r="A3502" s="25">
        <v>31248</v>
      </c>
      <c r="B3502" s="24">
        <v>0</v>
      </c>
      <c r="C3502" s="24">
        <v>0</v>
      </c>
    </row>
    <row r="3503" spans="1:3" x14ac:dyDescent="0.2">
      <c r="A3503" s="25">
        <v>31249</v>
      </c>
      <c r="B3503" s="24">
        <v>0</v>
      </c>
      <c r="C3503" s="24">
        <v>0</v>
      </c>
    </row>
    <row r="3504" spans="1:3" x14ac:dyDescent="0.2">
      <c r="A3504" s="25">
        <v>31250</v>
      </c>
      <c r="B3504" s="24">
        <v>0</v>
      </c>
      <c r="C3504" s="24">
        <v>0</v>
      </c>
    </row>
    <row r="3505" spans="1:3" x14ac:dyDescent="0.2">
      <c r="A3505" s="25">
        <v>31251</v>
      </c>
      <c r="B3505" s="24">
        <v>0</v>
      </c>
      <c r="C3505" s="24">
        <v>0</v>
      </c>
    </row>
    <row r="3506" spans="1:3" x14ac:dyDescent="0.2">
      <c r="A3506" s="25">
        <v>31252</v>
      </c>
      <c r="B3506" s="24">
        <v>0</v>
      </c>
      <c r="C3506" s="24">
        <v>0</v>
      </c>
    </row>
    <row r="3507" spans="1:3" x14ac:dyDescent="0.2">
      <c r="A3507" s="25">
        <v>31253</v>
      </c>
      <c r="B3507" s="24">
        <v>0</v>
      </c>
      <c r="C3507" s="24">
        <v>0</v>
      </c>
    </row>
    <row r="3508" spans="1:3" x14ac:dyDescent="0.2">
      <c r="A3508" s="25">
        <v>31254</v>
      </c>
      <c r="B3508" s="24">
        <v>0</v>
      </c>
      <c r="C3508" s="24">
        <v>0</v>
      </c>
    </row>
    <row r="3509" spans="1:3" x14ac:dyDescent="0.2">
      <c r="A3509" s="25">
        <v>31255</v>
      </c>
      <c r="B3509" s="24">
        <v>0</v>
      </c>
      <c r="C3509" s="24">
        <v>0</v>
      </c>
    </row>
    <row r="3510" spans="1:3" x14ac:dyDescent="0.2">
      <c r="A3510" s="25">
        <v>31256</v>
      </c>
      <c r="B3510" s="24">
        <v>0</v>
      </c>
      <c r="C3510" s="24">
        <v>0</v>
      </c>
    </row>
    <row r="3511" spans="1:3" x14ac:dyDescent="0.2">
      <c r="A3511" s="25">
        <v>31257</v>
      </c>
      <c r="B3511" s="24">
        <v>0</v>
      </c>
      <c r="C3511" s="24">
        <v>0</v>
      </c>
    </row>
    <row r="3512" spans="1:3" x14ac:dyDescent="0.2">
      <c r="A3512" s="25">
        <v>31258</v>
      </c>
      <c r="B3512" s="24">
        <v>0</v>
      </c>
      <c r="C3512" s="24">
        <v>0</v>
      </c>
    </row>
    <row r="3513" spans="1:3" x14ac:dyDescent="0.2">
      <c r="A3513" s="25">
        <v>31259</v>
      </c>
      <c r="B3513" s="24">
        <v>0</v>
      </c>
      <c r="C3513" s="24">
        <v>0</v>
      </c>
    </row>
    <row r="3514" spans="1:3" x14ac:dyDescent="0.2">
      <c r="A3514" s="25">
        <v>31260</v>
      </c>
      <c r="B3514" s="24">
        <v>0</v>
      </c>
      <c r="C3514" s="24">
        <v>0</v>
      </c>
    </row>
    <row r="3515" spans="1:3" x14ac:dyDescent="0.2">
      <c r="A3515" s="25">
        <v>31261</v>
      </c>
      <c r="B3515" s="24">
        <v>0</v>
      </c>
      <c r="C3515" s="24">
        <v>0</v>
      </c>
    </row>
    <row r="3516" spans="1:3" x14ac:dyDescent="0.2">
      <c r="A3516" s="25">
        <v>31262</v>
      </c>
      <c r="B3516" s="24">
        <v>0</v>
      </c>
      <c r="C3516" s="24">
        <v>0</v>
      </c>
    </row>
    <row r="3517" spans="1:3" x14ac:dyDescent="0.2">
      <c r="A3517" s="25">
        <v>31263</v>
      </c>
      <c r="B3517" s="24">
        <v>0</v>
      </c>
      <c r="C3517" s="24">
        <v>0</v>
      </c>
    </row>
    <row r="3518" spans="1:3" x14ac:dyDescent="0.2">
      <c r="A3518" s="25">
        <v>31264</v>
      </c>
      <c r="B3518" s="24">
        <v>0</v>
      </c>
      <c r="C3518" s="24">
        <v>0</v>
      </c>
    </row>
    <row r="3519" spans="1:3" x14ac:dyDescent="0.2">
      <c r="A3519" s="25">
        <v>31265</v>
      </c>
      <c r="B3519" s="24">
        <v>0</v>
      </c>
      <c r="C3519" s="24">
        <v>0</v>
      </c>
    </row>
    <row r="3520" spans="1:3" x14ac:dyDescent="0.2">
      <c r="A3520" s="25">
        <v>31266</v>
      </c>
      <c r="B3520" s="24">
        <v>0</v>
      </c>
      <c r="C3520" s="24">
        <v>0</v>
      </c>
    </row>
    <row r="3521" spans="1:3" x14ac:dyDescent="0.2">
      <c r="A3521" s="25">
        <v>31267</v>
      </c>
      <c r="B3521" s="24">
        <v>0</v>
      </c>
      <c r="C3521" s="24">
        <v>0</v>
      </c>
    </row>
    <row r="3522" spans="1:3" x14ac:dyDescent="0.2">
      <c r="A3522" s="25">
        <v>31268</v>
      </c>
      <c r="B3522" s="24">
        <v>0</v>
      </c>
      <c r="C3522" s="24">
        <v>0</v>
      </c>
    </row>
    <row r="3523" spans="1:3" x14ac:dyDescent="0.2">
      <c r="A3523" s="25">
        <v>31269</v>
      </c>
      <c r="B3523" s="24">
        <v>0</v>
      </c>
      <c r="C3523" s="24">
        <v>0</v>
      </c>
    </row>
    <row r="3524" spans="1:3" x14ac:dyDescent="0.2">
      <c r="A3524" s="25">
        <v>31270</v>
      </c>
      <c r="B3524" s="24">
        <v>0</v>
      </c>
      <c r="C3524" s="24">
        <v>0</v>
      </c>
    </row>
    <row r="3525" spans="1:3" x14ac:dyDescent="0.2">
      <c r="A3525" s="25">
        <v>31271</v>
      </c>
      <c r="B3525" s="24">
        <v>0</v>
      </c>
      <c r="C3525" s="24">
        <v>0</v>
      </c>
    </row>
    <row r="3526" spans="1:3" x14ac:dyDescent="0.2">
      <c r="A3526" s="25">
        <v>31272</v>
      </c>
      <c r="B3526" s="24">
        <v>0</v>
      </c>
      <c r="C3526" s="24">
        <v>0</v>
      </c>
    </row>
    <row r="3527" spans="1:3" x14ac:dyDescent="0.2">
      <c r="A3527" s="25">
        <v>31273</v>
      </c>
      <c r="B3527" s="24">
        <v>0</v>
      </c>
      <c r="C3527" s="24">
        <v>0</v>
      </c>
    </row>
    <row r="3528" spans="1:3" x14ac:dyDescent="0.2">
      <c r="A3528" s="25">
        <v>31274</v>
      </c>
      <c r="B3528" s="24">
        <v>0</v>
      </c>
      <c r="C3528" s="24">
        <v>0</v>
      </c>
    </row>
    <row r="3529" spans="1:3" x14ac:dyDescent="0.2">
      <c r="A3529" s="25">
        <v>31275</v>
      </c>
      <c r="B3529" s="24">
        <v>0</v>
      </c>
      <c r="C3529" s="24">
        <v>0</v>
      </c>
    </row>
    <row r="3530" spans="1:3" x14ac:dyDescent="0.2">
      <c r="A3530" s="25">
        <v>31276</v>
      </c>
      <c r="B3530" s="24">
        <v>0</v>
      </c>
      <c r="C3530" s="24">
        <v>0</v>
      </c>
    </row>
    <row r="3531" spans="1:3" x14ac:dyDescent="0.2">
      <c r="A3531" s="25">
        <v>31277</v>
      </c>
      <c r="B3531" s="24">
        <v>0</v>
      </c>
      <c r="C3531" s="24">
        <v>0</v>
      </c>
    </row>
    <row r="3532" spans="1:3" x14ac:dyDescent="0.2">
      <c r="A3532" s="25">
        <v>31278</v>
      </c>
      <c r="B3532" s="24">
        <v>0</v>
      </c>
      <c r="C3532" s="24">
        <v>0</v>
      </c>
    </row>
    <row r="3533" spans="1:3" x14ac:dyDescent="0.2">
      <c r="A3533" s="25">
        <v>31279</v>
      </c>
      <c r="B3533" s="24">
        <v>0</v>
      </c>
      <c r="C3533" s="24">
        <v>0</v>
      </c>
    </row>
    <row r="3534" spans="1:3" x14ac:dyDescent="0.2">
      <c r="A3534" s="25">
        <v>31280</v>
      </c>
      <c r="B3534" s="24">
        <v>0</v>
      </c>
      <c r="C3534" s="24">
        <v>0</v>
      </c>
    </row>
    <row r="3535" spans="1:3" x14ac:dyDescent="0.2">
      <c r="A3535" s="25">
        <v>31281</v>
      </c>
      <c r="B3535" s="24">
        <v>0</v>
      </c>
      <c r="C3535" s="24">
        <v>0</v>
      </c>
    </row>
    <row r="3536" spans="1:3" x14ac:dyDescent="0.2">
      <c r="A3536" s="25">
        <v>31282</v>
      </c>
      <c r="B3536" s="24">
        <v>0</v>
      </c>
      <c r="C3536" s="24">
        <v>0</v>
      </c>
    </row>
    <row r="3537" spans="1:3" x14ac:dyDescent="0.2">
      <c r="A3537" s="25">
        <v>31283</v>
      </c>
      <c r="B3537" s="24">
        <v>0</v>
      </c>
      <c r="C3537" s="24">
        <v>0</v>
      </c>
    </row>
    <row r="3538" spans="1:3" x14ac:dyDescent="0.2">
      <c r="A3538" s="25">
        <v>31284</v>
      </c>
      <c r="B3538" s="24">
        <v>0</v>
      </c>
      <c r="C3538" s="24">
        <v>0</v>
      </c>
    </row>
    <row r="3539" spans="1:3" x14ac:dyDescent="0.2">
      <c r="A3539" s="25">
        <v>31285</v>
      </c>
      <c r="B3539" s="24">
        <v>0</v>
      </c>
      <c r="C3539" s="24">
        <v>0</v>
      </c>
    </row>
    <row r="3540" spans="1:3" x14ac:dyDescent="0.2">
      <c r="A3540" s="25">
        <v>31286</v>
      </c>
      <c r="B3540" s="24">
        <v>0</v>
      </c>
      <c r="C3540" s="24">
        <v>0</v>
      </c>
    </row>
    <row r="3541" spans="1:3" x14ac:dyDescent="0.2">
      <c r="A3541" s="25">
        <v>31287</v>
      </c>
      <c r="B3541" s="24">
        <v>0</v>
      </c>
      <c r="C3541" s="24">
        <v>0</v>
      </c>
    </row>
    <row r="3542" spans="1:3" x14ac:dyDescent="0.2">
      <c r="A3542" s="25">
        <v>31288</v>
      </c>
      <c r="B3542" s="24">
        <v>0</v>
      </c>
      <c r="C3542" s="24">
        <v>0</v>
      </c>
    </row>
    <row r="3543" spans="1:3" x14ac:dyDescent="0.2">
      <c r="A3543" s="25">
        <v>31289</v>
      </c>
      <c r="B3543" s="24">
        <v>0</v>
      </c>
      <c r="C3543" s="24">
        <v>0</v>
      </c>
    </row>
    <row r="3544" spans="1:3" x14ac:dyDescent="0.2">
      <c r="A3544" s="25">
        <v>31290</v>
      </c>
      <c r="B3544" s="24">
        <v>0</v>
      </c>
      <c r="C3544" s="24">
        <v>0</v>
      </c>
    </row>
    <row r="3545" spans="1:3" x14ac:dyDescent="0.2">
      <c r="A3545" s="25">
        <v>31291</v>
      </c>
      <c r="B3545" s="24">
        <v>0</v>
      </c>
      <c r="C3545" s="24">
        <v>0</v>
      </c>
    </row>
    <row r="3546" spans="1:3" x14ac:dyDescent="0.2">
      <c r="A3546" s="25">
        <v>31292</v>
      </c>
      <c r="B3546" s="24">
        <v>0</v>
      </c>
      <c r="C3546" s="24">
        <v>0</v>
      </c>
    </row>
    <row r="3547" spans="1:3" x14ac:dyDescent="0.2">
      <c r="A3547" s="25">
        <v>31293</v>
      </c>
      <c r="B3547" s="24">
        <v>0</v>
      </c>
      <c r="C3547" s="24">
        <v>0</v>
      </c>
    </row>
    <row r="3548" spans="1:3" x14ac:dyDescent="0.2">
      <c r="A3548" s="25">
        <v>31294</v>
      </c>
      <c r="B3548" s="24">
        <v>0</v>
      </c>
      <c r="C3548" s="24">
        <v>0</v>
      </c>
    </row>
    <row r="3549" spans="1:3" x14ac:dyDescent="0.2">
      <c r="A3549" s="25">
        <v>31295</v>
      </c>
      <c r="B3549" s="24">
        <v>0</v>
      </c>
      <c r="C3549" s="24">
        <v>0</v>
      </c>
    </row>
    <row r="3550" spans="1:3" x14ac:dyDescent="0.2">
      <c r="A3550" s="25">
        <v>31296</v>
      </c>
      <c r="B3550" s="24">
        <v>0</v>
      </c>
      <c r="C3550" s="24">
        <v>0</v>
      </c>
    </row>
    <row r="3551" spans="1:3" x14ac:dyDescent="0.2">
      <c r="A3551" s="25">
        <v>31297</v>
      </c>
      <c r="B3551" s="24">
        <v>0</v>
      </c>
      <c r="C3551" s="24">
        <v>0</v>
      </c>
    </row>
    <row r="3552" spans="1:3" x14ac:dyDescent="0.2">
      <c r="A3552" s="25">
        <v>31298</v>
      </c>
      <c r="B3552" s="24">
        <v>0</v>
      </c>
      <c r="C3552" s="24">
        <v>0</v>
      </c>
    </row>
    <row r="3553" spans="1:3" x14ac:dyDescent="0.2">
      <c r="A3553" s="25">
        <v>31299</v>
      </c>
      <c r="B3553" s="24">
        <v>0</v>
      </c>
      <c r="C3553" s="24">
        <v>0</v>
      </c>
    </row>
    <row r="3554" spans="1:3" x14ac:dyDescent="0.2">
      <c r="A3554" s="25">
        <v>31300</v>
      </c>
      <c r="B3554" s="24">
        <v>0</v>
      </c>
      <c r="C3554" s="24">
        <v>0</v>
      </c>
    </row>
    <row r="3555" spans="1:3" x14ac:dyDescent="0.2">
      <c r="A3555" s="25">
        <v>31301</v>
      </c>
      <c r="B3555" s="24">
        <v>0</v>
      </c>
      <c r="C3555" s="24">
        <v>0</v>
      </c>
    </row>
    <row r="3556" spans="1:3" x14ac:dyDescent="0.2">
      <c r="A3556" s="25">
        <v>31302</v>
      </c>
      <c r="B3556" s="24">
        <v>0</v>
      </c>
      <c r="C3556" s="24">
        <v>0</v>
      </c>
    </row>
    <row r="3557" spans="1:3" x14ac:dyDescent="0.2">
      <c r="A3557" s="25">
        <v>31303</v>
      </c>
      <c r="B3557" s="24">
        <v>0</v>
      </c>
      <c r="C3557" s="24">
        <v>0</v>
      </c>
    </row>
    <row r="3558" spans="1:3" x14ac:dyDescent="0.2">
      <c r="A3558" s="25">
        <v>31304</v>
      </c>
      <c r="B3558" s="24">
        <v>0</v>
      </c>
      <c r="C3558" s="24">
        <v>0</v>
      </c>
    </row>
    <row r="3559" spans="1:3" x14ac:dyDescent="0.2">
      <c r="A3559" s="25">
        <v>31305</v>
      </c>
      <c r="B3559" s="24">
        <v>0</v>
      </c>
      <c r="C3559" s="24">
        <v>0</v>
      </c>
    </row>
    <row r="3560" spans="1:3" x14ac:dyDescent="0.2">
      <c r="A3560" s="25">
        <v>31306</v>
      </c>
      <c r="B3560" s="24">
        <v>0</v>
      </c>
      <c r="C3560" s="24">
        <v>0</v>
      </c>
    </row>
    <row r="3561" spans="1:3" x14ac:dyDescent="0.2">
      <c r="A3561" s="25">
        <v>31307</v>
      </c>
      <c r="B3561" s="24">
        <v>0</v>
      </c>
      <c r="C3561" s="24">
        <v>0</v>
      </c>
    </row>
    <row r="3562" spans="1:3" x14ac:dyDescent="0.2">
      <c r="A3562" s="25">
        <v>31308</v>
      </c>
      <c r="B3562" s="24">
        <v>0</v>
      </c>
      <c r="C3562" s="24">
        <v>0</v>
      </c>
    </row>
    <row r="3563" spans="1:3" x14ac:dyDescent="0.2">
      <c r="A3563" s="25">
        <v>31309</v>
      </c>
      <c r="B3563" s="24">
        <v>0</v>
      </c>
      <c r="C3563" s="24">
        <v>0</v>
      </c>
    </row>
    <row r="3564" spans="1:3" x14ac:dyDescent="0.2">
      <c r="A3564" s="25">
        <v>31310</v>
      </c>
      <c r="B3564" s="24">
        <v>0</v>
      </c>
      <c r="C3564" s="24">
        <v>0</v>
      </c>
    </row>
    <row r="3565" spans="1:3" x14ac:dyDescent="0.2">
      <c r="A3565" s="25">
        <v>31311</v>
      </c>
      <c r="B3565" s="24">
        <v>0</v>
      </c>
      <c r="C3565" s="24">
        <v>0</v>
      </c>
    </row>
    <row r="3566" spans="1:3" x14ac:dyDescent="0.2">
      <c r="A3566" s="25">
        <v>31312</v>
      </c>
      <c r="B3566" s="24">
        <v>0</v>
      </c>
      <c r="C3566" s="24">
        <v>0</v>
      </c>
    </row>
    <row r="3567" spans="1:3" x14ac:dyDescent="0.2">
      <c r="A3567" s="25">
        <v>31313</v>
      </c>
      <c r="B3567" s="24">
        <v>-22</v>
      </c>
      <c r="C3567" s="24">
        <v>0</v>
      </c>
    </row>
    <row r="3568" spans="1:3" x14ac:dyDescent="0.2">
      <c r="A3568" s="25">
        <v>31314</v>
      </c>
      <c r="B3568" s="24">
        <v>-126</v>
      </c>
      <c r="C3568" s="24">
        <v>0</v>
      </c>
    </row>
    <row r="3569" spans="1:3" x14ac:dyDescent="0.2">
      <c r="A3569" s="25">
        <v>31315</v>
      </c>
      <c r="B3569" s="24">
        <v>-223</v>
      </c>
      <c r="C3569" s="24">
        <v>0</v>
      </c>
    </row>
    <row r="3570" spans="1:3" x14ac:dyDescent="0.2">
      <c r="A3570" s="25">
        <v>31316</v>
      </c>
      <c r="B3570" s="24">
        <v>-148</v>
      </c>
      <c r="C3570" s="24">
        <v>0</v>
      </c>
    </row>
    <row r="3571" spans="1:3" x14ac:dyDescent="0.2">
      <c r="A3571" s="25">
        <v>31317</v>
      </c>
      <c r="B3571" s="24">
        <v>-59</v>
      </c>
      <c r="C3571" s="24">
        <v>0</v>
      </c>
    </row>
    <row r="3572" spans="1:3" x14ac:dyDescent="0.2">
      <c r="A3572" s="25">
        <v>31318</v>
      </c>
      <c r="B3572" s="24">
        <v>0</v>
      </c>
      <c r="C3572" s="24">
        <v>0</v>
      </c>
    </row>
    <row r="3573" spans="1:3" x14ac:dyDescent="0.2">
      <c r="A3573" s="25">
        <v>31319</v>
      </c>
      <c r="B3573" s="24">
        <v>0</v>
      </c>
      <c r="C3573" s="24">
        <v>0</v>
      </c>
    </row>
    <row r="3574" spans="1:3" x14ac:dyDescent="0.2">
      <c r="A3574" s="25">
        <v>31320</v>
      </c>
      <c r="B3574" s="24">
        <v>-86</v>
      </c>
      <c r="C3574" s="24">
        <v>0</v>
      </c>
    </row>
    <row r="3575" spans="1:3" x14ac:dyDescent="0.2">
      <c r="A3575" s="25">
        <v>31321</v>
      </c>
      <c r="B3575" s="24">
        <v>0</v>
      </c>
      <c r="C3575" s="24">
        <v>0</v>
      </c>
    </row>
    <row r="3576" spans="1:3" x14ac:dyDescent="0.2">
      <c r="A3576" s="25">
        <v>31322</v>
      </c>
      <c r="B3576" s="24">
        <v>-112</v>
      </c>
      <c r="C3576" s="24">
        <v>0</v>
      </c>
    </row>
    <row r="3577" spans="1:3" x14ac:dyDescent="0.2">
      <c r="A3577" s="25">
        <v>31323</v>
      </c>
      <c r="B3577" s="24">
        <v>-78</v>
      </c>
      <c r="C3577" s="24">
        <v>0</v>
      </c>
    </row>
    <row r="3578" spans="1:3" x14ac:dyDescent="0.2">
      <c r="A3578" s="25">
        <v>31324</v>
      </c>
      <c r="B3578" s="24">
        <v>0</v>
      </c>
      <c r="C3578" s="24">
        <v>0</v>
      </c>
    </row>
    <row r="3579" spans="1:3" x14ac:dyDescent="0.2">
      <c r="A3579" s="25">
        <v>31325</v>
      </c>
      <c r="B3579" s="24">
        <v>0</v>
      </c>
      <c r="C3579" s="24">
        <v>0</v>
      </c>
    </row>
    <row r="3580" spans="1:3" x14ac:dyDescent="0.2">
      <c r="A3580" s="25">
        <v>31326</v>
      </c>
      <c r="B3580" s="24">
        <v>0</v>
      </c>
      <c r="C3580" s="24">
        <v>0</v>
      </c>
    </row>
    <row r="3581" spans="1:3" x14ac:dyDescent="0.2">
      <c r="A3581" s="25">
        <v>31327</v>
      </c>
      <c r="B3581" s="24">
        <v>-64</v>
      </c>
      <c r="C3581" s="24">
        <v>0</v>
      </c>
    </row>
    <row r="3582" spans="1:3" x14ac:dyDescent="0.2">
      <c r="A3582" s="25">
        <v>31328</v>
      </c>
      <c r="B3582" s="24">
        <v>-101</v>
      </c>
      <c r="C3582" s="24">
        <v>0</v>
      </c>
    </row>
    <row r="3583" spans="1:3" x14ac:dyDescent="0.2">
      <c r="A3583" s="25">
        <v>31329</v>
      </c>
      <c r="B3583" s="24">
        <v>0</v>
      </c>
      <c r="C3583" s="24">
        <v>0</v>
      </c>
    </row>
    <row r="3584" spans="1:3" x14ac:dyDescent="0.2">
      <c r="A3584" s="25">
        <v>31330</v>
      </c>
      <c r="B3584" s="24">
        <v>0</v>
      </c>
      <c r="C3584" s="24">
        <v>0</v>
      </c>
    </row>
    <row r="3585" spans="1:3" x14ac:dyDescent="0.2">
      <c r="A3585" s="25">
        <v>31331</v>
      </c>
      <c r="B3585" s="24">
        <v>-201</v>
      </c>
      <c r="C3585" s="24">
        <v>0</v>
      </c>
    </row>
    <row r="3586" spans="1:3" x14ac:dyDescent="0.2">
      <c r="A3586" s="25">
        <v>31332</v>
      </c>
      <c r="B3586" s="24">
        <v>0</v>
      </c>
      <c r="C3586" s="24">
        <v>0</v>
      </c>
    </row>
    <row r="3587" spans="1:3" x14ac:dyDescent="0.2">
      <c r="A3587" s="25">
        <v>31333</v>
      </c>
      <c r="B3587" s="24">
        <v>0</v>
      </c>
      <c r="C3587" s="24">
        <v>0</v>
      </c>
    </row>
    <row r="3588" spans="1:3" x14ac:dyDescent="0.2">
      <c r="A3588" s="25">
        <v>31334</v>
      </c>
      <c r="B3588" s="24">
        <v>-109</v>
      </c>
      <c r="C3588" s="24">
        <v>0</v>
      </c>
    </row>
    <row r="3589" spans="1:3" x14ac:dyDescent="0.2">
      <c r="A3589" s="25">
        <v>31335</v>
      </c>
      <c r="B3589" s="24">
        <v>-197</v>
      </c>
      <c r="C3589" s="24">
        <v>0</v>
      </c>
    </row>
    <row r="3590" spans="1:3" x14ac:dyDescent="0.2">
      <c r="A3590" s="25">
        <v>31336</v>
      </c>
      <c r="B3590" s="24">
        <v>-465</v>
      </c>
      <c r="C3590" s="24">
        <v>0</v>
      </c>
    </row>
    <row r="3591" spans="1:3" x14ac:dyDescent="0.2">
      <c r="A3591" s="25">
        <v>31337</v>
      </c>
      <c r="B3591" s="24">
        <v>-345</v>
      </c>
      <c r="C3591" s="24">
        <v>0</v>
      </c>
    </row>
    <row r="3592" spans="1:3" x14ac:dyDescent="0.2">
      <c r="A3592" s="25">
        <v>31338</v>
      </c>
      <c r="B3592" s="24">
        <v>0</v>
      </c>
      <c r="C3592" s="24">
        <v>0</v>
      </c>
    </row>
    <row r="3593" spans="1:3" x14ac:dyDescent="0.2">
      <c r="A3593" s="25">
        <v>31339</v>
      </c>
      <c r="B3593" s="24">
        <v>0</v>
      </c>
      <c r="C3593" s="24">
        <v>0</v>
      </c>
    </row>
    <row r="3594" spans="1:3" x14ac:dyDescent="0.2">
      <c r="A3594" s="25">
        <v>31340</v>
      </c>
      <c r="B3594" s="24">
        <v>0</v>
      </c>
      <c r="C3594" s="24">
        <v>0</v>
      </c>
    </row>
    <row r="3595" spans="1:3" x14ac:dyDescent="0.2">
      <c r="A3595" s="25">
        <v>31341</v>
      </c>
      <c r="B3595" s="24">
        <v>-45</v>
      </c>
      <c r="C3595" s="24">
        <v>0</v>
      </c>
    </row>
    <row r="3596" spans="1:3" x14ac:dyDescent="0.2">
      <c r="A3596" s="25">
        <v>31342</v>
      </c>
      <c r="B3596" s="24">
        <v>-114</v>
      </c>
      <c r="C3596" s="24">
        <v>0</v>
      </c>
    </row>
    <row r="3597" spans="1:3" x14ac:dyDescent="0.2">
      <c r="A3597" s="25">
        <v>31343</v>
      </c>
      <c r="B3597" s="24">
        <v>-30</v>
      </c>
      <c r="C3597" s="24">
        <v>0</v>
      </c>
    </row>
    <row r="3598" spans="1:3" x14ac:dyDescent="0.2">
      <c r="A3598" s="25">
        <v>31344</v>
      </c>
      <c r="B3598" s="24">
        <v>-171</v>
      </c>
      <c r="C3598" s="24">
        <v>0</v>
      </c>
    </row>
    <row r="3599" spans="1:3" x14ac:dyDescent="0.2">
      <c r="A3599" s="25">
        <v>31345</v>
      </c>
      <c r="B3599" s="24">
        <v>0</v>
      </c>
      <c r="C3599" s="24">
        <v>0</v>
      </c>
    </row>
    <row r="3600" spans="1:3" x14ac:dyDescent="0.2">
      <c r="A3600" s="25">
        <v>31346</v>
      </c>
      <c r="B3600" s="24">
        <v>0</v>
      </c>
      <c r="C3600" s="24">
        <v>0</v>
      </c>
    </row>
    <row r="3601" spans="1:3" x14ac:dyDescent="0.2">
      <c r="A3601" s="25">
        <v>31347</v>
      </c>
      <c r="B3601" s="24">
        <v>0</v>
      </c>
      <c r="C3601" s="24">
        <v>0</v>
      </c>
    </row>
    <row r="3602" spans="1:3" x14ac:dyDescent="0.2">
      <c r="A3602" s="25">
        <v>31348</v>
      </c>
      <c r="B3602" s="24">
        <v>0</v>
      </c>
      <c r="C3602" s="24">
        <v>0</v>
      </c>
    </row>
    <row r="3603" spans="1:3" x14ac:dyDescent="0.2">
      <c r="A3603" s="25">
        <v>31349</v>
      </c>
      <c r="B3603" s="24">
        <v>-5</v>
      </c>
      <c r="C3603" s="24">
        <v>0</v>
      </c>
    </row>
    <row r="3604" spans="1:3" x14ac:dyDescent="0.2">
      <c r="A3604" s="25">
        <v>31350</v>
      </c>
      <c r="B3604" s="24">
        <v>0</v>
      </c>
      <c r="C3604" s="24">
        <v>0</v>
      </c>
    </row>
    <row r="3605" spans="1:3" x14ac:dyDescent="0.2">
      <c r="A3605" s="25">
        <v>31351</v>
      </c>
      <c r="B3605" s="24">
        <v>0</v>
      </c>
      <c r="C3605" s="24">
        <v>0</v>
      </c>
    </row>
    <row r="3606" spans="1:3" x14ac:dyDescent="0.2">
      <c r="A3606" s="25">
        <v>31352</v>
      </c>
      <c r="B3606" s="24">
        <v>0</v>
      </c>
      <c r="C3606" s="24">
        <v>0</v>
      </c>
    </row>
    <row r="3607" spans="1:3" x14ac:dyDescent="0.2">
      <c r="A3607" s="25">
        <v>31353</v>
      </c>
      <c r="B3607" s="24">
        <v>0</v>
      </c>
      <c r="C3607" s="24">
        <v>0</v>
      </c>
    </row>
    <row r="3608" spans="1:3" x14ac:dyDescent="0.2">
      <c r="A3608" s="25">
        <v>31354</v>
      </c>
      <c r="B3608" s="24">
        <v>0</v>
      </c>
      <c r="C3608" s="24">
        <v>0</v>
      </c>
    </row>
    <row r="3609" spans="1:3" x14ac:dyDescent="0.2">
      <c r="A3609" s="25">
        <v>31355</v>
      </c>
      <c r="B3609" s="24">
        <v>0</v>
      </c>
      <c r="C3609" s="24">
        <v>0</v>
      </c>
    </row>
    <row r="3610" spans="1:3" x14ac:dyDescent="0.2">
      <c r="A3610" s="25">
        <v>31356</v>
      </c>
      <c r="B3610" s="24">
        <v>0</v>
      </c>
      <c r="C3610" s="24">
        <v>0</v>
      </c>
    </row>
    <row r="3611" spans="1:3" x14ac:dyDescent="0.2">
      <c r="A3611" s="25">
        <v>31357</v>
      </c>
      <c r="B3611" s="24">
        <v>0</v>
      </c>
      <c r="C3611" s="24">
        <v>0</v>
      </c>
    </row>
    <row r="3612" spans="1:3" x14ac:dyDescent="0.2">
      <c r="A3612" s="25">
        <v>31358</v>
      </c>
      <c r="B3612" s="24">
        <v>0</v>
      </c>
      <c r="C3612" s="24">
        <v>0</v>
      </c>
    </row>
    <row r="3613" spans="1:3" x14ac:dyDescent="0.2">
      <c r="A3613" s="25">
        <v>31359</v>
      </c>
      <c r="B3613" s="24">
        <v>-246</v>
      </c>
      <c r="C3613" s="24">
        <v>0</v>
      </c>
    </row>
    <row r="3614" spans="1:3" x14ac:dyDescent="0.2">
      <c r="A3614" s="25">
        <v>31360</v>
      </c>
      <c r="B3614" s="24">
        <v>0</v>
      </c>
      <c r="C3614" s="24">
        <v>0</v>
      </c>
    </row>
    <row r="3615" spans="1:3" x14ac:dyDescent="0.2">
      <c r="A3615" s="25">
        <v>31361</v>
      </c>
      <c r="B3615" s="24">
        <v>0</v>
      </c>
      <c r="C3615" s="24">
        <v>0</v>
      </c>
    </row>
    <row r="3616" spans="1:3" x14ac:dyDescent="0.2">
      <c r="A3616" s="25">
        <v>31362</v>
      </c>
      <c r="B3616" s="24">
        <v>0</v>
      </c>
      <c r="C3616" s="24">
        <v>0</v>
      </c>
    </row>
    <row r="3617" spans="1:3" x14ac:dyDescent="0.2">
      <c r="A3617" s="25">
        <v>31363</v>
      </c>
      <c r="B3617" s="24">
        <v>-42</v>
      </c>
      <c r="C3617" s="24">
        <v>0</v>
      </c>
    </row>
    <row r="3618" spans="1:3" x14ac:dyDescent="0.2">
      <c r="A3618" s="25">
        <v>31364</v>
      </c>
      <c r="B3618" s="24">
        <v>0</v>
      </c>
      <c r="C3618" s="24">
        <v>0</v>
      </c>
    </row>
    <row r="3619" spans="1:3" x14ac:dyDescent="0.2">
      <c r="A3619" s="25">
        <v>31365</v>
      </c>
      <c r="B3619" s="24">
        <v>0</v>
      </c>
      <c r="C3619" s="24">
        <v>0</v>
      </c>
    </row>
    <row r="3620" spans="1:3" x14ac:dyDescent="0.2">
      <c r="A3620" s="25">
        <v>31366</v>
      </c>
      <c r="B3620" s="24">
        <v>0</v>
      </c>
      <c r="C3620" s="24">
        <v>0</v>
      </c>
    </row>
    <row r="3621" spans="1:3" x14ac:dyDescent="0.2">
      <c r="A3621" s="25">
        <v>31367</v>
      </c>
      <c r="B3621" s="24">
        <v>0</v>
      </c>
      <c r="C3621" s="24">
        <v>0</v>
      </c>
    </row>
    <row r="3622" spans="1:3" x14ac:dyDescent="0.2">
      <c r="A3622" s="25">
        <v>31368</v>
      </c>
      <c r="B3622" s="24">
        <v>0</v>
      </c>
      <c r="C3622" s="24">
        <v>0</v>
      </c>
    </row>
    <row r="3623" spans="1:3" x14ac:dyDescent="0.2">
      <c r="A3623" s="25">
        <v>31369</v>
      </c>
      <c r="B3623" s="24">
        <v>0</v>
      </c>
      <c r="C3623" s="24">
        <v>0</v>
      </c>
    </row>
    <row r="3624" spans="1:3" x14ac:dyDescent="0.2">
      <c r="A3624" s="25">
        <v>31370</v>
      </c>
      <c r="B3624" s="24">
        <v>0</v>
      </c>
      <c r="C3624" s="24">
        <v>0</v>
      </c>
    </row>
    <row r="3625" spans="1:3" x14ac:dyDescent="0.2">
      <c r="A3625" s="25">
        <v>31371</v>
      </c>
      <c r="B3625" s="24">
        <v>0</v>
      </c>
      <c r="C3625" s="24">
        <v>0</v>
      </c>
    </row>
    <row r="3626" spans="1:3" x14ac:dyDescent="0.2">
      <c r="A3626" s="25">
        <v>31372</v>
      </c>
      <c r="B3626" s="24">
        <v>0</v>
      </c>
      <c r="C3626" s="24">
        <v>0</v>
      </c>
    </row>
    <row r="3627" spans="1:3" x14ac:dyDescent="0.2">
      <c r="A3627" s="25">
        <v>31373</v>
      </c>
      <c r="B3627" s="24">
        <v>0</v>
      </c>
      <c r="C3627" s="24">
        <v>0</v>
      </c>
    </row>
    <row r="3628" spans="1:3" x14ac:dyDescent="0.2">
      <c r="A3628" s="25">
        <v>31374</v>
      </c>
      <c r="B3628" s="24">
        <v>0</v>
      </c>
      <c r="C3628" s="24">
        <v>0</v>
      </c>
    </row>
    <row r="3629" spans="1:3" x14ac:dyDescent="0.2">
      <c r="A3629" s="25">
        <v>31375</v>
      </c>
      <c r="B3629" s="24">
        <v>0</v>
      </c>
      <c r="C3629" s="24">
        <v>0</v>
      </c>
    </row>
    <row r="3630" spans="1:3" x14ac:dyDescent="0.2">
      <c r="A3630" s="25">
        <v>31376</v>
      </c>
      <c r="B3630" s="24">
        <v>0</v>
      </c>
      <c r="C3630" s="24">
        <v>0</v>
      </c>
    </row>
    <row r="3631" spans="1:3" x14ac:dyDescent="0.2">
      <c r="A3631" s="25">
        <v>31377</v>
      </c>
      <c r="B3631" s="24">
        <v>0</v>
      </c>
      <c r="C3631" s="24">
        <v>0</v>
      </c>
    </row>
    <row r="3632" spans="1:3" x14ac:dyDescent="0.2">
      <c r="A3632" s="25">
        <v>31378</v>
      </c>
      <c r="B3632" s="24">
        <v>0</v>
      </c>
      <c r="C3632" s="24">
        <v>0</v>
      </c>
    </row>
    <row r="3633" spans="1:3" x14ac:dyDescent="0.2">
      <c r="A3633" s="25">
        <v>31379</v>
      </c>
      <c r="B3633" s="24">
        <v>0</v>
      </c>
      <c r="C3633" s="24">
        <v>0</v>
      </c>
    </row>
    <row r="3634" spans="1:3" x14ac:dyDescent="0.2">
      <c r="A3634" s="25">
        <v>31380</v>
      </c>
      <c r="B3634" s="24">
        <v>0</v>
      </c>
      <c r="C3634" s="24">
        <v>0</v>
      </c>
    </row>
    <row r="3635" spans="1:3" x14ac:dyDescent="0.2">
      <c r="A3635" s="25">
        <v>31381</v>
      </c>
      <c r="B3635" s="24">
        <v>0</v>
      </c>
      <c r="C3635" s="24">
        <v>0</v>
      </c>
    </row>
    <row r="3636" spans="1:3" x14ac:dyDescent="0.2">
      <c r="A3636" s="25">
        <v>31382</v>
      </c>
      <c r="B3636" s="24">
        <v>0</v>
      </c>
      <c r="C3636" s="24">
        <v>0</v>
      </c>
    </row>
    <row r="3637" spans="1:3" x14ac:dyDescent="0.2">
      <c r="A3637" s="25">
        <v>31383</v>
      </c>
      <c r="B3637" s="24">
        <v>0</v>
      </c>
      <c r="C3637" s="24">
        <v>0</v>
      </c>
    </row>
    <row r="3638" spans="1:3" x14ac:dyDescent="0.2">
      <c r="A3638" s="25">
        <v>31384</v>
      </c>
      <c r="B3638" s="24">
        <v>0</v>
      </c>
      <c r="C3638" s="24">
        <v>0</v>
      </c>
    </row>
    <row r="3639" spans="1:3" x14ac:dyDescent="0.2">
      <c r="A3639" s="25">
        <v>31385</v>
      </c>
      <c r="B3639" s="24">
        <v>0</v>
      </c>
      <c r="C3639" s="24">
        <v>0</v>
      </c>
    </row>
    <row r="3640" spans="1:3" x14ac:dyDescent="0.2">
      <c r="A3640" s="25">
        <v>31386</v>
      </c>
      <c r="B3640" s="24">
        <v>0</v>
      </c>
      <c r="C3640" s="24">
        <v>0</v>
      </c>
    </row>
    <row r="3641" spans="1:3" x14ac:dyDescent="0.2">
      <c r="A3641" s="25">
        <v>31387</v>
      </c>
      <c r="B3641" s="24">
        <v>0</v>
      </c>
      <c r="C3641" s="24">
        <v>0</v>
      </c>
    </row>
    <row r="3642" spans="1:3" x14ac:dyDescent="0.2">
      <c r="A3642" s="25">
        <v>31388</v>
      </c>
      <c r="B3642" s="24">
        <v>0</v>
      </c>
      <c r="C3642" s="24">
        <v>0</v>
      </c>
    </row>
    <row r="3643" spans="1:3" x14ac:dyDescent="0.2">
      <c r="A3643" s="25">
        <v>31389</v>
      </c>
      <c r="B3643" s="24">
        <v>0</v>
      </c>
      <c r="C3643" s="24">
        <v>0</v>
      </c>
    </row>
    <row r="3644" spans="1:3" x14ac:dyDescent="0.2">
      <c r="A3644" s="25">
        <v>31390</v>
      </c>
      <c r="B3644" s="24">
        <v>0</v>
      </c>
      <c r="C3644" s="24">
        <v>0</v>
      </c>
    </row>
    <row r="3645" spans="1:3" x14ac:dyDescent="0.2">
      <c r="A3645" s="25">
        <v>31391</v>
      </c>
      <c r="B3645" s="24">
        <v>0</v>
      </c>
      <c r="C3645" s="24">
        <v>0</v>
      </c>
    </row>
    <row r="3646" spans="1:3" x14ac:dyDescent="0.2">
      <c r="A3646" s="25">
        <v>31392</v>
      </c>
      <c r="B3646" s="24">
        <v>-129</v>
      </c>
      <c r="C3646" s="24">
        <v>0</v>
      </c>
    </row>
    <row r="3647" spans="1:3" x14ac:dyDescent="0.2">
      <c r="A3647" s="25">
        <v>31393</v>
      </c>
      <c r="B3647" s="24">
        <v>0</v>
      </c>
      <c r="C3647" s="24">
        <v>0</v>
      </c>
    </row>
    <row r="3648" spans="1:3" x14ac:dyDescent="0.2">
      <c r="A3648" s="25">
        <v>31394</v>
      </c>
      <c r="B3648" s="24">
        <v>0</v>
      </c>
      <c r="C3648" s="24">
        <v>0</v>
      </c>
    </row>
    <row r="3649" spans="1:3" x14ac:dyDescent="0.2">
      <c r="A3649" s="25">
        <v>31395</v>
      </c>
      <c r="B3649" s="24">
        <v>0</v>
      </c>
      <c r="C3649" s="24">
        <v>0</v>
      </c>
    </row>
    <row r="3650" spans="1:3" x14ac:dyDescent="0.2">
      <c r="A3650" s="25">
        <v>31396</v>
      </c>
      <c r="B3650" s="24">
        <v>0</v>
      </c>
      <c r="C3650" s="24">
        <v>0</v>
      </c>
    </row>
    <row r="3651" spans="1:3" x14ac:dyDescent="0.2">
      <c r="A3651" s="25">
        <v>31397</v>
      </c>
      <c r="B3651" s="24">
        <v>0</v>
      </c>
      <c r="C3651" s="24">
        <v>0</v>
      </c>
    </row>
    <row r="3652" spans="1:3" x14ac:dyDescent="0.2">
      <c r="A3652" s="25">
        <v>31398</v>
      </c>
      <c r="B3652" s="24">
        <v>0</v>
      </c>
      <c r="C3652" s="24">
        <v>0</v>
      </c>
    </row>
    <row r="3653" spans="1:3" x14ac:dyDescent="0.2">
      <c r="A3653" s="25">
        <v>31399</v>
      </c>
      <c r="B3653" s="24">
        <v>0</v>
      </c>
      <c r="C3653" s="24">
        <v>0</v>
      </c>
    </row>
    <row r="3654" spans="1:3" x14ac:dyDescent="0.2">
      <c r="A3654" s="25">
        <v>31400</v>
      </c>
      <c r="B3654" s="24">
        <v>0</v>
      </c>
      <c r="C3654" s="24">
        <v>0</v>
      </c>
    </row>
    <row r="3655" spans="1:3" x14ac:dyDescent="0.2">
      <c r="A3655" s="25">
        <v>31401</v>
      </c>
      <c r="B3655" s="24">
        <v>0</v>
      </c>
      <c r="C3655" s="24">
        <v>0</v>
      </c>
    </row>
    <row r="3656" spans="1:3" x14ac:dyDescent="0.2">
      <c r="A3656" s="25">
        <v>31402</v>
      </c>
      <c r="B3656" s="24">
        <v>0</v>
      </c>
      <c r="C3656" s="24">
        <v>0</v>
      </c>
    </row>
    <row r="3657" spans="1:3" x14ac:dyDescent="0.2">
      <c r="A3657" s="25">
        <v>31403</v>
      </c>
      <c r="B3657" s="24">
        <v>0</v>
      </c>
      <c r="C3657" s="24">
        <v>0</v>
      </c>
    </row>
    <row r="3658" spans="1:3" x14ac:dyDescent="0.2">
      <c r="A3658" s="25">
        <v>31404</v>
      </c>
      <c r="B3658" s="24">
        <v>0</v>
      </c>
      <c r="C3658" s="24">
        <v>0</v>
      </c>
    </row>
    <row r="3659" spans="1:3" x14ac:dyDescent="0.2">
      <c r="A3659" s="25">
        <v>31405</v>
      </c>
      <c r="B3659" s="24">
        <v>0</v>
      </c>
      <c r="C3659" s="24">
        <v>0</v>
      </c>
    </row>
    <row r="3660" spans="1:3" x14ac:dyDescent="0.2">
      <c r="A3660" s="25">
        <v>31406</v>
      </c>
      <c r="B3660" s="24">
        <v>0</v>
      </c>
      <c r="C3660" s="24">
        <v>0</v>
      </c>
    </row>
    <row r="3661" spans="1:3" x14ac:dyDescent="0.2">
      <c r="A3661" s="25">
        <v>31407</v>
      </c>
      <c r="B3661" s="24">
        <v>0</v>
      </c>
      <c r="C3661" s="24">
        <v>0</v>
      </c>
    </row>
    <row r="3662" spans="1:3" x14ac:dyDescent="0.2">
      <c r="A3662" s="25">
        <v>31408</v>
      </c>
      <c r="B3662" s="24">
        <v>0</v>
      </c>
      <c r="C3662" s="24">
        <v>0</v>
      </c>
    </row>
    <row r="3663" spans="1:3" x14ac:dyDescent="0.2">
      <c r="A3663" s="25">
        <v>31409</v>
      </c>
      <c r="B3663" s="24">
        <v>0</v>
      </c>
      <c r="C3663" s="24">
        <v>0</v>
      </c>
    </row>
    <row r="3664" spans="1:3" x14ac:dyDescent="0.2">
      <c r="A3664" s="25">
        <v>31410</v>
      </c>
      <c r="B3664" s="24">
        <v>0</v>
      </c>
      <c r="C3664" s="24">
        <v>0</v>
      </c>
    </row>
    <row r="3665" spans="1:3" x14ac:dyDescent="0.2">
      <c r="A3665" s="25">
        <v>31411</v>
      </c>
      <c r="B3665" s="24">
        <v>0</v>
      </c>
      <c r="C3665" s="24">
        <v>0</v>
      </c>
    </row>
    <row r="3666" spans="1:3" x14ac:dyDescent="0.2">
      <c r="A3666" s="25">
        <v>31412</v>
      </c>
      <c r="B3666" s="24">
        <v>0</v>
      </c>
      <c r="C3666" s="24">
        <v>0</v>
      </c>
    </row>
    <row r="3667" spans="1:3" x14ac:dyDescent="0.2">
      <c r="A3667" s="25">
        <v>31413</v>
      </c>
      <c r="B3667" s="24">
        <v>0</v>
      </c>
      <c r="C3667" s="24">
        <v>0</v>
      </c>
    </row>
    <row r="3668" spans="1:3" x14ac:dyDescent="0.2">
      <c r="A3668" s="25">
        <v>31414</v>
      </c>
      <c r="B3668" s="24">
        <v>0</v>
      </c>
      <c r="C3668" s="24">
        <v>0</v>
      </c>
    </row>
    <row r="3669" spans="1:3" x14ac:dyDescent="0.2">
      <c r="A3669" s="25">
        <v>31415</v>
      </c>
      <c r="B3669" s="24">
        <v>0</v>
      </c>
      <c r="C3669" s="24">
        <v>0</v>
      </c>
    </row>
    <row r="3670" spans="1:3" x14ac:dyDescent="0.2">
      <c r="A3670" s="25">
        <v>31416</v>
      </c>
      <c r="B3670" s="24">
        <v>0</v>
      </c>
      <c r="C3670" s="24">
        <v>0</v>
      </c>
    </row>
    <row r="3671" spans="1:3" x14ac:dyDescent="0.2">
      <c r="A3671" s="25">
        <v>31417</v>
      </c>
      <c r="B3671" s="24">
        <v>0</v>
      </c>
      <c r="C3671" s="24">
        <v>0</v>
      </c>
    </row>
    <row r="3672" spans="1:3" x14ac:dyDescent="0.2">
      <c r="A3672" s="25">
        <v>31418</v>
      </c>
      <c r="B3672" s="24">
        <v>0</v>
      </c>
      <c r="C3672" s="24">
        <v>0</v>
      </c>
    </row>
    <row r="3673" spans="1:3" x14ac:dyDescent="0.2">
      <c r="A3673" s="25">
        <v>31419</v>
      </c>
      <c r="B3673" s="24">
        <v>0</v>
      </c>
      <c r="C3673" s="24">
        <v>0</v>
      </c>
    </row>
    <row r="3674" spans="1:3" x14ac:dyDescent="0.2">
      <c r="A3674" s="25">
        <v>31420</v>
      </c>
      <c r="B3674" s="24">
        <v>0</v>
      </c>
      <c r="C3674" s="24">
        <v>0</v>
      </c>
    </row>
    <row r="3675" spans="1:3" x14ac:dyDescent="0.2">
      <c r="A3675" s="25">
        <v>31421</v>
      </c>
      <c r="B3675" s="24">
        <v>0</v>
      </c>
      <c r="C3675" s="24">
        <v>0</v>
      </c>
    </row>
    <row r="3676" spans="1:3" x14ac:dyDescent="0.2">
      <c r="A3676" s="25">
        <v>31422</v>
      </c>
      <c r="B3676" s="24">
        <v>0</v>
      </c>
      <c r="C3676" s="24">
        <v>0</v>
      </c>
    </row>
    <row r="3677" spans="1:3" x14ac:dyDescent="0.2">
      <c r="A3677" s="25">
        <v>31423</v>
      </c>
      <c r="B3677" s="24">
        <v>0</v>
      </c>
      <c r="C3677" s="24">
        <v>0</v>
      </c>
    </row>
    <row r="3678" spans="1:3" x14ac:dyDescent="0.2">
      <c r="A3678" s="25">
        <v>31424</v>
      </c>
      <c r="B3678" s="24">
        <v>0</v>
      </c>
      <c r="C3678" s="24">
        <v>0</v>
      </c>
    </row>
    <row r="3679" spans="1:3" x14ac:dyDescent="0.2">
      <c r="A3679" s="25">
        <v>31425</v>
      </c>
      <c r="B3679" s="24">
        <v>0</v>
      </c>
      <c r="C3679" s="24">
        <v>0</v>
      </c>
    </row>
    <row r="3680" spans="1:3" x14ac:dyDescent="0.2">
      <c r="A3680" s="25">
        <v>31426</v>
      </c>
      <c r="B3680" s="24">
        <v>0</v>
      </c>
      <c r="C3680" s="24">
        <v>0</v>
      </c>
    </row>
    <row r="3681" spans="1:3" x14ac:dyDescent="0.2">
      <c r="A3681" s="25">
        <v>31427</v>
      </c>
      <c r="B3681" s="24">
        <v>0</v>
      </c>
      <c r="C3681" s="24">
        <v>0</v>
      </c>
    </row>
    <row r="3682" spans="1:3" x14ac:dyDescent="0.2">
      <c r="A3682" s="25">
        <v>31428</v>
      </c>
      <c r="B3682" s="24">
        <v>0</v>
      </c>
      <c r="C3682" s="24">
        <v>0</v>
      </c>
    </row>
    <row r="3683" spans="1:3" x14ac:dyDescent="0.2">
      <c r="A3683" s="25">
        <v>31429</v>
      </c>
      <c r="B3683" s="24">
        <v>0</v>
      </c>
      <c r="C3683" s="24">
        <v>0</v>
      </c>
    </row>
    <row r="3684" spans="1:3" x14ac:dyDescent="0.2">
      <c r="A3684" s="25">
        <v>31430</v>
      </c>
      <c r="B3684" s="24">
        <v>0</v>
      </c>
      <c r="C3684" s="24">
        <v>0</v>
      </c>
    </row>
    <row r="3685" spans="1:3" x14ac:dyDescent="0.2">
      <c r="A3685" s="25">
        <v>31431</v>
      </c>
      <c r="B3685" s="24">
        <v>0</v>
      </c>
      <c r="C3685" s="24">
        <v>0</v>
      </c>
    </row>
    <row r="3686" spans="1:3" x14ac:dyDescent="0.2">
      <c r="A3686" s="25">
        <v>31432</v>
      </c>
      <c r="B3686" s="24">
        <v>0</v>
      </c>
      <c r="C3686" s="24">
        <v>0</v>
      </c>
    </row>
    <row r="3687" spans="1:3" x14ac:dyDescent="0.2">
      <c r="A3687" s="25">
        <v>31433</v>
      </c>
      <c r="B3687" s="24">
        <v>0</v>
      </c>
      <c r="C3687" s="24">
        <v>0</v>
      </c>
    </row>
    <row r="3688" spans="1:3" x14ac:dyDescent="0.2">
      <c r="A3688" s="25">
        <v>31434</v>
      </c>
      <c r="B3688" s="24">
        <v>0</v>
      </c>
      <c r="C3688" s="24">
        <v>0</v>
      </c>
    </row>
    <row r="3689" spans="1:3" x14ac:dyDescent="0.2">
      <c r="A3689" s="25">
        <v>31435</v>
      </c>
      <c r="B3689" s="24">
        <v>0</v>
      </c>
      <c r="C3689" s="24">
        <v>0</v>
      </c>
    </row>
    <row r="3690" spans="1:3" x14ac:dyDescent="0.2">
      <c r="A3690" s="25">
        <v>31436</v>
      </c>
      <c r="B3690" s="24">
        <v>0</v>
      </c>
      <c r="C3690" s="24">
        <v>0</v>
      </c>
    </row>
    <row r="3691" spans="1:3" x14ac:dyDescent="0.2">
      <c r="A3691" s="25">
        <v>31437</v>
      </c>
      <c r="B3691" s="24">
        <v>0</v>
      </c>
      <c r="C3691" s="24">
        <v>0</v>
      </c>
    </row>
    <row r="3692" spans="1:3" x14ac:dyDescent="0.2">
      <c r="A3692" s="25">
        <v>31438</v>
      </c>
      <c r="B3692" s="24">
        <v>0</v>
      </c>
      <c r="C3692" s="24">
        <v>0</v>
      </c>
    </row>
    <row r="3693" spans="1:3" x14ac:dyDescent="0.2">
      <c r="A3693" s="25">
        <v>31439</v>
      </c>
      <c r="B3693" s="24">
        <v>0</v>
      </c>
      <c r="C3693" s="24">
        <v>0</v>
      </c>
    </row>
    <row r="3694" spans="1:3" x14ac:dyDescent="0.2">
      <c r="A3694" s="25">
        <v>31440</v>
      </c>
      <c r="B3694" s="24">
        <v>0</v>
      </c>
      <c r="C3694" s="24">
        <v>0</v>
      </c>
    </row>
    <row r="3695" spans="1:3" x14ac:dyDescent="0.2">
      <c r="A3695" s="25">
        <v>31441</v>
      </c>
      <c r="B3695" s="24">
        <v>0</v>
      </c>
      <c r="C3695" s="24">
        <v>0</v>
      </c>
    </row>
    <row r="3696" spans="1:3" x14ac:dyDescent="0.2">
      <c r="A3696" s="25">
        <v>31442</v>
      </c>
      <c r="B3696" s="24">
        <v>0</v>
      </c>
      <c r="C3696" s="24">
        <v>0</v>
      </c>
    </row>
    <row r="3697" spans="1:3" x14ac:dyDescent="0.2">
      <c r="A3697" s="25">
        <v>31443</v>
      </c>
      <c r="B3697" s="24">
        <v>0</v>
      </c>
      <c r="C3697" s="24">
        <v>0</v>
      </c>
    </row>
    <row r="3698" spans="1:3" x14ac:dyDescent="0.2">
      <c r="A3698" s="25">
        <v>31444</v>
      </c>
      <c r="B3698" s="24">
        <v>0</v>
      </c>
      <c r="C3698" s="24">
        <v>0</v>
      </c>
    </row>
    <row r="3699" spans="1:3" x14ac:dyDescent="0.2">
      <c r="A3699" s="25">
        <v>31445</v>
      </c>
      <c r="B3699" s="24">
        <v>0</v>
      </c>
      <c r="C3699" s="24">
        <v>0</v>
      </c>
    </row>
    <row r="3700" spans="1:3" x14ac:dyDescent="0.2">
      <c r="A3700" s="25">
        <v>31446</v>
      </c>
      <c r="B3700" s="24">
        <v>0</v>
      </c>
      <c r="C3700" s="24">
        <v>0</v>
      </c>
    </row>
    <row r="3701" spans="1:3" x14ac:dyDescent="0.2">
      <c r="A3701" s="25">
        <v>31447</v>
      </c>
      <c r="B3701" s="24">
        <v>0</v>
      </c>
      <c r="C3701" s="24">
        <v>0</v>
      </c>
    </row>
    <row r="3702" spans="1:3" x14ac:dyDescent="0.2">
      <c r="A3702" s="25">
        <v>31448</v>
      </c>
      <c r="B3702" s="24">
        <v>0</v>
      </c>
      <c r="C3702" s="24">
        <v>0</v>
      </c>
    </row>
    <row r="3703" spans="1:3" x14ac:dyDescent="0.2">
      <c r="A3703" s="25">
        <v>31449</v>
      </c>
      <c r="B3703" s="24">
        <v>0</v>
      </c>
      <c r="C3703" s="24">
        <v>0</v>
      </c>
    </row>
    <row r="3704" spans="1:3" x14ac:dyDescent="0.2">
      <c r="A3704" s="25">
        <v>31450</v>
      </c>
      <c r="B3704" s="24">
        <v>0</v>
      </c>
      <c r="C3704" s="24">
        <v>0</v>
      </c>
    </row>
    <row r="3705" spans="1:3" x14ac:dyDescent="0.2">
      <c r="A3705" s="25">
        <v>31451</v>
      </c>
      <c r="B3705" s="24">
        <v>0</v>
      </c>
      <c r="C3705" s="24">
        <v>0</v>
      </c>
    </row>
    <row r="3706" spans="1:3" x14ac:dyDescent="0.2">
      <c r="A3706" s="25">
        <v>31452</v>
      </c>
      <c r="B3706" s="24">
        <v>0</v>
      </c>
      <c r="C3706" s="24">
        <v>0</v>
      </c>
    </row>
    <row r="3707" spans="1:3" x14ac:dyDescent="0.2">
      <c r="A3707" s="25">
        <v>31453</v>
      </c>
      <c r="B3707" s="24">
        <v>0</v>
      </c>
      <c r="C3707" s="24">
        <v>0</v>
      </c>
    </row>
    <row r="3708" spans="1:3" x14ac:dyDescent="0.2">
      <c r="A3708" s="25">
        <v>31454</v>
      </c>
      <c r="B3708" s="24">
        <v>0</v>
      </c>
      <c r="C3708" s="24">
        <v>0</v>
      </c>
    </row>
    <row r="3709" spans="1:3" x14ac:dyDescent="0.2">
      <c r="A3709" s="25">
        <v>31455</v>
      </c>
      <c r="B3709" s="24">
        <v>0</v>
      </c>
      <c r="C3709" s="24">
        <v>0</v>
      </c>
    </row>
    <row r="3710" spans="1:3" x14ac:dyDescent="0.2">
      <c r="A3710" s="25">
        <v>31456</v>
      </c>
      <c r="B3710" s="24">
        <v>0</v>
      </c>
      <c r="C3710" s="24">
        <v>0</v>
      </c>
    </row>
    <row r="3711" spans="1:3" x14ac:dyDescent="0.2">
      <c r="A3711" s="25">
        <v>31457</v>
      </c>
      <c r="B3711" s="24">
        <v>0</v>
      </c>
      <c r="C3711" s="24">
        <v>0</v>
      </c>
    </row>
    <row r="3712" spans="1:3" x14ac:dyDescent="0.2">
      <c r="A3712" s="25">
        <v>31458</v>
      </c>
      <c r="B3712" s="24">
        <v>0</v>
      </c>
      <c r="C3712" s="24">
        <v>0</v>
      </c>
    </row>
    <row r="3713" spans="1:3" x14ac:dyDescent="0.2">
      <c r="A3713" s="25">
        <v>31459</v>
      </c>
      <c r="B3713" s="24">
        <v>0</v>
      </c>
      <c r="C3713" s="24">
        <v>0</v>
      </c>
    </row>
    <row r="3714" spans="1:3" x14ac:dyDescent="0.2">
      <c r="A3714" s="25">
        <v>31460</v>
      </c>
      <c r="B3714" s="24">
        <v>0</v>
      </c>
      <c r="C3714" s="24">
        <v>0</v>
      </c>
    </row>
    <row r="3715" spans="1:3" x14ac:dyDescent="0.2">
      <c r="A3715" s="25">
        <v>31461</v>
      </c>
      <c r="B3715" s="24">
        <v>0</v>
      </c>
      <c r="C3715" s="24">
        <v>0</v>
      </c>
    </row>
    <row r="3716" spans="1:3" x14ac:dyDescent="0.2">
      <c r="A3716" s="25">
        <v>31462</v>
      </c>
      <c r="B3716" s="24">
        <v>0</v>
      </c>
      <c r="C3716" s="24">
        <v>0</v>
      </c>
    </row>
    <row r="3717" spans="1:3" x14ac:dyDescent="0.2">
      <c r="A3717" s="25">
        <v>31463</v>
      </c>
      <c r="B3717" s="24">
        <v>0</v>
      </c>
      <c r="C3717" s="24">
        <v>0</v>
      </c>
    </row>
    <row r="3718" spans="1:3" x14ac:dyDescent="0.2">
      <c r="A3718" s="25">
        <v>31464</v>
      </c>
      <c r="B3718" s="24">
        <v>0</v>
      </c>
      <c r="C3718" s="24">
        <v>0</v>
      </c>
    </row>
    <row r="3719" spans="1:3" x14ac:dyDescent="0.2">
      <c r="A3719" s="25">
        <v>31465</v>
      </c>
      <c r="B3719" s="24">
        <v>0</v>
      </c>
      <c r="C3719" s="24">
        <v>0</v>
      </c>
    </row>
    <row r="3720" spans="1:3" x14ac:dyDescent="0.2">
      <c r="A3720" s="25">
        <v>31466</v>
      </c>
      <c r="B3720" s="24">
        <v>0</v>
      </c>
      <c r="C3720" s="24">
        <v>0</v>
      </c>
    </row>
    <row r="3721" spans="1:3" x14ac:dyDescent="0.2">
      <c r="A3721" s="25">
        <v>31467</v>
      </c>
      <c r="B3721" s="24">
        <v>0</v>
      </c>
      <c r="C3721" s="24">
        <v>0</v>
      </c>
    </row>
    <row r="3722" spans="1:3" x14ac:dyDescent="0.2">
      <c r="A3722" s="25">
        <v>31468</v>
      </c>
      <c r="B3722" s="24">
        <v>0</v>
      </c>
      <c r="C3722" s="24">
        <v>0</v>
      </c>
    </row>
    <row r="3723" spans="1:3" x14ac:dyDescent="0.2">
      <c r="A3723" s="25">
        <v>31469</v>
      </c>
      <c r="B3723" s="24">
        <v>0</v>
      </c>
      <c r="C3723" s="24">
        <v>0</v>
      </c>
    </row>
    <row r="3724" spans="1:3" x14ac:dyDescent="0.2">
      <c r="A3724" s="25">
        <v>31470</v>
      </c>
      <c r="B3724" s="24">
        <v>0</v>
      </c>
      <c r="C3724" s="24">
        <v>0</v>
      </c>
    </row>
    <row r="3725" spans="1:3" x14ac:dyDescent="0.2">
      <c r="A3725" s="25">
        <v>31471</v>
      </c>
      <c r="B3725" s="24">
        <v>0</v>
      </c>
      <c r="C3725" s="24">
        <v>0</v>
      </c>
    </row>
    <row r="3726" spans="1:3" x14ac:dyDescent="0.2">
      <c r="A3726" s="25">
        <v>31472</v>
      </c>
      <c r="B3726" s="24">
        <v>0</v>
      </c>
      <c r="C3726" s="24">
        <v>0</v>
      </c>
    </row>
    <row r="3727" spans="1:3" x14ac:dyDescent="0.2">
      <c r="A3727" s="25">
        <v>31473</v>
      </c>
      <c r="B3727" s="24">
        <v>0</v>
      </c>
      <c r="C3727" s="24">
        <v>0</v>
      </c>
    </row>
    <row r="3728" spans="1:3" x14ac:dyDescent="0.2">
      <c r="A3728" s="25">
        <v>31474</v>
      </c>
      <c r="B3728" s="24">
        <v>0</v>
      </c>
      <c r="C3728" s="24">
        <v>0</v>
      </c>
    </row>
    <row r="3729" spans="1:3" x14ac:dyDescent="0.2">
      <c r="A3729" s="25">
        <v>31475</v>
      </c>
      <c r="B3729" s="24">
        <v>0</v>
      </c>
      <c r="C3729" s="24">
        <v>0</v>
      </c>
    </row>
    <row r="3730" spans="1:3" x14ac:dyDescent="0.2">
      <c r="A3730" s="25">
        <v>31476</v>
      </c>
      <c r="B3730" s="24">
        <v>0</v>
      </c>
      <c r="C3730" s="24">
        <v>0</v>
      </c>
    </row>
    <row r="3731" spans="1:3" x14ac:dyDescent="0.2">
      <c r="A3731" s="25">
        <v>31477</v>
      </c>
      <c r="B3731" s="24">
        <v>0</v>
      </c>
      <c r="C3731" s="24">
        <v>0</v>
      </c>
    </row>
    <row r="3732" spans="1:3" x14ac:dyDescent="0.2">
      <c r="A3732" s="25">
        <v>31478</v>
      </c>
      <c r="B3732" s="24">
        <v>0</v>
      </c>
      <c r="C3732" s="24">
        <v>0</v>
      </c>
    </row>
    <row r="3733" spans="1:3" x14ac:dyDescent="0.2">
      <c r="A3733" s="25">
        <v>31479</v>
      </c>
      <c r="B3733" s="24">
        <v>0</v>
      </c>
      <c r="C3733" s="24">
        <v>0</v>
      </c>
    </row>
    <row r="3734" spans="1:3" x14ac:dyDescent="0.2">
      <c r="A3734" s="25">
        <v>31480</v>
      </c>
      <c r="B3734" s="24">
        <v>0</v>
      </c>
      <c r="C3734" s="24">
        <v>0</v>
      </c>
    </row>
    <row r="3735" spans="1:3" x14ac:dyDescent="0.2">
      <c r="A3735" s="25">
        <v>31481</v>
      </c>
      <c r="B3735" s="24">
        <v>0</v>
      </c>
      <c r="C3735" s="24">
        <v>0</v>
      </c>
    </row>
    <row r="3736" spans="1:3" x14ac:dyDescent="0.2">
      <c r="A3736" s="25">
        <v>31482</v>
      </c>
      <c r="B3736" s="24">
        <v>0</v>
      </c>
      <c r="C3736" s="24">
        <v>0</v>
      </c>
    </row>
    <row r="3737" spans="1:3" x14ac:dyDescent="0.2">
      <c r="A3737" s="25">
        <v>31483</v>
      </c>
      <c r="B3737" s="24">
        <v>0</v>
      </c>
      <c r="C3737" s="24">
        <v>0</v>
      </c>
    </row>
    <row r="3738" spans="1:3" x14ac:dyDescent="0.2">
      <c r="A3738" s="25">
        <v>31484</v>
      </c>
      <c r="B3738" s="24">
        <v>0</v>
      </c>
      <c r="C3738" s="24">
        <v>0</v>
      </c>
    </row>
    <row r="3739" spans="1:3" x14ac:dyDescent="0.2">
      <c r="A3739" s="25">
        <v>31485</v>
      </c>
      <c r="B3739" s="24">
        <v>0</v>
      </c>
      <c r="C3739" s="24">
        <v>0</v>
      </c>
    </row>
    <row r="3740" spans="1:3" x14ac:dyDescent="0.2">
      <c r="A3740" s="25">
        <v>31486</v>
      </c>
      <c r="B3740" s="24">
        <v>0</v>
      </c>
      <c r="C3740" s="24">
        <v>0</v>
      </c>
    </row>
    <row r="3741" spans="1:3" x14ac:dyDescent="0.2">
      <c r="A3741" s="25">
        <v>31487</v>
      </c>
      <c r="B3741" s="24">
        <v>0</v>
      </c>
      <c r="C3741" s="24">
        <v>0</v>
      </c>
    </row>
    <row r="3742" spans="1:3" x14ac:dyDescent="0.2">
      <c r="A3742" s="25">
        <v>31488</v>
      </c>
      <c r="B3742" s="24">
        <v>0</v>
      </c>
      <c r="C3742" s="24">
        <v>0</v>
      </c>
    </row>
    <row r="3743" spans="1:3" x14ac:dyDescent="0.2">
      <c r="A3743" s="25">
        <v>31489</v>
      </c>
      <c r="B3743" s="24">
        <v>0</v>
      </c>
      <c r="C3743" s="24">
        <v>0</v>
      </c>
    </row>
    <row r="3744" spans="1:3" x14ac:dyDescent="0.2">
      <c r="A3744" s="25">
        <v>31490</v>
      </c>
      <c r="B3744" s="24">
        <v>0</v>
      </c>
      <c r="C3744" s="24">
        <v>0</v>
      </c>
    </row>
    <row r="3745" spans="1:3" x14ac:dyDescent="0.2">
      <c r="A3745" s="25">
        <v>31491</v>
      </c>
      <c r="B3745" s="24">
        <v>0</v>
      </c>
      <c r="C3745" s="24">
        <v>0</v>
      </c>
    </row>
    <row r="3746" spans="1:3" x14ac:dyDescent="0.2">
      <c r="A3746" s="25">
        <v>31492</v>
      </c>
      <c r="B3746" s="24">
        <v>0</v>
      </c>
      <c r="C3746" s="24">
        <v>0</v>
      </c>
    </row>
    <row r="3747" spans="1:3" x14ac:dyDescent="0.2">
      <c r="A3747" s="25">
        <v>31493</v>
      </c>
      <c r="B3747" s="24">
        <v>0</v>
      </c>
      <c r="C3747" s="24">
        <v>0</v>
      </c>
    </row>
    <row r="3748" spans="1:3" x14ac:dyDescent="0.2">
      <c r="A3748" s="25">
        <v>31494</v>
      </c>
      <c r="B3748" s="24">
        <v>0</v>
      </c>
      <c r="C3748" s="24">
        <v>0</v>
      </c>
    </row>
    <row r="3749" spans="1:3" x14ac:dyDescent="0.2">
      <c r="A3749" s="25">
        <v>31495</v>
      </c>
      <c r="B3749" s="24">
        <v>0</v>
      </c>
      <c r="C3749" s="24">
        <v>0</v>
      </c>
    </row>
    <row r="3750" spans="1:3" x14ac:dyDescent="0.2">
      <c r="A3750" s="25">
        <v>31496</v>
      </c>
      <c r="B3750" s="24">
        <v>0</v>
      </c>
      <c r="C3750" s="24">
        <v>0</v>
      </c>
    </row>
    <row r="3751" spans="1:3" x14ac:dyDescent="0.2">
      <c r="A3751" s="25">
        <v>31497</v>
      </c>
      <c r="B3751" s="24">
        <v>0</v>
      </c>
      <c r="C3751" s="24">
        <v>0</v>
      </c>
    </row>
    <row r="3752" spans="1:3" x14ac:dyDescent="0.2">
      <c r="A3752" s="25">
        <v>31498</v>
      </c>
      <c r="B3752" s="24">
        <v>0</v>
      </c>
      <c r="C3752" s="24">
        <v>2</v>
      </c>
    </row>
    <row r="3753" spans="1:3" x14ac:dyDescent="0.2">
      <c r="A3753" s="25">
        <v>31499</v>
      </c>
      <c r="B3753" s="24">
        <v>0</v>
      </c>
      <c r="C3753" s="24">
        <v>0</v>
      </c>
    </row>
    <row r="3754" spans="1:3" x14ac:dyDescent="0.2">
      <c r="A3754" s="25">
        <v>31500</v>
      </c>
      <c r="B3754" s="24">
        <v>0</v>
      </c>
      <c r="C3754" s="24">
        <v>0</v>
      </c>
    </row>
    <row r="3755" spans="1:3" x14ac:dyDescent="0.2">
      <c r="A3755" s="25">
        <v>31501</v>
      </c>
      <c r="B3755" s="24">
        <v>0</v>
      </c>
      <c r="C3755" s="24">
        <v>0</v>
      </c>
    </row>
    <row r="3756" spans="1:3" x14ac:dyDescent="0.2">
      <c r="A3756" s="25">
        <v>31502</v>
      </c>
      <c r="B3756" s="24">
        <v>0</v>
      </c>
      <c r="C3756" s="24">
        <v>0</v>
      </c>
    </row>
    <row r="3757" spans="1:3" x14ac:dyDescent="0.2">
      <c r="A3757" s="25">
        <v>31503</v>
      </c>
      <c r="B3757" s="24">
        <v>0</v>
      </c>
      <c r="C3757" s="24">
        <v>0</v>
      </c>
    </row>
    <row r="3758" spans="1:3" x14ac:dyDescent="0.2">
      <c r="A3758" s="25">
        <v>31504</v>
      </c>
      <c r="B3758" s="24">
        <v>0</v>
      </c>
      <c r="C3758" s="24">
        <v>0</v>
      </c>
    </row>
    <row r="3759" spans="1:3" x14ac:dyDescent="0.2">
      <c r="A3759" s="25">
        <v>31505</v>
      </c>
      <c r="B3759" s="24">
        <v>0</v>
      </c>
      <c r="C3759" s="24">
        <v>0</v>
      </c>
    </row>
    <row r="3760" spans="1:3" x14ac:dyDescent="0.2">
      <c r="A3760" s="25">
        <v>31506</v>
      </c>
      <c r="B3760" s="24">
        <v>0</v>
      </c>
      <c r="C3760" s="24">
        <v>0</v>
      </c>
    </row>
    <row r="3761" spans="1:3" x14ac:dyDescent="0.2">
      <c r="A3761" s="25">
        <v>31507</v>
      </c>
      <c r="B3761" s="24">
        <v>0</v>
      </c>
      <c r="C3761" s="24">
        <v>0</v>
      </c>
    </row>
    <row r="3762" spans="1:3" x14ac:dyDescent="0.2">
      <c r="A3762" s="25">
        <v>31508</v>
      </c>
      <c r="B3762" s="24">
        <v>0</v>
      </c>
      <c r="C3762" s="24">
        <v>0</v>
      </c>
    </row>
    <row r="3763" spans="1:3" x14ac:dyDescent="0.2">
      <c r="A3763" s="25">
        <v>31509</v>
      </c>
      <c r="B3763" s="24">
        <v>0</v>
      </c>
      <c r="C3763" s="24">
        <v>-4501</v>
      </c>
    </row>
    <row r="3764" spans="1:3" x14ac:dyDescent="0.2">
      <c r="A3764" s="25">
        <v>31510</v>
      </c>
      <c r="B3764" s="24">
        <v>0</v>
      </c>
      <c r="C3764" s="24">
        <v>-3800</v>
      </c>
    </row>
    <row r="3765" spans="1:3" x14ac:dyDescent="0.2">
      <c r="A3765" s="25">
        <v>31511</v>
      </c>
      <c r="B3765" s="24">
        <v>0</v>
      </c>
      <c r="C3765" s="24">
        <v>-892</v>
      </c>
    </row>
    <row r="3766" spans="1:3" x14ac:dyDescent="0.2">
      <c r="A3766" s="25">
        <v>31512</v>
      </c>
      <c r="B3766" s="24">
        <v>0</v>
      </c>
      <c r="C3766" s="24">
        <v>-282</v>
      </c>
    </row>
    <row r="3767" spans="1:3" x14ac:dyDescent="0.2">
      <c r="A3767" s="25">
        <v>31513</v>
      </c>
      <c r="B3767" s="24">
        <v>0</v>
      </c>
      <c r="C3767" s="24">
        <v>0</v>
      </c>
    </row>
    <row r="3768" spans="1:3" x14ac:dyDescent="0.2">
      <c r="A3768" s="25">
        <v>31514</v>
      </c>
      <c r="B3768" s="24">
        <v>0</v>
      </c>
      <c r="C3768" s="24">
        <v>0</v>
      </c>
    </row>
    <row r="3769" spans="1:3" x14ac:dyDescent="0.2">
      <c r="A3769" s="25">
        <v>31515</v>
      </c>
      <c r="B3769" s="24">
        <v>0</v>
      </c>
      <c r="C3769" s="24">
        <v>0</v>
      </c>
    </row>
    <row r="3770" spans="1:3" x14ac:dyDescent="0.2">
      <c r="A3770" s="25">
        <v>31516</v>
      </c>
      <c r="B3770" s="24">
        <v>0</v>
      </c>
      <c r="C3770" s="24">
        <v>-205</v>
      </c>
    </row>
    <row r="3771" spans="1:3" x14ac:dyDescent="0.2">
      <c r="A3771" s="25">
        <v>31517</v>
      </c>
      <c r="B3771" s="24">
        <v>0</v>
      </c>
      <c r="C3771" s="24">
        <v>-468</v>
      </c>
    </row>
    <row r="3772" spans="1:3" x14ac:dyDescent="0.2">
      <c r="A3772" s="25">
        <v>31518</v>
      </c>
      <c r="B3772" s="24">
        <v>0</v>
      </c>
      <c r="C3772" s="24">
        <v>-59</v>
      </c>
    </row>
    <row r="3773" spans="1:3" x14ac:dyDescent="0.2">
      <c r="A3773" s="25">
        <v>31519</v>
      </c>
      <c r="B3773" s="24">
        <v>0</v>
      </c>
      <c r="C3773" s="24">
        <v>0</v>
      </c>
    </row>
    <row r="3774" spans="1:3" x14ac:dyDescent="0.2">
      <c r="A3774" s="25">
        <v>31520</v>
      </c>
      <c r="B3774" s="24">
        <v>0</v>
      </c>
      <c r="C3774" s="24">
        <v>0</v>
      </c>
    </row>
    <row r="3775" spans="1:3" x14ac:dyDescent="0.2">
      <c r="A3775" s="25">
        <v>31521</v>
      </c>
      <c r="B3775" s="24">
        <v>0</v>
      </c>
      <c r="C3775" s="24">
        <v>0</v>
      </c>
    </row>
    <row r="3776" spans="1:3" x14ac:dyDescent="0.2">
      <c r="A3776" s="25">
        <v>31522</v>
      </c>
      <c r="B3776" s="24">
        <v>0</v>
      </c>
      <c r="C3776" s="24">
        <v>0</v>
      </c>
    </row>
    <row r="3777" spans="1:3" x14ac:dyDescent="0.2">
      <c r="A3777" s="25">
        <v>31523</v>
      </c>
      <c r="B3777" s="24">
        <v>0</v>
      </c>
      <c r="C3777" s="24">
        <v>0</v>
      </c>
    </row>
    <row r="3778" spans="1:3" x14ac:dyDescent="0.2">
      <c r="A3778" s="25">
        <v>31524</v>
      </c>
      <c r="B3778" s="24">
        <v>0</v>
      </c>
      <c r="C3778" s="24">
        <v>0</v>
      </c>
    </row>
    <row r="3779" spans="1:3" x14ac:dyDescent="0.2">
      <c r="A3779" s="25">
        <v>31525</v>
      </c>
      <c r="B3779" s="24">
        <v>0</v>
      </c>
      <c r="C3779" s="24">
        <v>0</v>
      </c>
    </row>
    <row r="3780" spans="1:3" x14ac:dyDescent="0.2">
      <c r="A3780" s="25">
        <v>31526</v>
      </c>
      <c r="B3780" s="24">
        <v>0</v>
      </c>
      <c r="C3780" s="24">
        <v>0</v>
      </c>
    </row>
    <row r="3781" spans="1:3" x14ac:dyDescent="0.2">
      <c r="A3781" s="25">
        <v>31527</v>
      </c>
      <c r="B3781" s="24">
        <v>0</v>
      </c>
      <c r="C3781" s="24">
        <v>0</v>
      </c>
    </row>
    <row r="3782" spans="1:3" x14ac:dyDescent="0.2">
      <c r="A3782" s="25">
        <v>31528</v>
      </c>
      <c r="B3782" s="24">
        <v>0</v>
      </c>
      <c r="C3782" s="24">
        <v>0</v>
      </c>
    </row>
    <row r="3783" spans="1:3" x14ac:dyDescent="0.2">
      <c r="A3783" s="25">
        <v>31529</v>
      </c>
      <c r="B3783" s="24">
        <v>0</v>
      </c>
      <c r="C3783" s="24">
        <v>0</v>
      </c>
    </row>
    <row r="3784" spans="1:3" x14ac:dyDescent="0.2">
      <c r="A3784" s="25">
        <v>31530</v>
      </c>
      <c r="B3784" s="24">
        <v>221</v>
      </c>
      <c r="C3784" s="24">
        <v>0</v>
      </c>
    </row>
    <row r="3785" spans="1:3" x14ac:dyDescent="0.2">
      <c r="A3785" s="25">
        <v>31531</v>
      </c>
      <c r="B3785" s="24">
        <v>0</v>
      </c>
      <c r="C3785" s="24">
        <v>0</v>
      </c>
    </row>
    <row r="3786" spans="1:3" x14ac:dyDescent="0.2">
      <c r="A3786" s="25">
        <v>31532</v>
      </c>
      <c r="B3786" s="24">
        <v>0</v>
      </c>
      <c r="C3786" s="24">
        <v>0</v>
      </c>
    </row>
    <row r="3787" spans="1:3" x14ac:dyDescent="0.2">
      <c r="A3787" s="25">
        <v>31533</v>
      </c>
      <c r="B3787" s="24">
        <v>0</v>
      </c>
      <c r="C3787" s="24">
        <v>0</v>
      </c>
    </row>
    <row r="3788" spans="1:3" x14ac:dyDescent="0.2">
      <c r="A3788" s="25">
        <v>31534</v>
      </c>
      <c r="B3788" s="24">
        <v>0</v>
      </c>
      <c r="C3788" s="24">
        <v>0</v>
      </c>
    </row>
    <row r="3789" spans="1:3" x14ac:dyDescent="0.2">
      <c r="A3789" s="25">
        <v>31535</v>
      </c>
      <c r="B3789" s="24">
        <v>0</v>
      </c>
      <c r="C3789" s="24">
        <v>0</v>
      </c>
    </row>
    <row r="3790" spans="1:3" x14ac:dyDescent="0.2">
      <c r="A3790" s="25">
        <v>31536</v>
      </c>
      <c r="B3790" s="24">
        <v>0</v>
      </c>
      <c r="C3790" s="24">
        <v>0</v>
      </c>
    </row>
    <row r="3791" spans="1:3" x14ac:dyDescent="0.2">
      <c r="A3791" s="25">
        <v>31537</v>
      </c>
      <c r="B3791" s="24">
        <v>0</v>
      </c>
      <c r="C3791" s="24">
        <v>0</v>
      </c>
    </row>
    <row r="3792" spans="1:3" x14ac:dyDescent="0.2">
      <c r="A3792" s="25">
        <v>31538</v>
      </c>
      <c r="B3792" s="24">
        <v>0</v>
      </c>
      <c r="C3792" s="24">
        <v>0</v>
      </c>
    </row>
    <row r="3793" spans="1:3" x14ac:dyDescent="0.2">
      <c r="A3793" s="25">
        <v>31539</v>
      </c>
      <c r="B3793" s="24">
        <v>0</v>
      </c>
      <c r="C3793" s="24">
        <v>0</v>
      </c>
    </row>
    <row r="3794" spans="1:3" x14ac:dyDescent="0.2">
      <c r="A3794" s="25">
        <v>31540</v>
      </c>
      <c r="B3794" s="24">
        <v>0</v>
      </c>
      <c r="C3794" s="24">
        <v>0</v>
      </c>
    </row>
    <row r="3795" spans="1:3" x14ac:dyDescent="0.2">
      <c r="A3795" s="25">
        <v>31541</v>
      </c>
      <c r="B3795" s="24">
        <v>0</v>
      </c>
      <c r="C3795" s="24">
        <v>0</v>
      </c>
    </row>
    <row r="3796" spans="1:3" x14ac:dyDescent="0.2">
      <c r="A3796" s="25">
        <v>31542</v>
      </c>
      <c r="B3796" s="24">
        <v>0</v>
      </c>
      <c r="C3796" s="24">
        <v>0</v>
      </c>
    </row>
    <row r="3797" spans="1:3" x14ac:dyDescent="0.2">
      <c r="A3797" s="25">
        <v>31543</v>
      </c>
      <c r="B3797" s="24">
        <v>0</v>
      </c>
      <c r="C3797" s="24">
        <v>0</v>
      </c>
    </row>
    <row r="3798" spans="1:3" x14ac:dyDescent="0.2">
      <c r="A3798" s="25">
        <v>31544</v>
      </c>
      <c r="B3798" s="24">
        <v>0</v>
      </c>
      <c r="C3798" s="24">
        <v>0</v>
      </c>
    </row>
    <row r="3799" spans="1:3" x14ac:dyDescent="0.2">
      <c r="A3799" s="25">
        <v>31545</v>
      </c>
      <c r="B3799" s="24">
        <v>0</v>
      </c>
      <c r="C3799" s="24">
        <v>0</v>
      </c>
    </row>
    <row r="3800" spans="1:3" x14ac:dyDescent="0.2">
      <c r="A3800" s="25">
        <v>31546</v>
      </c>
      <c r="B3800" s="24">
        <v>0</v>
      </c>
      <c r="C3800" s="24">
        <v>0</v>
      </c>
    </row>
    <row r="3801" spans="1:3" x14ac:dyDescent="0.2">
      <c r="A3801" s="25">
        <v>31547</v>
      </c>
      <c r="B3801" s="24">
        <v>0</v>
      </c>
      <c r="C3801" s="24">
        <v>0</v>
      </c>
    </row>
    <row r="3802" spans="1:3" x14ac:dyDescent="0.2">
      <c r="A3802" s="25">
        <v>31548</v>
      </c>
      <c r="B3802" s="24">
        <v>0</v>
      </c>
      <c r="C3802" s="24">
        <v>0</v>
      </c>
    </row>
    <row r="3803" spans="1:3" x14ac:dyDescent="0.2">
      <c r="A3803" s="25">
        <v>31549</v>
      </c>
      <c r="B3803" s="24">
        <v>0</v>
      </c>
      <c r="C3803" s="24">
        <v>0</v>
      </c>
    </row>
    <row r="3804" spans="1:3" x14ac:dyDescent="0.2">
      <c r="A3804" s="25">
        <v>31550</v>
      </c>
      <c r="B3804" s="24">
        <v>0</v>
      </c>
      <c r="C3804" s="24">
        <v>0</v>
      </c>
    </row>
    <row r="3805" spans="1:3" x14ac:dyDescent="0.2">
      <c r="A3805" s="25">
        <v>31551</v>
      </c>
      <c r="B3805" s="24">
        <v>0</v>
      </c>
      <c r="C3805" s="24">
        <v>0</v>
      </c>
    </row>
    <row r="3806" spans="1:3" x14ac:dyDescent="0.2">
      <c r="A3806" s="25">
        <v>31552</v>
      </c>
      <c r="B3806" s="24">
        <v>0</v>
      </c>
      <c r="C3806" s="24">
        <v>0</v>
      </c>
    </row>
    <row r="3807" spans="1:3" x14ac:dyDescent="0.2">
      <c r="A3807" s="25">
        <v>31553</v>
      </c>
      <c r="B3807" s="24">
        <v>0</v>
      </c>
      <c r="C3807" s="24">
        <v>0</v>
      </c>
    </row>
    <row r="3808" spans="1:3" x14ac:dyDescent="0.2">
      <c r="A3808" s="25">
        <v>31554</v>
      </c>
      <c r="B3808" s="24">
        <v>0</v>
      </c>
      <c r="C3808" s="24">
        <v>0</v>
      </c>
    </row>
    <row r="3809" spans="1:3" x14ac:dyDescent="0.2">
      <c r="A3809" s="25">
        <v>31555</v>
      </c>
      <c r="B3809" s="24">
        <v>0</v>
      </c>
      <c r="C3809" s="24">
        <v>0</v>
      </c>
    </row>
    <row r="3810" spans="1:3" x14ac:dyDescent="0.2">
      <c r="A3810" s="25">
        <v>31556</v>
      </c>
      <c r="B3810" s="24">
        <v>0</v>
      </c>
      <c r="C3810" s="24">
        <v>0</v>
      </c>
    </row>
    <row r="3811" spans="1:3" x14ac:dyDescent="0.2">
      <c r="A3811" s="25">
        <v>31557</v>
      </c>
      <c r="B3811" s="24">
        <v>0</v>
      </c>
      <c r="C3811" s="24">
        <v>0</v>
      </c>
    </row>
    <row r="3812" spans="1:3" x14ac:dyDescent="0.2">
      <c r="A3812" s="25">
        <v>31558</v>
      </c>
      <c r="B3812" s="24">
        <v>0</v>
      </c>
      <c r="C3812" s="24">
        <v>0</v>
      </c>
    </row>
    <row r="3813" spans="1:3" x14ac:dyDescent="0.2">
      <c r="A3813" s="25">
        <v>31559</v>
      </c>
      <c r="B3813" s="24">
        <v>0</v>
      </c>
      <c r="C3813" s="24">
        <v>0</v>
      </c>
    </row>
    <row r="3814" spans="1:3" x14ac:dyDescent="0.2">
      <c r="A3814" s="25">
        <v>31560</v>
      </c>
      <c r="B3814" s="24">
        <v>0</v>
      </c>
      <c r="C3814" s="24">
        <v>0</v>
      </c>
    </row>
    <row r="3815" spans="1:3" x14ac:dyDescent="0.2">
      <c r="A3815" s="25">
        <v>31561</v>
      </c>
      <c r="B3815" s="24">
        <v>0</v>
      </c>
      <c r="C3815" s="24">
        <v>0</v>
      </c>
    </row>
    <row r="3816" spans="1:3" x14ac:dyDescent="0.2">
      <c r="A3816" s="25">
        <v>31562</v>
      </c>
      <c r="B3816" s="24">
        <v>0</v>
      </c>
      <c r="C3816" s="24">
        <v>-130</v>
      </c>
    </row>
    <row r="3817" spans="1:3" x14ac:dyDescent="0.2">
      <c r="A3817" s="25">
        <v>31563</v>
      </c>
      <c r="B3817" s="24">
        <v>0</v>
      </c>
      <c r="C3817" s="24">
        <v>0</v>
      </c>
    </row>
    <row r="3818" spans="1:3" x14ac:dyDescent="0.2">
      <c r="A3818" s="25">
        <v>31564</v>
      </c>
      <c r="B3818" s="24">
        <v>0</v>
      </c>
      <c r="C3818" s="24">
        <v>0</v>
      </c>
    </row>
    <row r="3819" spans="1:3" x14ac:dyDescent="0.2">
      <c r="A3819" s="25">
        <v>31565</v>
      </c>
      <c r="B3819" s="24">
        <v>0</v>
      </c>
      <c r="C3819" s="24">
        <v>0</v>
      </c>
    </row>
    <row r="3820" spans="1:3" x14ac:dyDescent="0.2">
      <c r="A3820" s="25">
        <v>31566</v>
      </c>
      <c r="B3820" s="24">
        <v>0</v>
      </c>
      <c r="C3820" s="24">
        <v>0</v>
      </c>
    </row>
    <row r="3821" spans="1:3" x14ac:dyDescent="0.2">
      <c r="A3821" s="25">
        <v>31567</v>
      </c>
      <c r="B3821" s="24">
        <v>0</v>
      </c>
      <c r="C3821" s="24">
        <v>0</v>
      </c>
    </row>
    <row r="3822" spans="1:3" x14ac:dyDescent="0.2">
      <c r="A3822" s="25">
        <v>31568</v>
      </c>
      <c r="B3822" s="24">
        <v>0</v>
      </c>
      <c r="C3822" s="24">
        <v>0</v>
      </c>
    </row>
    <row r="3823" spans="1:3" x14ac:dyDescent="0.2">
      <c r="A3823" s="25">
        <v>31569</v>
      </c>
      <c r="B3823" s="24">
        <v>0</v>
      </c>
      <c r="C3823" s="24">
        <v>0</v>
      </c>
    </row>
    <row r="3824" spans="1:3" x14ac:dyDescent="0.2">
      <c r="A3824" s="25">
        <v>31570</v>
      </c>
      <c r="B3824" s="24">
        <v>0</v>
      </c>
      <c r="C3824" s="24">
        <v>0</v>
      </c>
    </row>
    <row r="3825" spans="1:3" x14ac:dyDescent="0.2">
      <c r="A3825" s="25">
        <v>31571</v>
      </c>
      <c r="B3825" s="24">
        <v>0</v>
      </c>
      <c r="C3825" s="24">
        <v>0</v>
      </c>
    </row>
    <row r="3826" spans="1:3" x14ac:dyDescent="0.2">
      <c r="A3826" s="25">
        <v>31572</v>
      </c>
      <c r="B3826" s="24">
        <v>0</v>
      </c>
      <c r="C3826" s="24">
        <v>0</v>
      </c>
    </row>
    <row r="3827" spans="1:3" x14ac:dyDescent="0.2">
      <c r="A3827" s="25">
        <v>31573</v>
      </c>
      <c r="B3827" s="24">
        <v>0</v>
      </c>
      <c r="C3827" s="24">
        <v>0</v>
      </c>
    </row>
    <row r="3828" spans="1:3" x14ac:dyDescent="0.2">
      <c r="A3828" s="25">
        <v>31574</v>
      </c>
      <c r="B3828" s="24">
        <v>0</v>
      </c>
      <c r="C3828" s="24">
        <v>0</v>
      </c>
    </row>
    <row r="3829" spans="1:3" x14ac:dyDescent="0.2">
      <c r="A3829" s="25">
        <v>31575</v>
      </c>
      <c r="B3829" s="24">
        <v>0</v>
      </c>
      <c r="C3829" s="24">
        <v>0</v>
      </c>
    </row>
    <row r="3830" spans="1:3" x14ac:dyDescent="0.2">
      <c r="A3830" s="25">
        <v>31576</v>
      </c>
      <c r="B3830" s="24">
        <v>0</v>
      </c>
      <c r="C3830" s="24">
        <v>0</v>
      </c>
    </row>
    <row r="3831" spans="1:3" x14ac:dyDescent="0.2">
      <c r="A3831" s="25">
        <v>31577</v>
      </c>
      <c r="B3831" s="24">
        <v>0</v>
      </c>
      <c r="C3831" s="24">
        <v>0</v>
      </c>
    </row>
    <row r="3832" spans="1:3" x14ac:dyDescent="0.2">
      <c r="A3832" s="25">
        <v>31578</v>
      </c>
      <c r="B3832" s="24">
        <v>0</v>
      </c>
      <c r="C3832" s="24">
        <v>0</v>
      </c>
    </row>
    <row r="3833" spans="1:3" x14ac:dyDescent="0.2">
      <c r="A3833" s="25">
        <v>31579</v>
      </c>
      <c r="B3833" s="24">
        <v>0</v>
      </c>
      <c r="C3833" s="24">
        <v>0</v>
      </c>
    </row>
    <row r="3834" spans="1:3" x14ac:dyDescent="0.2">
      <c r="A3834" s="25">
        <v>31580</v>
      </c>
      <c r="B3834" s="24">
        <v>0</v>
      </c>
      <c r="C3834" s="24">
        <v>0</v>
      </c>
    </row>
    <row r="3835" spans="1:3" x14ac:dyDescent="0.2">
      <c r="A3835" s="25">
        <v>31581</v>
      </c>
      <c r="B3835" s="24">
        <v>0</v>
      </c>
      <c r="C3835" s="24">
        <v>0</v>
      </c>
    </row>
    <row r="3836" spans="1:3" x14ac:dyDescent="0.2">
      <c r="A3836" s="25">
        <v>31582</v>
      </c>
      <c r="B3836" s="24">
        <v>0</v>
      </c>
      <c r="C3836" s="24">
        <v>0</v>
      </c>
    </row>
    <row r="3837" spans="1:3" x14ac:dyDescent="0.2">
      <c r="A3837" s="25">
        <v>31583</v>
      </c>
      <c r="B3837" s="24">
        <v>0</v>
      </c>
      <c r="C3837" s="24">
        <v>0</v>
      </c>
    </row>
    <row r="3838" spans="1:3" x14ac:dyDescent="0.2">
      <c r="A3838" s="25">
        <v>31584</v>
      </c>
      <c r="B3838" s="24">
        <v>0</v>
      </c>
      <c r="C3838" s="24">
        <v>0</v>
      </c>
    </row>
    <row r="3839" spans="1:3" x14ac:dyDescent="0.2">
      <c r="A3839" s="25">
        <v>31585</v>
      </c>
      <c r="B3839" s="24">
        <v>0</v>
      </c>
      <c r="C3839" s="24">
        <v>0</v>
      </c>
    </row>
    <row r="3840" spans="1:3" x14ac:dyDescent="0.2">
      <c r="A3840" s="25">
        <v>31586</v>
      </c>
      <c r="B3840" s="24">
        <v>0</v>
      </c>
      <c r="C3840" s="24">
        <v>0</v>
      </c>
    </row>
    <row r="3841" spans="1:3" x14ac:dyDescent="0.2">
      <c r="A3841" s="25">
        <v>31587</v>
      </c>
      <c r="B3841" s="24">
        <v>0</v>
      </c>
      <c r="C3841" s="24">
        <v>0</v>
      </c>
    </row>
    <row r="3842" spans="1:3" x14ac:dyDescent="0.2">
      <c r="A3842" s="25">
        <v>31588</v>
      </c>
      <c r="B3842" s="24">
        <v>0</v>
      </c>
      <c r="C3842" s="24">
        <v>0</v>
      </c>
    </row>
    <row r="3843" spans="1:3" x14ac:dyDescent="0.2">
      <c r="A3843" s="25">
        <v>31589</v>
      </c>
      <c r="B3843" s="24">
        <v>0</v>
      </c>
      <c r="C3843" s="24">
        <v>0</v>
      </c>
    </row>
    <row r="3844" spans="1:3" x14ac:dyDescent="0.2">
      <c r="A3844" s="25">
        <v>31590</v>
      </c>
      <c r="B3844" s="24">
        <v>0</v>
      </c>
      <c r="C3844" s="24">
        <v>0</v>
      </c>
    </row>
    <row r="3845" spans="1:3" x14ac:dyDescent="0.2">
      <c r="A3845" s="25">
        <v>31591</v>
      </c>
      <c r="B3845" s="24">
        <v>0</v>
      </c>
      <c r="C3845" s="24">
        <v>0</v>
      </c>
    </row>
    <row r="3846" spans="1:3" x14ac:dyDescent="0.2">
      <c r="A3846" s="25">
        <v>31592</v>
      </c>
      <c r="B3846" s="24">
        <v>0</v>
      </c>
      <c r="C3846" s="24">
        <v>0</v>
      </c>
    </row>
    <row r="3847" spans="1:3" x14ac:dyDescent="0.2">
      <c r="A3847" s="25">
        <v>31593</v>
      </c>
      <c r="B3847" s="24">
        <v>0</v>
      </c>
      <c r="C3847" s="24">
        <v>0</v>
      </c>
    </row>
    <row r="3848" spans="1:3" x14ac:dyDescent="0.2">
      <c r="A3848" s="25">
        <v>31594</v>
      </c>
      <c r="B3848" s="24">
        <v>0</v>
      </c>
      <c r="C3848" s="24">
        <v>0</v>
      </c>
    </row>
    <row r="3849" spans="1:3" x14ac:dyDescent="0.2">
      <c r="A3849" s="25">
        <v>31595</v>
      </c>
      <c r="B3849" s="24">
        <v>0</v>
      </c>
      <c r="C3849" s="24">
        <v>0</v>
      </c>
    </row>
    <row r="3850" spans="1:3" x14ac:dyDescent="0.2">
      <c r="A3850" s="25">
        <v>31596</v>
      </c>
      <c r="B3850" s="24">
        <v>0</v>
      </c>
      <c r="C3850" s="24">
        <v>0</v>
      </c>
    </row>
    <row r="3851" spans="1:3" x14ac:dyDescent="0.2">
      <c r="A3851" s="25">
        <v>31597</v>
      </c>
      <c r="B3851" s="24">
        <v>0</v>
      </c>
      <c r="C3851" s="24">
        <v>0</v>
      </c>
    </row>
    <row r="3852" spans="1:3" x14ac:dyDescent="0.2">
      <c r="A3852" s="25">
        <v>31598</v>
      </c>
      <c r="B3852" s="24">
        <v>0</v>
      </c>
      <c r="C3852" s="24">
        <v>0</v>
      </c>
    </row>
    <row r="3853" spans="1:3" x14ac:dyDescent="0.2">
      <c r="A3853" s="25">
        <v>31599</v>
      </c>
      <c r="B3853" s="24">
        <v>0</v>
      </c>
      <c r="C3853" s="24">
        <v>0</v>
      </c>
    </row>
    <row r="3854" spans="1:3" x14ac:dyDescent="0.2">
      <c r="A3854" s="25">
        <v>31600</v>
      </c>
      <c r="B3854" s="24">
        <v>0</v>
      </c>
      <c r="C3854" s="24">
        <v>0</v>
      </c>
    </row>
    <row r="3855" spans="1:3" x14ac:dyDescent="0.2">
      <c r="A3855" s="25">
        <v>31601</v>
      </c>
      <c r="B3855" s="24">
        <v>0</v>
      </c>
      <c r="C3855" s="24">
        <v>0</v>
      </c>
    </row>
    <row r="3856" spans="1:3" x14ac:dyDescent="0.2">
      <c r="A3856" s="25">
        <v>31602</v>
      </c>
      <c r="B3856" s="24">
        <v>0</v>
      </c>
      <c r="C3856" s="24">
        <v>0</v>
      </c>
    </row>
    <row r="3857" spans="1:3" x14ac:dyDescent="0.2">
      <c r="A3857" s="25">
        <v>31603</v>
      </c>
      <c r="B3857" s="24">
        <v>0</v>
      </c>
      <c r="C3857" s="24">
        <v>0</v>
      </c>
    </row>
    <row r="3858" spans="1:3" x14ac:dyDescent="0.2">
      <c r="A3858" s="25">
        <v>31604</v>
      </c>
      <c r="B3858" s="24">
        <v>0</v>
      </c>
      <c r="C3858" s="24">
        <v>0</v>
      </c>
    </row>
    <row r="3859" spans="1:3" x14ac:dyDescent="0.2">
      <c r="A3859" s="25">
        <v>31605</v>
      </c>
      <c r="B3859" s="24">
        <v>0</v>
      </c>
      <c r="C3859" s="24">
        <v>0</v>
      </c>
    </row>
    <row r="3860" spans="1:3" x14ac:dyDescent="0.2">
      <c r="A3860" s="25">
        <v>31606</v>
      </c>
      <c r="B3860" s="24">
        <v>0</v>
      </c>
      <c r="C3860" s="24">
        <v>0</v>
      </c>
    </row>
    <row r="3861" spans="1:3" x14ac:dyDescent="0.2">
      <c r="A3861" s="25">
        <v>31607</v>
      </c>
      <c r="B3861" s="24">
        <v>0</v>
      </c>
      <c r="C3861" s="24">
        <v>0</v>
      </c>
    </row>
    <row r="3862" spans="1:3" x14ac:dyDescent="0.2">
      <c r="A3862" s="25">
        <v>31608</v>
      </c>
      <c r="B3862" s="24">
        <v>0</v>
      </c>
      <c r="C3862" s="24">
        <v>0</v>
      </c>
    </row>
    <row r="3863" spans="1:3" x14ac:dyDescent="0.2">
      <c r="A3863" s="25">
        <v>31609</v>
      </c>
      <c r="B3863" s="24">
        <v>0</v>
      </c>
      <c r="C3863" s="24">
        <v>0</v>
      </c>
    </row>
    <row r="3864" spans="1:3" x14ac:dyDescent="0.2">
      <c r="A3864" s="25">
        <v>31610</v>
      </c>
      <c r="B3864" s="24">
        <v>0</v>
      </c>
      <c r="C3864" s="24">
        <v>0</v>
      </c>
    </row>
    <row r="3865" spans="1:3" x14ac:dyDescent="0.2">
      <c r="A3865" s="25">
        <v>31611</v>
      </c>
      <c r="B3865" s="24">
        <v>0</v>
      </c>
      <c r="C3865" s="24">
        <v>0</v>
      </c>
    </row>
    <row r="3866" spans="1:3" x14ac:dyDescent="0.2">
      <c r="A3866" s="25">
        <v>31612</v>
      </c>
      <c r="B3866" s="24">
        <v>0</v>
      </c>
      <c r="C3866" s="24">
        <v>0</v>
      </c>
    </row>
    <row r="3867" spans="1:3" x14ac:dyDescent="0.2">
      <c r="A3867" s="25">
        <v>31613</v>
      </c>
      <c r="B3867" s="24">
        <v>0</v>
      </c>
      <c r="C3867" s="24">
        <v>0</v>
      </c>
    </row>
    <row r="3868" spans="1:3" x14ac:dyDescent="0.2">
      <c r="A3868" s="25">
        <v>31614</v>
      </c>
      <c r="B3868" s="24">
        <v>0</v>
      </c>
      <c r="C3868" s="24">
        <v>0</v>
      </c>
    </row>
    <row r="3869" spans="1:3" x14ac:dyDescent="0.2">
      <c r="A3869" s="25">
        <v>31615</v>
      </c>
      <c r="B3869" s="24">
        <v>0</v>
      </c>
      <c r="C3869" s="24">
        <v>0</v>
      </c>
    </row>
    <row r="3870" spans="1:3" x14ac:dyDescent="0.2">
      <c r="A3870" s="25">
        <v>31616</v>
      </c>
      <c r="B3870" s="24">
        <v>0</v>
      </c>
      <c r="C3870" s="24">
        <v>0</v>
      </c>
    </row>
    <row r="3871" spans="1:3" x14ac:dyDescent="0.2">
      <c r="A3871" s="25">
        <v>31617</v>
      </c>
      <c r="B3871" s="24">
        <v>0</v>
      </c>
      <c r="C3871" s="24">
        <v>0</v>
      </c>
    </row>
    <row r="3872" spans="1:3" x14ac:dyDescent="0.2">
      <c r="A3872" s="25">
        <v>31618</v>
      </c>
      <c r="B3872" s="24">
        <v>0</v>
      </c>
      <c r="C3872" s="24">
        <v>0</v>
      </c>
    </row>
    <row r="3873" spans="1:3" x14ac:dyDescent="0.2">
      <c r="A3873" s="25">
        <v>31619</v>
      </c>
      <c r="B3873" s="24">
        <v>0</v>
      </c>
      <c r="C3873" s="24">
        <v>0</v>
      </c>
    </row>
    <row r="3874" spans="1:3" x14ac:dyDescent="0.2">
      <c r="A3874" s="25">
        <v>31620</v>
      </c>
      <c r="B3874" s="24">
        <v>0</v>
      </c>
      <c r="C3874" s="24">
        <v>0</v>
      </c>
    </row>
    <row r="3875" spans="1:3" x14ac:dyDescent="0.2">
      <c r="A3875" s="25">
        <v>31621</v>
      </c>
      <c r="B3875" s="24">
        <v>0</v>
      </c>
      <c r="C3875" s="24">
        <v>0</v>
      </c>
    </row>
    <row r="3876" spans="1:3" x14ac:dyDescent="0.2">
      <c r="A3876" s="25">
        <v>31622</v>
      </c>
      <c r="B3876" s="24">
        <v>0</v>
      </c>
      <c r="C3876" s="24">
        <v>0</v>
      </c>
    </row>
    <row r="3877" spans="1:3" x14ac:dyDescent="0.2">
      <c r="A3877" s="25">
        <v>31623</v>
      </c>
      <c r="B3877" s="24">
        <v>0</v>
      </c>
      <c r="C3877" s="24">
        <v>0</v>
      </c>
    </row>
    <row r="3878" spans="1:3" x14ac:dyDescent="0.2">
      <c r="A3878" s="25">
        <v>31624</v>
      </c>
      <c r="B3878" s="24">
        <v>0</v>
      </c>
      <c r="C3878" s="24">
        <v>0</v>
      </c>
    </row>
    <row r="3879" spans="1:3" x14ac:dyDescent="0.2">
      <c r="A3879" s="25">
        <v>31625</v>
      </c>
      <c r="B3879" s="24">
        <v>0</v>
      </c>
      <c r="C3879" s="24">
        <v>0</v>
      </c>
    </row>
    <row r="3880" spans="1:3" x14ac:dyDescent="0.2">
      <c r="A3880" s="25">
        <v>31626</v>
      </c>
      <c r="B3880" s="24">
        <v>0</v>
      </c>
      <c r="C3880" s="24">
        <v>0</v>
      </c>
    </row>
    <row r="3881" spans="1:3" x14ac:dyDescent="0.2">
      <c r="A3881" s="25">
        <v>31627</v>
      </c>
      <c r="B3881" s="24">
        <v>0</v>
      </c>
      <c r="C3881" s="24">
        <v>0</v>
      </c>
    </row>
    <row r="3882" spans="1:3" x14ac:dyDescent="0.2">
      <c r="A3882" s="25">
        <v>31628</v>
      </c>
      <c r="B3882" s="24">
        <v>0</v>
      </c>
      <c r="C3882" s="24">
        <v>0</v>
      </c>
    </row>
    <row r="3883" spans="1:3" x14ac:dyDescent="0.2">
      <c r="A3883" s="25">
        <v>31629</v>
      </c>
      <c r="B3883" s="24">
        <v>0</v>
      </c>
      <c r="C3883" s="24">
        <v>0</v>
      </c>
    </row>
    <row r="3884" spans="1:3" x14ac:dyDescent="0.2">
      <c r="A3884" s="25">
        <v>31630</v>
      </c>
      <c r="B3884" s="24">
        <v>0</v>
      </c>
      <c r="C3884" s="24">
        <v>0</v>
      </c>
    </row>
    <row r="3885" spans="1:3" x14ac:dyDescent="0.2">
      <c r="A3885" s="25">
        <v>31631</v>
      </c>
      <c r="B3885" s="24">
        <v>0</v>
      </c>
      <c r="C3885" s="24">
        <v>0</v>
      </c>
    </row>
    <row r="3886" spans="1:3" x14ac:dyDescent="0.2">
      <c r="A3886" s="25">
        <v>31632</v>
      </c>
      <c r="B3886" s="24">
        <v>0</v>
      </c>
      <c r="C3886" s="24">
        <v>0</v>
      </c>
    </row>
    <row r="3887" spans="1:3" x14ac:dyDescent="0.2">
      <c r="A3887" s="25">
        <v>31633</v>
      </c>
      <c r="B3887" s="24">
        <v>0</v>
      </c>
      <c r="C3887" s="24">
        <v>0</v>
      </c>
    </row>
    <row r="3888" spans="1:3" x14ac:dyDescent="0.2">
      <c r="A3888" s="25">
        <v>31634</v>
      </c>
      <c r="B3888" s="24">
        <v>0</v>
      </c>
      <c r="C3888" s="24">
        <v>0</v>
      </c>
    </row>
    <row r="3889" spans="1:3" x14ac:dyDescent="0.2">
      <c r="A3889" s="25">
        <v>31635</v>
      </c>
      <c r="B3889" s="24">
        <v>0</v>
      </c>
      <c r="C3889" s="24">
        <v>0</v>
      </c>
    </row>
    <row r="3890" spans="1:3" x14ac:dyDescent="0.2">
      <c r="A3890" s="25">
        <v>31636</v>
      </c>
      <c r="B3890" s="24">
        <v>0</v>
      </c>
      <c r="C3890" s="24">
        <v>0</v>
      </c>
    </row>
    <row r="3891" spans="1:3" x14ac:dyDescent="0.2">
      <c r="A3891" s="25">
        <v>31637</v>
      </c>
      <c r="B3891" s="24">
        <v>0</v>
      </c>
      <c r="C3891" s="24">
        <v>0</v>
      </c>
    </row>
    <row r="3892" spans="1:3" x14ac:dyDescent="0.2">
      <c r="A3892" s="25">
        <v>31638</v>
      </c>
      <c r="B3892" s="24">
        <v>0</v>
      </c>
      <c r="C3892" s="24">
        <v>0</v>
      </c>
    </row>
    <row r="3893" spans="1:3" x14ac:dyDescent="0.2">
      <c r="A3893" s="25">
        <v>31639</v>
      </c>
      <c r="B3893" s="24">
        <v>0</v>
      </c>
      <c r="C3893" s="24">
        <v>0</v>
      </c>
    </row>
    <row r="3894" spans="1:3" x14ac:dyDescent="0.2">
      <c r="A3894" s="25">
        <v>31640</v>
      </c>
      <c r="B3894" s="24">
        <v>0</v>
      </c>
      <c r="C3894" s="24">
        <v>0</v>
      </c>
    </row>
    <row r="3895" spans="1:3" x14ac:dyDescent="0.2">
      <c r="A3895" s="25">
        <v>31641</v>
      </c>
      <c r="B3895" s="24">
        <v>0</v>
      </c>
      <c r="C3895" s="24">
        <v>0</v>
      </c>
    </row>
    <row r="3896" spans="1:3" x14ac:dyDescent="0.2">
      <c r="A3896" s="25">
        <v>31642</v>
      </c>
      <c r="B3896" s="24">
        <v>0</v>
      </c>
      <c r="C3896" s="24">
        <v>0</v>
      </c>
    </row>
    <row r="3897" spans="1:3" x14ac:dyDescent="0.2">
      <c r="A3897" s="25">
        <v>31643</v>
      </c>
      <c r="B3897" s="24">
        <v>0</v>
      </c>
      <c r="C3897" s="24">
        <v>0</v>
      </c>
    </row>
    <row r="3898" spans="1:3" x14ac:dyDescent="0.2">
      <c r="A3898" s="25">
        <v>31644</v>
      </c>
      <c r="B3898" s="24">
        <v>0</v>
      </c>
      <c r="C3898" s="24">
        <v>0</v>
      </c>
    </row>
    <row r="3899" spans="1:3" x14ac:dyDescent="0.2">
      <c r="A3899" s="25">
        <v>31645</v>
      </c>
      <c r="B3899" s="24">
        <v>0</v>
      </c>
      <c r="C3899" s="24">
        <v>0</v>
      </c>
    </row>
    <row r="3900" spans="1:3" x14ac:dyDescent="0.2">
      <c r="A3900" s="25">
        <v>31646</v>
      </c>
      <c r="B3900" s="24">
        <v>0</v>
      </c>
      <c r="C3900" s="24">
        <v>0</v>
      </c>
    </row>
    <row r="3901" spans="1:3" x14ac:dyDescent="0.2">
      <c r="A3901" s="25">
        <v>31647</v>
      </c>
      <c r="B3901" s="24">
        <v>0</v>
      </c>
      <c r="C3901" s="24">
        <v>0</v>
      </c>
    </row>
    <row r="3902" spans="1:3" x14ac:dyDescent="0.2">
      <c r="A3902" s="25">
        <v>31648</v>
      </c>
      <c r="B3902" s="24">
        <v>0</v>
      </c>
      <c r="C3902" s="24">
        <v>0</v>
      </c>
    </row>
    <row r="3903" spans="1:3" x14ac:dyDescent="0.2">
      <c r="A3903" s="25">
        <v>31649</v>
      </c>
      <c r="B3903" s="24">
        <v>0</v>
      </c>
      <c r="C3903" s="24">
        <v>0</v>
      </c>
    </row>
    <row r="3904" spans="1:3" x14ac:dyDescent="0.2">
      <c r="A3904" s="25">
        <v>31650</v>
      </c>
      <c r="B3904" s="24">
        <v>0</v>
      </c>
      <c r="C3904" s="24">
        <v>0</v>
      </c>
    </row>
    <row r="3905" spans="1:3" x14ac:dyDescent="0.2">
      <c r="A3905" s="25">
        <v>31651</v>
      </c>
      <c r="B3905" s="24">
        <v>0</v>
      </c>
      <c r="C3905" s="24">
        <v>0</v>
      </c>
    </row>
    <row r="3906" spans="1:3" x14ac:dyDescent="0.2">
      <c r="A3906" s="25">
        <v>31652</v>
      </c>
      <c r="B3906" s="24">
        <v>0</v>
      </c>
      <c r="C3906" s="24">
        <v>0</v>
      </c>
    </row>
    <row r="3907" spans="1:3" x14ac:dyDescent="0.2">
      <c r="A3907" s="25">
        <v>31653</v>
      </c>
      <c r="B3907" s="24">
        <v>0</v>
      </c>
      <c r="C3907" s="24">
        <v>0</v>
      </c>
    </row>
    <row r="3908" spans="1:3" x14ac:dyDescent="0.2">
      <c r="A3908" s="25">
        <v>31654</v>
      </c>
      <c r="B3908" s="24">
        <v>0</v>
      </c>
      <c r="C3908" s="24">
        <v>0</v>
      </c>
    </row>
    <row r="3909" spans="1:3" x14ac:dyDescent="0.2">
      <c r="A3909" s="25">
        <v>31655</v>
      </c>
      <c r="B3909" s="24">
        <v>0</v>
      </c>
      <c r="C3909" s="24">
        <v>0</v>
      </c>
    </row>
    <row r="3910" spans="1:3" x14ac:dyDescent="0.2">
      <c r="A3910" s="25">
        <v>31656</v>
      </c>
      <c r="B3910" s="24">
        <v>0</v>
      </c>
      <c r="C3910" s="24">
        <v>0</v>
      </c>
    </row>
    <row r="3911" spans="1:3" x14ac:dyDescent="0.2">
      <c r="A3911" s="25">
        <v>31657</v>
      </c>
      <c r="B3911" s="24">
        <v>0</v>
      </c>
      <c r="C3911" s="24">
        <v>0</v>
      </c>
    </row>
    <row r="3912" spans="1:3" x14ac:dyDescent="0.2">
      <c r="A3912" s="25">
        <v>31658</v>
      </c>
      <c r="B3912" s="24">
        <v>0</v>
      </c>
      <c r="C3912" s="24">
        <v>0</v>
      </c>
    </row>
    <row r="3913" spans="1:3" x14ac:dyDescent="0.2">
      <c r="A3913" s="25">
        <v>31659</v>
      </c>
      <c r="B3913" s="24">
        <v>0</v>
      </c>
      <c r="C3913" s="24">
        <v>0</v>
      </c>
    </row>
    <row r="3914" spans="1:3" x14ac:dyDescent="0.2">
      <c r="A3914" s="25">
        <v>31660</v>
      </c>
      <c r="B3914" s="24">
        <v>0</v>
      </c>
      <c r="C3914" s="24">
        <v>0</v>
      </c>
    </row>
    <row r="3915" spans="1:3" x14ac:dyDescent="0.2">
      <c r="A3915" s="25">
        <v>31661</v>
      </c>
      <c r="B3915" s="24">
        <v>0</v>
      </c>
      <c r="C3915" s="24">
        <v>0</v>
      </c>
    </row>
    <row r="3916" spans="1:3" x14ac:dyDescent="0.2">
      <c r="A3916" s="25">
        <v>31662</v>
      </c>
      <c r="B3916" s="24">
        <v>0</v>
      </c>
      <c r="C3916" s="24">
        <v>0</v>
      </c>
    </row>
    <row r="3917" spans="1:3" x14ac:dyDescent="0.2">
      <c r="A3917" s="25">
        <v>31663</v>
      </c>
      <c r="B3917" s="24">
        <v>0</v>
      </c>
      <c r="C3917" s="24">
        <v>0</v>
      </c>
    </row>
    <row r="3918" spans="1:3" x14ac:dyDescent="0.2">
      <c r="A3918" s="25">
        <v>31664</v>
      </c>
      <c r="B3918" s="24">
        <v>0</v>
      </c>
      <c r="C3918" s="24">
        <v>0</v>
      </c>
    </row>
    <row r="3919" spans="1:3" x14ac:dyDescent="0.2">
      <c r="A3919" s="25">
        <v>31665</v>
      </c>
      <c r="B3919" s="24">
        <v>0</v>
      </c>
      <c r="C3919" s="24">
        <v>0</v>
      </c>
    </row>
    <row r="3920" spans="1:3" x14ac:dyDescent="0.2">
      <c r="A3920" s="25">
        <v>31666</v>
      </c>
      <c r="B3920" s="24">
        <v>0</v>
      </c>
      <c r="C3920" s="24">
        <v>0</v>
      </c>
    </row>
    <row r="3921" spans="1:3" x14ac:dyDescent="0.2">
      <c r="A3921" s="25">
        <v>31667</v>
      </c>
      <c r="B3921" s="24">
        <v>-63</v>
      </c>
      <c r="C3921" s="24">
        <v>0</v>
      </c>
    </row>
    <row r="3922" spans="1:3" x14ac:dyDescent="0.2">
      <c r="A3922" s="25">
        <v>31668</v>
      </c>
      <c r="B3922" s="24">
        <v>0</v>
      </c>
      <c r="C3922" s="24">
        <v>0</v>
      </c>
    </row>
    <row r="3923" spans="1:3" x14ac:dyDescent="0.2">
      <c r="A3923" s="25">
        <v>31669</v>
      </c>
      <c r="B3923" s="24">
        <v>0</v>
      </c>
      <c r="C3923" s="24">
        <v>0</v>
      </c>
    </row>
    <row r="3924" spans="1:3" x14ac:dyDescent="0.2">
      <c r="A3924" s="25">
        <v>31670</v>
      </c>
      <c r="B3924" s="24">
        <v>0</v>
      </c>
      <c r="C3924" s="24">
        <v>0</v>
      </c>
    </row>
    <row r="3925" spans="1:3" x14ac:dyDescent="0.2">
      <c r="A3925" s="25">
        <v>31671</v>
      </c>
      <c r="B3925" s="24">
        <v>0</v>
      </c>
      <c r="C3925" s="24">
        <v>56</v>
      </c>
    </row>
    <row r="3926" spans="1:3" x14ac:dyDescent="0.2">
      <c r="A3926" s="25">
        <v>31672</v>
      </c>
      <c r="B3926" s="24">
        <v>0</v>
      </c>
      <c r="C3926" s="24">
        <v>0</v>
      </c>
    </row>
    <row r="3927" spans="1:3" x14ac:dyDescent="0.2">
      <c r="A3927" s="25">
        <v>31673</v>
      </c>
      <c r="B3927" s="24">
        <v>0</v>
      </c>
      <c r="C3927" s="24">
        <v>603</v>
      </c>
    </row>
    <row r="3928" spans="1:3" x14ac:dyDescent="0.2">
      <c r="A3928" s="25">
        <v>31674</v>
      </c>
      <c r="B3928" s="24">
        <v>0</v>
      </c>
      <c r="C3928" s="24">
        <v>1752</v>
      </c>
    </row>
    <row r="3929" spans="1:3" x14ac:dyDescent="0.2">
      <c r="A3929" s="25">
        <v>31675</v>
      </c>
      <c r="B3929" s="24">
        <v>0</v>
      </c>
      <c r="C3929" s="24">
        <v>0</v>
      </c>
    </row>
    <row r="3930" spans="1:3" x14ac:dyDescent="0.2">
      <c r="A3930" s="25">
        <v>31676</v>
      </c>
      <c r="B3930" s="24">
        <v>0</v>
      </c>
      <c r="C3930" s="24">
        <v>0</v>
      </c>
    </row>
    <row r="3931" spans="1:3" x14ac:dyDescent="0.2">
      <c r="A3931" s="25">
        <v>31677</v>
      </c>
      <c r="B3931" s="24">
        <v>0</v>
      </c>
      <c r="C3931" s="24">
        <v>0</v>
      </c>
    </row>
    <row r="3932" spans="1:3" x14ac:dyDescent="0.2">
      <c r="A3932" s="25">
        <v>31678</v>
      </c>
      <c r="B3932" s="24">
        <v>0</v>
      </c>
      <c r="C3932" s="24">
        <v>0</v>
      </c>
    </row>
    <row r="3933" spans="1:3" x14ac:dyDescent="0.2">
      <c r="A3933" s="25">
        <v>31679</v>
      </c>
      <c r="B3933" s="24">
        <v>0</v>
      </c>
      <c r="C3933" s="24">
        <v>0</v>
      </c>
    </row>
    <row r="3934" spans="1:3" x14ac:dyDescent="0.2">
      <c r="A3934" s="25">
        <v>31680</v>
      </c>
      <c r="B3934" s="24">
        <v>0</v>
      </c>
      <c r="C3934" s="24">
        <v>0</v>
      </c>
    </row>
    <row r="3935" spans="1:3" x14ac:dyDescent="0.2">
      <c r="A3935" s="25">
        <v>31681</v>
      </c>
      <c r="B3935" s="24">
        <v>0</v>
      </c>
      <c r="C3935" s="24">
        <v>0</v>
      </c>
    </row>
    <row r="3936" spans="1:3" x14ac:dyDescent="0.2">
      <c r="A3936" s="25">
        <v>31682</v>
      </c>
      <c r="B3936" s="24">
        <v>0</v>
      </c>
      <c r="C3936" s="24">
        <v>0</v>
      </c>
    </row>
    <row r="3937" spans="1:3" x14ac:dyDescent="0.2">
      <c r="A3937" s="25">
        <v>31683</v>
      </c>
      <c r="B3937" s="24">
        <v>0</v>
      </c>
      <c r="C3937" s="24">
        <v>0</v>
      </c>
    </row>
    <row r="3938" spans="1:3" x14ac:dyDescent="0.2">
      <c r="A3938" s="25">
        <v>31684</v>
      </c>
      <c r="B3938" s="24">
        <v>41</v>
      </c>
      <c r="C3938" s="24">
        <v>0</v>
      </c>
    </row>
    <row r="3939" spans="1:3" x14ac:dyDescent="0.2">
      <c r="A3939" s="25">
        <v>31685</v>
      </c>
      <c r="B3939" s="24">
        <v>101</v>
      </c>
      <c r="C3939" s="24">
        <v>0</v>
      </c>
    </row>
    <row r="3940" spans="1:3" x14ac:dyDescent="0.2">
      <c r="A3940" s="25">
        <v>31686</v>
      </c>
      <c r="B3940" s="24">
        <v>0</v>
      </c>
      <c r="C3940" s="24">
        <v>0</v>
      </c>
    </row>
    <row r="3941" spans="1:3" x14ac:dyDescent="0.2">
      <c r="A3941" s="25">
        <v>31687</v>
      </c>
      <c r="B3941" s="24">
        <v>101</v>
      </c>
      <c r="C3941" s="24">
        <v>0</v>
      </c>
    </row>
    <row r="3942" spans="1:3" x14ac:dyDescent="0.2">
      <c r="A3942" s="25">
        <v>31688</v>
      </c>
      <c r="B3942" s="24">
        <v>0</v>
      </c>
      <c r="C3942" s="24">
        <v>0</v>
      </c>
    </row>
    <row r="3943" spans="1:3" x14ac:dyDescent="0.2">
      <c r="A3943" s="25">
        <v>31689</v>
      </c>
      <c r="B3943" s="24">
        <v>0</v>
      </c>
      <c r="C3943" s="24">
        <v>0</v>
      </c>
    </row>
    <row r="3944" spans="1:3" x14ac:dyDescent="0.2">
      <c r="A3944" s="25">
        <v>31690</v>
      </c>
      <c r="B3944" s="24">
        <v>0</v>
      </c>
      <c r="C3944" s="24">
        <v>0</v>
      </c>
    </row>
    <row r="3945" spans="1:3" x14ac:dyDescent="0.2">
      <c r="A3945" s="25">
        <v>31691</v>
      </c>
      <c r="B3945" s="24">
        <v>100</v>
      </c>
      <c r="C3945" s="24">
        <v>0</v>
      </c>
    </row>
    <row r="3946" spans="1:3" x14ac:dyDescent="0.2">
      <c r="A3946" s="25">
        <v>31692</v>
      </c>
      <c r="B3946" s="24">
        <v>609</v>
      </c>
      <c r="C3946" s="24">
        <v>0</v>
      </c>
    </row>
    <row r="3947" spans="1:3" x14ac:dyDescent="0.2">
      <c r="A3947" s="25">
        <v>31693</v>
      </c>
      <c r="B3947" s="24">
        <v>0</v>
      </c>
      <c r="C3947" s="24">
        <v>0</v>
      </c>
    </row>
    <row r="3948" spans="1:3" x14ac:dyDescent="0.2">
      <c r="A3948" s="25">
        <v>31694</v>
      </c>
      <c r="B3948" s="24">
        <v>0</v>
      </c>
      <c r="C3948" s="24">
        <v>0</v>
      </c>
    </row>
    <row r="3949" spans="1:3" x14ac:dyDescent="0.2">
      <c r="A3949" s="25">
        <v>31695</v>
      </c>
      <c r="B3949" s="24">
        <v>0</v>
      </c>
      <c r="C3949" s="24">
        <v>0</v>
      </c>
    </row>
    <row r="3950" spans="1:3" x14ac:dyDescent="0.2">
      <c r="A3950" s="25">
        <v>31696</v>
      </c>
      <c r="B3950" s="24">
        <v>0</v>
      </c>
      <c r="C3950" s="24">
        <v>0</v>
      </c>
    </row>
    <row r="3951" spans="1:3" x14ac:dyDescent="0.2">
      <c r="A3951" s="25">
        <v>31697</v>
      </c>
      <c r="B3951" s="24">
        <v>0</v>
      </c>
      <c r="C3951" s="24">
        <v>0</v>
      </c>
    </row>
    <row r="3952" spans="1:3" x14ac:dyDescent="0.2">
      <c r="A3952" s="25">
        <v>31698</v>
      </c>
      <c r="B3952" s="24">
        <v>6</v>
      </c>
      <c r="C3952" s="24">
        <v>0</v>
      </c>
    </row>
    <row r="3953" spans="1:3" x14ac:dyDescent="0.2">
      <c r="A3953" s="25">
        <v>31699</v>
      </c>
      <c r="B3953" s="24">
        <v>1426</v>
      </c>
      <c r="C3953" s="24">
        <v>0</v>
      </c>
    </row>
    <row r="3954" spans="1:3" x14ac:dyDescent="0.2">
      <c r="A3954" s="25">
        <v>31700</v>
      </c>
      <c r="B3954" s="24">
        <v>0</v>
      </c>
      <c r="C3954" s="24">
        <v>0</v>
      </c>
    </row>
    <row r="3955" spans="1:3" x14ac:dyDescent="0.2">
      <c r="A3955" s="25">
        <v>31701</v>
      </c>
      <c r="B3955" s="24">
        <v>0</v>
      </c>
      <c r="C3955" s="24">
        <v>0</v>
      </c>
    </row>
    <row r="3956" spans="1:3" x14ac:dyDescent="0.2">
      <c r="A3956" s="25">
        <v>31702</v>
      </c>
      <c r="B3956" s="24">
        <v>0</v>
      </c>
      <c r="C3956" s="24">
        <v>0</v>
      </c>
    </row>
    <row r="3957" spans="1:3" x14ac:dyDescent="0.2">
      <c r="A3957" s="25">
        <v>31703</v>
      </c>
      <c r="B3957" s="24">
        <v>0</v>
      </c>
      <c r="C3957" s="24">
        <v>0</v>
      </c>
    </row>
    <row r="3958" spans="1:3" x14ac:dyDescent="0.2">
      <c r="A3958" s="25">
        <v>31704</v>
      </c>
      <c r="B3958" s="24">
        <v>0</v>
      </c>
      <c r="C3958" s="24">
        <v>0</v>
      </c>
    </row>
    <row r="3959" spans="1:3" x14ac:dyDescent="0.2">
      <c r="A3959" s="25">
        <v>31705</v>
      </c>
      <c r="B3959" s="24">
        <v>0</v>
      </c>
      <c r="C3959" s="24">
        <v>0</v>
      </c>
    </row>
    <row r="3960" spans="1:3" x14ac:dyDescent="0.2">
      <c r="A3960" s="25">
        <v>31706</v>
      </c>
      <c r="B3960" s="24">
        <v>0</v>
      </c>
      <c r="C3960" s="24">
        <v>0</v>
      </c>
    </row>
    <row r="3961" spans="1:3" x14ac:dyDescent="0.2">
      <c r="A3961" s="25">
        <v>31707</v>
      </c>
      <c r="B3961" s="24">
        <v>0</v>
      </c>
      <c r="C3961" s="24">
        <v>0</v>
      </c>
    </row>
    <row r="3962" spans="1:3" x14ac:dyDescent="0.2">
      <c r="A3962" s="25">
        <v>31708</v>
      </c>
      <c r="B3962" s="24">
        <v>0</v>
      </c>
      <c r="C3962" s="24">
        <v>0</v>
      </c>
    </row>
    <row r="3963" spans="1:3" x14ac:dyDescent="0.2">
      <c r="A3963" s="25">
        <v>31709</v>
      </c>
      <c r="B3963" s="24">
        <v>0</v>
      </c>
      <c r="C3963" s="24">
        <v>0</v>
      </c>
    </row>
    <row r="3964" spans="1:3" x14ac:dyDescent="0.2">
      <c r="A3964" s="25">
        <v>31710</v>
      </c>
      <c r="B3964" s="24">
        <v>0</v>
      </c>
      <c r="C3964" s="24">
        <v>0</v>
      </c>
    </row>
    <row r="3965" spans="1:3" x14ac:dyDescent="0.2">
      <c r="A3965" s="25">
        <v>31711</v>
      </c>
      <c r="B3965" s="24">
        <v>0</v>
      </c>
      <c r="C3965" s="24">
        <v>0</v>
      </c>
    </row>
    <row r="3966" spans="1:3" x14ac:dyDescent="0.2">
      <c r="A3966" s="25">
        <v>31712</v>
      </c>
      <c r="B3966" s="24">
        <v>0</v>
      </c>
      <c r="C3966" s="24">
        <v>0</v>
      </c>
    </row>
    <row r="3967" spans="1:3" x14ac:dyDescent="0.2">
      <c r="A3967" s="25">
        <v>31713</v>
      </c>
      <c r="B3967" s="24">
        <v>0</v>
      </c>
      <c r="C3967" s="24">
        <v>0</v>
      </c>
    </row>
    <row r="3968" spans="1:3" x14ac:dyDescent="0.2">
      <c r="A3968" s="25">
        <v>31714</v>
      </c>
      <c r="B3968" s="24">
        <v>0</v>
      </c>
      <c r="C3968" s="24">
        <v>0</v>
      </c>
    </row>
    <row r="3969" spans="1:3" x14ac:dyDescent="0.2">
      <c r="A3969" s="25">
        <v>31715</v>
      </c>
      <c r="B3969" s="24">
        <v>0</v>
      </c>
      <c r="C3969" s="24">
        <v>0</v>
      </c>
    </row>
    <row r="3970" spans="1:3" x14ac:dyDescent="0.2">
      <c r="A3970" s="25">
        <v>31716</v>
      </c>
      <c r="B3970" s="24">
        <v>0</v>
      </c>
      <c r="C3970" s="24">
        <v>0</v>
      </c>
    </row>
    <row r="3971" spans="1:3" x14ac:dyDescent="0.2">
      <c r="A3971" s="25">
        <v>31717</v>
      </c>
      <c r="B3971" s="24">
        <v>0</v>
      </c>
      <c r="C3971" s="24">
        <v>0</v>
      </c>
    </row>
    <row r="3972" spans="1:3" x14ac:dyDescent="0.2">
      <c r="A3972" s="25">
        <v>31718</v>
      </c>
      <c r="B3972" s="24">
        <v>0</v>
      </c>
      <c r="C3972" s="24">
        <v>0</v>
      </c>
    </row>
    <row r="3973" spans="1:3" x14ac:dyDescent="0.2">
      <c r="A3973" s="25">
        <v>31719</v>
      </c>
      <c r="B3973" s="24">
        <v>0</v>
      </c>
      <c r="C3973" s="24">
        <v>0</v>
      </c>
    </row>
    <row r="3974" spans="1:3" x14ac:dyDescent="0.2">
      <c r="A3974" s="25">
        <v>31720</v>
      </c>
      <c r="B3974" s="24">
        <v>0</v>
      </c>
      <c r="C3974" s="24">
        <v>0</v>
      </c>
    </row>
    <row r="3975" spans="1:3" x14ac:dyDescent="0.2">
      <c r="A3975" s="25">
        <v>31721</v>
      </c>
      <c r="B3975" s="24">
        <v>0</v>
      </c>
      <c r="C3975" s="24">
        <v>0</v>
      </c>
    </row>
    <row r="3976" spans="1:3" x14ac:dyDescent="0.2">
      <c r="A3976" s="25">
        <v>31722</v>
      </c>
      <c r="B3976" s="24">
        <v>0</v>
      </c>
      <c r="C3976" s="24">
        <v>0</v>
      </c>
    </row>
    <row r="3977" spans="1:3" x14ac:dyDescent="0.2">
      <c r="A3977" s="25">
        <v>31723</v>
      </c>
      <c r="B3977" s="24">
        <v>0</v>
      </c>
      <c r="C3977" s="24">
        <v>0</v>
      </c>
    </row>
    <row r="3978" spans="1:3" x14ac:dyDescent="0.2">
      <c r="A3978" s="25">
        <v>31724</v>
      </c>
      <c r="B3978" s="24">
        <v>0</v>
      </c>
      <c r="C3978" s="24">
        <v>0</v>
      </c>
    </row>
    <row r="3979" spans="1:3" x14ac:dyDescent="0.2">
      <c r="A3979" s="25">
        <v>31725</v>
      </c>
      <c r="B3979" s="24">
        <v>0</v>
      </c>
      <c r="C3979" s="24">
        <v>0</v>
      </c>
    </row>
    <row r="3980" spans="1:3" x14ac:dyDescent="0.2">
      <c r="A3980" s="25">
        <v>31726</v>
      </c>
      <c r="B3980" s="24">
        <v>0</v>
      </c>
      <c r="C3980" s="24">
        <v>0</v>
      </c>
    </row>
    <row r="3981" spans="1:3" x14ac:dyDescent="0.2">
      <c r="A3981" s="25">
        <v>31727</v>
      </c>
      <c r="B3981" s="24">
        <v>0</v>
      </c>
      <c r="C3981" s="24">
        <v>0</v>
      </c>
    </row>
    <row r="3982" spans="1:3" x14ac:dyDescent="0.2">
      <c r="A3982" s="25">
        <v>31728</v>
      </c>
      <c r="B3982" s="24">
        <v>0</v>
      </c>
      <c r="C3982" s="24">
        <v>0</v>
      </c>
    </row>
    <row r="3983" spans="1:3" x14ac:dyDescent="0.2">
      <c r="A3983" s="25">
        <v>31729</v>
      </c>
      <c r="B3983" s="24">
        <v>0</v>
      </c>
      <c r="C3983" s="24">
        <v>0</v>
      </c>
    </row>
    <row r="3984" spans="1:3" x14ac:dyDescent="0.2">
      <c r="A3984" s="25">
        <v>31730</v>
      </c>
      <c r="B3984" s="24">
        <v>0</v>
      </c>
      <c r="C3984" s="24">
        <v>0</v>
      </c>
    </row>
    <row r="3985" spans="1:3" x14ac:dyDescent="0.2">
      <c r="A3985" s="25">
        <v>31731</v>
      </c>
      <c r="B3985" s="24">
        <v>0</v>
      </c>
      <c r="C3985" s="24">
        <v>0</v>
      </c>
    </row>
    <row r="3986" spans="1:3" x14ac:dyDescent="0.2">
      <c r="A3986" s="25">
        <v>31732</v>
      </c>
      <c r="B3986" s="24">
        <v>0</v>
      </c>
      <c r="C3986" s="24">
        <v>0</v>
      </c>
    </row>
    <row r="3987" spans="1:3" x14ac:dyDescent="0.2">
      <c r="A3987" s="25">
        <v>31733</v>
      </c>
      <c r="B3987" s="24">
        <v>0</v>
      </c>
      <c r="C3987" s="24">
        <v>0</v>
      </c>
    </row>
    <row r="3988" spans="1:3" x14ac:dyDescent="0.2">
      <c r="A3988" s="25">
        <v>31734</v>
      </c>
      <c r="B3988" s="24">
        <v>0</v>
      </c>
      <c r="C3988" s="24">
        <v>0</v>
      </c>
    </row>
    <row r="3989" spans="1:3" x14ac:dyDescent="0.2">
      <c r="A3989" s="25">
        <v>31735</v>
      </c>
      <c r="B3989" s="24">
        <v>0</v>
      </c>
      <c r="C3989" s="24">
        <v>0</v>
      </c>
    </row>
    <row r="3990" spans="1:3" x14ac:dyDescent="0.2">
      <c r="A3990" s="25">
        <v>31736</v>
      </c>
      <c r="B3990" s="24">
        <v>0</v>
      </c>
      <c r="C3990" s="24">
        <v>0</v>
      </c>
    </row>
    <row r="3991" spans="1:3" x14ac:dyDescent="0.2">
      <c r="A3991" s="25">
        <v>31737</v>
      </c>
      <c r="B3991" s="24">
        <v>0</v>
      </c>
      <c r="C3991" s="24">
        <v>0</v>
      </c>
    </row>
    <row r="3992" spans="1:3" x14ac:dyDescent="0.2">
      <c r="A3992" s="25">
        <v>31738</v>
      </c>
      <c r="B3992" s="24">
        <v>0</v>
      </c>
      <c r="C3992" s="24">
        <v>0</v>
      </c>
    </row>
    <row r="3993" spans="1:3" x14ac:dyDescent="0.2">
      <c r="A3993" s="25">
        <v>31739</v>
      </c>
      <c r="B3993" s="24">
        <v>0</v>
      </c>
      <c r="C3993" s="24">
        <v>0</v>
      </c>
    </row>
    <row r="3994" spans="1:3" x14ac:dyDescent="0.2">
      <c r="A3994" s="25">
        <v>31740</v>
      </c>
      <c r="B3994" s="24">
        <v>0</v>
      </c>
      <c r="C3994" s="24">
        <v>0</v>
      </c>
    </row>
    <row r="3995" spans="1:3" x14ac:dyDescent="0.2">
      <c r="A3995" s="25">
        <v>31741</v>
      </c>
      <c r="B3995" s="24">
        <v>0</v>
      </c>
      <c r="C3995" s="24">
        <v>0</v>
      </c>
    </row>
    <row r="3996" spans="1:3" x14ac:dyDescent="0.2">
      <c r="A3996" s="25">
        <v>31742</v>
      </c>
      <c r="B3996" s="24">
        <v>0</v>
      </c>
      <c r="C3996" s="24">
        <v>0</v>
      </c>
    </row>
    <row r="3997" spans="1:3" x14ac:dyDescent="0.2">
      <c r="A3997" s="25">
        <v>31743</v>
      </c>
      <c r="B3997" s="24">
        <v>0</v>
      </c>
      <c r="C3997" s="24">
        <v>0</v>
      </c>
    </row>
    <row r="3998" spans="1:3" x14ac:dyDescent="0.2">
      <c r="A3998" s="25">
        <v>31744</v>
      </c>
      <c r="B3998" s="24">
        <v>0</v>
      </c>
      <c r="C3998" s="24">
        <v>0</v>
      </c>
    </row>
    <row r="3999" spans="1:3" x14ac:dyDescent="0.2">
      <c r="A3999" s="25">
        <v>31745</v>
      </c>
      <c r="B3999" s="24">
        <v>0</v>
      </c>
      <c r="C3999" s="24">
        <v>0</v>
      </c>
    </row>
    <row r="4000" spans="1:3" x14ac:dyDescent="0.2">
      <c r="A4000" s="25">
        <v>31746</v>
      </c>
      <c r="B4000" s="24">
        <v>0</v>
      </c>
      <c r="C4000" s="24">
        <v>0</v>
      </c>
    </row>
    <row r="4001" spans="1:3" x14ac:dyDescent="0.2">
      <c r="A4001" s="25">
        <v>31747</v>
      </c>
      <c r="B4001" s="24">
        <v>0</v>
      </c>
      <c r="C4001" s="24">
        <v>0</v>
      </c>
    </row>
    <row r="4002" spans="1:3" x14ac:dyDescent="0.2">
      <c r="A4002" s="25">
        <v>31748</v>
      </c>
      <c r="B4002" s="24">
        <v>0</v>
      </c>
      <c r="C4002" s="24">
        <v>0</v>
      </c>
    </row>
    <row r="4003" spans="1:3" x14ac:dyDescent="0.2">
      <c r="A4003" s="25">
        <v>31749</v>
      </c>
      <c r="B4003" s="24">
        <v>0</v>
      </c>
      <c r="C4003" s="24">
        <v>0</v>
      </c>
    </row>
    <row r="4004" spans="1:3" x14ac:dyDescent="0.2">
      <c r="A4004" s="25">
        <v>31750</v>
      </c>
      <c r="B4004" s="24">
        <v>0</v>
      </c>
      <c r="C4004" s="24">
        <v>0</v>
      </c>
    </row>
    <row r="4005" spans="1:3" x14ac:dyDescent="0.2">
      <c r="A4005" s="25">
        <v>31751</v>
      </c>
      <c r="B4005" s="24">
        <v>0</v>
      </c>
      <c r="C4005" s="24">
        <v>0</v>
      </c>
    </row>
    <row r="4006" spans="1:3" x14ac:dyDescent="0.2">
      <c r="A4006" s="25">
        <v>31752</v>
      </c>
      <c r="B4006" s="24">
        <v>0</v>
      </c>
      <c r="C4006" s="24">
        <v>0</v>
      </c>
    </row>
    <row r="4007" spans="1:3" x14ac:dyDescent="0.2">
      <c r="A4007" s="25">
        <v>31753</v>
      </c>
      <c r="B4007" s="24">
        <v>0</v>
      </c>
      <c r="C4007" s="24">
        <v>0</v>
      </c>
    </row>
    <row r="4008" spans="1:3" x14ac:dyDescent="0.2">
      <c r="A4008" s="25">
        <v>31754</v>
      </c>
      <c r="B4008" s="24">
        <v>0</v>
      </c>
      <c r="C4008" s="24">
        <v>0</v>
      </c>
    </row>
    <row r="4009" spans="1:3" x14ac:dyDescent="0.2">
      <c r="A4009" s="25">
        <v>31755</v>
      </c>
      <c r="B4009" s="24">
        <v>0</v>
      </c>
      <c r="C4009" s="24">
        <v>0</v>
      </c>
    </row>
    <row r="4010" spans="1:3" x14ac:dyDescent="0.2">
      <c r="A4010" s="25">
        <v>31756</v>
      </c>
      <c r="B4010" s="24">
        <v>0</v>
      </c>
      <c r="C4010" s="24">
        <v>0</v>
      </c>
    </row>
    <row r="4011" spans="1:3" x14ac:dyDescent="0.2">
      <c r="A4011" s="25">
        <v>31757</v>
      </c>
      <c r="B4011" s="24">
        <v>0</v>
      </c>
      <c r="C4011" s="24">
        <v>0</v>
      </c>
    </row>
    <row r="4012" spans="1:3" x14ac:dyDescent="0.2">
      <c r="A4012" s="25">
        <v>31758</v>
      </c>
      <c r="B4012" s="24">
        <v>0</v>
      </c>
      <c r="C4012" s="24">
        <v>0</v>
      </c>
    </row>
    <row r="4013" spans="1:3" x14ac:dyDescent="0.2">
      <c r="A4013" s="25">
        <v>31759</v>
      </c>
      <c r="B4013" s="24">
        <v>0</v>
      </c>
      <c r="C4013" s="24">
        <v>0</v>
      </c>
    </row>
    <row r="4014" spans="1:3" x14ac:dyDescent="0.2">
      <c r="A4014" s="25">
        <v>31760</v>
      </c>
      <c r="B4014" s="24">
        <v>0</v>
      </c>
      <c r="C4014" s="24">
        <v>0</v>
      </c>
    </row>
    <row r="4015" spans="1:3" x14ac:dyDescent="0.2">
      <c r="A4015" s="25">
        <v>31761</v>
      </c>
      <c r="B4015" s="24">
        <v>0</v>
      </c>
      <c r="C4015" s="24">
        <v>0</v>
      </c>
    </row>
    <row r="4016" spans="1:3" x14ac:dyDescent="0.2">
      <c r="A4016" s="25">
        <v>31762</v>
      </c>
      <c r="B4016" s="24">
        <v>0</v>
      </c>
      <c r="C4016" s="24">
        <v>0</v>
      </c>
    </row>
    <row r="4017" spans="1:3" x14ac:dyDescent="0.2">
      <c r="A4017" s="25">
        <v>31763</v>
      </c>
      <c r="B4017" s="24">
        <v>0</v>
      </c>
      <c r="C4017" s="24">
        <v>0</v>
      </c>
    </row>
    <row r="4018" spans="1:3" x14ac:dyDescent="0.2">
      <c r="A4018" s="25">
        <v>31764</v>
      </c>
      <c r="B4018" s="24">
        <v>0</v>
      </c>
      <c r="C4018" s="24">
        <v>0</v>
      </c>
    </row>
    <row r="4019" spans="1:3" x14ac:dyDescent="0.2">
      <c r="A4019" s="25">
        <v>31765</v>
      </c>
      <c r="B4019" s="24">
        <v>0</v>
      </c>
      <c r="C4019" s="24">
        <v>0</v>
      </c>
    </row>
    <row r="4020" spans="1:3" x14ac:dyDescent="0.2">
      <c r="A4020" s="25">
        <v>31766</v>
      </c>
      <c r="B4020" s="24">
        <v>0</v>
      </c>
      <c r="C4020" s="24">
        <v>0</v>
      </c>
    </row>
    <row r="4021" spans="1:3" x14ac:dyDescent="0.2">
      <c r="A4021" s="25">
        <v>31767</v>
      </c>
      <c r="B4021" s="24">
        <v>0</v>
      </c>
      <c r="C4021" s="24">
        <v>0</v>
      </c>
    </row>
    <row r="4022" spans="1:3" x14ac:dyDescent="0.2">
      <c r="A4022" s="25">
        <v>31768</v>
      </c>
      <c r="B4022" s="24">
        <v>0</v>
      </c>
      <c r="C4022" s="24">
        <v>127</v>
      </c>
    </row>
    <row r="4023" spans="1:3" x14ac:dyDescent="0.2">
      <c r="A4023" s="25">
        <v>31769</v>
      </c>
      <c r="B4023" s="24">
        <v>0</v>
      </c>
      <c r="C4023" s="24">
        <v>183</v>
      </c>
    </row>
    <row r="4024" spans="1:3" x14ac:dyDescent="0.2">
      <c r="A4024" s="25">
        <v>31770</v>
      </c>
      <c r="B4024" s="24">
        <v>0</v>
      </c>
      <c r="C4024" s="24">
        <v>0</v>
      </c>
    </row>
    <row r="4025" spans="1:3" x14ac:dyDescent="0.2">
      <c r="A4025" s="25">
        <v>31771</v>
      </c>
      <c r="B4025" s="24">
        <v>0</v>
      </c>
      <c r="C4025" s="24">
        <v>0</v>
      </c>
    </row>
    <row r="4026" spans="1:3" x14ac:dyDescent="0.2">
      <c r="A4026" s="25">
        <v>31772</v>
      </c>
      <c r="B4026" s="24">
        <v>0</v>
      </c>
      <c r="C4026" s="24">
        <v>0</v>
      </c>
    </row>
    <row r="4027" spans="1:3" x14ac:dyDescent="0.2">
      <c r="A4027" s="25">
        <v>31773</v>
      </c>
      <c r="B4027" s="24">
        <v>0</v>
      </c>
      <c r="C4027" s="24">
        <v>0</v>
      </c>
    </row>
    <row r="4028" spans="1:3" x14ac:dyDescent="0.2">
      <c r="A4028" s="25">
        <v>31774</v>
      </c>
      <c r="B4028" s="24">
        <v>0</v>
      </c>
      <c r="C4028" s="24">
        <v>0</v>
      </c>
    </row>
    <row r="4029" spans="1:3" x14ac:dyDescent="0.2">
      <c r="A4029" s="25">
        <v>31775</v>
      </c>
      <c r="B4029" s="24">
        <v>0</v>
      </c>
      <c r="C4029" s="24">
        <v>647</v>
      </c>
    </row>
    <row r="4030" spans="1:3" x14ac:dyDescent="0.2">
      <c r="A4030" s="25">
        <v>31776</v>
      </c>
      <c r="B4030" s="24">
        <v>0</v>
      </c>
      <c r="C4030" s="24">
        <v>293</v>
      </c>
    </row>
    <row r="4031" spans="1:3" x14ac:dyDescent="0.2">
      <c r="A4031" s="25">
        <v>31777</v>
      </c>
      <c r="B4031" s="24">
        <v>0</v>
      </c>
      <c r="C4031" s="24">
        <v>102</v>
      </c>
    </row>
    <row r="4032" spans="1:3" x14ac:dyDescent="0.2">
      <c r="A4032" s="25">
        <v>31778</v>
      </c>
      <c r="B4032" s="24">
        <v>0</v>
      </c>
      <c r="C4032" s="24">
        <v>0</v>
      </c>
    </row>
    <row r="4033" spans="1:3" x14ac:dyDescent="0.2">
      <c r="A4033" s="25">
        <v>31779</v>
      </c>
      <c r="B4033" s="24">
        <v>0</v>
      </c>
      <c r="C4033" s="24">
        <v>500</v>
      </c>
    </row>
    <row r="4034" spans="1:3" x14ac:dyDescent="0.2">
      <c r="A4034" s="25">
        <v>31780</v>
      </c>
      <c r="B4034" s="24">
        <v>0</v>
      </c>
      <c r="C4034" s="24">
        <v>0</v>
      </c>
    </row>
    <row r="4035" spans="1:3" x14ac:dyDescent="0.2">
      <c r="A4035" s="25">
        <v>31781</v>
      </c>
      <c r="B4035" s="24">
        <v>0</v>
      </c>
      <c r="C4035" s="24">
        <v>0</v>
      </c>
    </row>
    <row r="4036" spans="1:3" x14ac:dyDescent="0.2">
      <c r="A4036" s="25">
        <v>31782</v>
      </c>
      <c r="B4036" s="24">
        <v>96</v>
      </c>
      <c r="C4036" s="24">
        <v>1243</v>
      </c>
    </row>
    <row r="4037" spans="1:3" x14ac:dyDescent="0.2">
      <c r="A4037" s="25">
        <v>31783</v>
      </c>
      <c r="B4037" s="24">
        <v>0</v>
      </c>
      <c r="C4037" s="24">
        <v>552</v>
      </c>
    </row>
    <row r="4038" spans="1:3" x14ac:dyDescent="0.2">
      <c r="A4038" s="25">
        <v>31784</v>
      </c>
      <c r="B4038" s="24">
        <v>188</v>
      </c>
      <c r="C4038" s="24">
        <v>4614</v>
      </c>
    </row>
    <row r="4039" spans="1:3" x14ac:dyDescent="0.2">
      <c r="A4039" s="25">
        <v>31785</v>
      </c>
      <c r="B4039" s="24">
        <v>0</v>
      </c>
      <c r="C4039" s="24">
        <v>3655</v>
      </c>
    </row>
    <row r="4040" spans="1:3" x14ac:dyDescent="0.2">
      <c r="A4040" s="25">
        <v>31786</v>
      </c>
      <c r="B4040" s="24">
        <v>192</v>
      </c>
      <c r="C4040" s="24">
        <v>4846</v>
      </c>
    </row>
    <row r="4041" spans="1:3" x14ac:dyDescent="0.2">
      <c r="A4041" s="25">
        <v>31787</v>
      </c>
      <c r="B4041" s="24">
        <v>0</v>
      </c>
      <c r="C4041" s="24">
        <v>0</v>
      </c>
    </row>
    <row r="4042" spans="1:3" x14ac:dyDescent="0.2">
      <c r="A4042" s="25">
        <v>31788</v>
      </c>
      <c r="B4042" s="24">
        <v>0</v>
      </c>
      <c r="C4042" s="24">
        <v>0</v>
      </c>
    </row>
    <row r="4043" spans="1:3" x14ac:dyDescent="0.2">
      <c r="A4043" s="25">
        <v>31789</v>
      </c>
      <c r="B4043" s="24">
        <v>241</v>
      </c>
      <c r="C4043" s="24">
        <v>0</v>
      </c>
    </row>
    <row r="4044" spans="1:3" x14ac:dyDescent="0.2">
      <c r="A4044" s="25">
        <v>31790</v>
      </c>
      <c r="B4044" s="24">
        <v>0</v>
      </c>
      <c r="C4044" s="24">
        <v>0</v>
      </c>
    </row>
    <row r="4045" spans="1:3" x14ac:dyDescent="0.2">
      <c r="A4045" s="25">
        <v>31791</v>
      </c>
      <c r="B4045" s="24">
        <v>0</v>
      </c>
      <c r="C4045" s="24">
        <v>0</v>
      </c>
    </row>
    <row r="4046" spans="1:3" x14ac:dyDescent="0.2">
      <c r="A4046" s="25">
        <v>31792</v>
      </c>
      <c r="B4046" s="24">
        <v>0</v>
      </c>
      <c r="C4046" s="24">
        <v>0</v>
      </c>
    </row>
    <row r="4047" spans="1:3" x14ac:dyDescent="0.2">
      <c r="A4047" s="25">
        <v>31793</v>
      </c>
      <c r="B4047" s="24">
        <v>0</v>
      </c>
      <c r="C4047" s="24">
        <v>0</v>
      </c>
    </row>
    <row r="4048" spans="1:3" x14ac:dyDescent="0.2">
      <c r="A4048" s="25">
        <v>31794</v>
      </c>
      <c r="B4048" s="24">
        <v>0</v>
      </c>
      <c r="C4048" s="24">
        <v>0</v>
      </c>
    </row>
    <row r="4049" spans="1:3" x14ac:dyDescent="0.2">
      <c r="A4049" s="25">
        <v>31795</v>
      </c>
      <c r="B4049" s="24">
        <v>0</v>
      </c>
      <c r="C4049" s="24">
        <v>0</v>
      </c>
    </row>
    <row r="4050" spans="1:3" x14ac:dyDescent="0.2">
      <c r="A4050" s="25">
        <v>31796</v>
      </c>
      <c r="B4050" s="24">
        <v>0</v>
      </c>
      <c r="C4050" s="24">
        <v>0</v>
      </c>
    </row>
    <row r="4051" spans="1:3" x14ac:dyDescent="0.2">
      <c r="A4051" s="25">
        <v>31797</v>
      </c>
      <c r="B4051" s="24">
        <v>0</v>
      </c>
      <c r="C4051" s="24">
        <v>0</v>
      </c>
    </row>
    <row r="4052" spans="1:3" x14ac:dyDescent="0.2">
      <c r="A4052" s="25">
        <v>31798</v>
      </c>
      <c r="B4052" s="24">
        <v>0</v>
      </c>
      <c r="C4052" s="24">
        <v>0</v>
      </c>
    </row>
    <row r="4053" spans="1:3" x14ac:dyDescent="0.2">
      <c r="A4053" s="25">
        <v>31799</v>
      </c>
      <c r="B4053" s="24">
        <v>0</v>
      </c>
      <c r="C4053" s="24">
        <v>0</v>
      </c>
    </row>
    <row r="4054" spans="1:3" x14ac:dyDescent="0.2">
      <c r="A4054" s="25">
        <v>31800</v>
      </c>
      <c r="B4054" s="24">
        <v>0</v>
      </c>
      <c r="C4054" s="24">
        <v>0</v>
      </c>
    </row>
    <row r="4055" spans="1:3" x14ac:dyDescent="0.2">
      <c r="A4055" s="25">
        <v>31801</v>
      </c>
      <c r="B4055" s="24">
        <v>0</v>
      </c>
      <c r="C4055" s="24">
        <v>0</v>
      </c>
    </row>
    <row r="4056" spans="1:3" x14ac:dyDescent="0.2">
      <c r="A4056" s="25">
        <v>31802</v>
      </c>
      <c r="B4056" s="24">
        <v>0</v>
      </c>
      <c r="C4056" s="24">
        <v>0</v>
      </c>
    </row>
    <row r="4057" spans="1:3" x14ac:dyDescent="0.2">
      <c r="A4057" s="25">
        <v>31803</v>
      </c>
      <c r="B4057" s="24">
        <v>42</v>
      </c>
      <c r="C4057" s="24">
        <v>0</v>
      </c>
    </row>
    <row r="4058" spans="1:3" x14ac:dyDescent="0.2">
      <c r="A4058" s="25">
        <v>31804</v>
      </c>
      <c r="B4058" s="24">
        <v>308</v>
      </c>
      <c r="C4058" s="24">
        <v>0</v>
      </c>
    </row>
    <row r="4059" spans="1:3" x14ac:dyDescent="0.2">
      <c r="A4059" s="25">
        <v>31805</v>
      </c>
      <c r="B4059" s="24">
        <v>0</v>
      </c>
      <c r="C4059" s="24">
        <v>0</v>
      </c>
    </row>
    <row r="4060" spans="1:3" x14ac:dyDescent="0.2">
      <c r="A4060" s="25">
        <v>31806</v>
      </c>
      <c r="B4060" s="24">
        <v>0</v>
      </c>
      <c r="C4060" s="24">
        <v>0</v>
      </c>
    </row>
    <row r="4061" spans="1:3" x14ac:dyDescent="0.2">
      <c r="A4061" s="25">
        <v>31807</v>
      </c>
      <c r="B4061" s="24">
        <v>0</v>
      </c>
      <c r="C4061" s="24">
        <v>0</v>
      </c>
    </row>
    <row r="4062" spans="1:3" x14ac:dyDescent="0.2">
      <c r="A4062" s="25">
        <v>31808</v>
      </c>
      <c r="B4062" s="24">
        <v>0</v>
      </c>
      <c r="C4062" s="24">
        <v>0</v>
      </c>
    </row>
    <row r="4063" spans="1:3" x14ac:dyDescent="0.2">
      <c r="A4063" s="25">
        <v>31809</v>
      </c>
      <c r="B4063" s="24">
        <v>0</v>
      </c>
      <c r="C4063" s="24">
        <v>0</v>
      </c>
    </row>
    <row r="4064" spans="1:3" x14ac:dyDescent="0.2">
      <c r="A4064" s="25">
        <v>31810</v>
      </c>
      <c r="B4064" s="24">
        <v>0</v>
      </c>
      <c r="C4064" s="24">
        <v>0</v>
      </c>
    </row>
    <row r="4065" spans="1:3" x14ac:dyDescent="0.2">
      <c r="A4065" s="25">
        <v>31811</v>
      </c>
      <c r="B4065" s="24">
        <v>0</v>
      </c>
      <c r="C4065" s="24">
        <v>0</v>
      </c>
    </row>
    <row r="4066" spans="1:3" x14ac:dyDescent="0.2">
      <c r="A4066" s="25">
        <v>31812</v>
      </c>
      <c r="B4066" s="24">
        <v>0</v>
      </c>
      <c r="C4066" s="24">
        <v>0</v>
      </c>
    </row>
    <row r="4067" spans="1:3" x14ac:dyDescent="0.2">
      <c r="A4067" s="25">
        <v>31813</v>
      </c>
      <c r="B4067" s="24">
        <v>0</v>
      </c>
      <c r="C4067" s="24">
        <v>0</v>
      </c>
    </row>
    <row r="4068" spans="1:3" x14ac:dyDescent="0.2">
      <c r="A4068" s="25">
        <v>31814</v>
      </c>
      <c r="B4068" s="24">
        <v>0</v>
      </c>
      <c r="C4068" s="24">
        <v>0</v>
      </c>
    </row>
    <row r="4069" spans="1:3" x14ac:dyDescent="0.2">
      <c r="A4069" s="25">
        <v>31815</v>
      </c>
      <c r="B4069" s="24">
        <v>0</v>
      </c>
      <c r="C4069" s="24">
        <v>0</v>
      </c>
    </row>
    <row r="4070" spans="1:3" x14ac:dyDescent="0.2">
      <c r="A4070" s="25">
        <v>31816</v>
      </c>
      <c r="B4070" s="24">
        <v>0</v>
      </c>
      <c r="C4070" s="24">
        <v>0</v>
      </c>
    </row>
    <row r="4071" spans="1:3" x14ac:dyDescent="0.2">
      <c r="A4071" s="25">
        <v>31817</v>
      </c>
      <c r="B4071" s="24">
        <v>0</v>
      </c>
      <c r="C4071" s="24">
        <v>0</v>
      </c>
    </row>
    <row r="4072" spans="1:3" x14ac:dyDescent="0.2">
      <c r="A4072" s="25">
        <v>31818</v>
      </c>
      <c r="B4072" s="24">
        <v>0</v>
      </c>
      <c r="C4072" s="24">
        <v>0</v>
      </c>
    </row>
    <row r="4073" spans="1:3" x14ac:dyDescent="0.2">
      <c r="A4073" s="25">
        <v>31819</v>
      </c>
      <c r="B4073" s="24">
        <v>0</v>
      </c>
      <c r="C4073" s="24">
        <v>0</v>
      </c>
    </row>
    <row r="4074" spans="1:3" x14ac:dyDescent="0.2">
      <c r="A4074" s="25">
        <v>31820</v>
      </c>
      <c r="B4074" s="24">
        <v>0</v>
      </c>
      <c r="C4074" s="24">
        <v>0</v>
      </c>
    </row>
    <row r="4075" spans="1:3" x14ac:dyDescent="0.2">
      <c r="A4075" s="25">
        <v>31821</v>
      </c>
      <c r="B4075" s="24">
        <v>0</v>
      </c>
      <c r="C4075" s="24">
        <v>0</v>
      </c>
    </row>
    <row r="4076" spans="1:3" x14ac:dyDescent="0.2">
      <c r="A4076" s="25">
        <v>31822</v>
      </c>
      <c r="B4076" s="24">
        <v>0</v>
      </c>
      <c r="C4076" s="24">
        <v>0</v>
      </c>
    </row>
    <row r="4077" spans="1:3" x14ac:dyDescent="0.2">
      <c r="A4077" s="25">
        <v>31823</v>
      </c>
      <c r="B4077" s="24">
        <v>0</v>
      </c>
      <c r="C4077" s="24">
        <v>0</v>
      </c>
    </row>
    <row r="4078" spans="1:3" x14ac:dyDescent="0.2">
      <c r="A4078" s="25">
        <v>31824</v>
      </c>
      <c r="B4078" s="24">
        <v>0</v>
      </c>
      <c r="C4078" s="24">
        <v>0</v>
      </c>
    </row>
    <row r="4079" spans="1:3" x14ac:dyDescent="0.2">
      <c r="A4079" s="25">
        <v>31825</v>
      </c>
      <c r="B4079" s="24">
        <v>0</v>
      </c>
      <c r="C4079" s="24">
        <v>0</v>
      </c>
    </row>
    <row r="4080" spans="1:3" x14ac:dyDescent="0.2">
      <c r="A4080" s="25">
        <v>31826</v>
      </c>
      <c r="B4080" s="24">
        <v>0</v>
      </c>
      <c r="C4080" s="24">
        <v>0</v>
      </c>
    </row>
    <row r="4081" spans="1:3" x14ac:dyDescent="0.2">
      <c r="A4081" s="25">
        <v>31827</v>
      </c>
      <c r="B4081" s="24">
        <v>0</v>
      </c>
      <c r="C4081" s="24">
        <v>0</v>
      </c>
    </row>
    <row r="4082" spans="1:3" x14ac:dyDescent="0.2">
      <c r="A4082" s="25">
        <v>31828</v>
      </c>
      <c r="B4082" s="24">
        <v>0</v>
      </c>
      <c r="C4082" s="24">
        <v>0</v>
      </c>
    </row>
    <row r="4083" spans="1:3" x14ac:dyDescent="0.2">
      <c r="A4083" s="25">
        <v>31829</v>
      </c>
      <c r="B4083" s="24">
        <v>0</v>
      </c>
      <c r="C4083" s="24">
        <v>0</v>
      </c>
    </row>
    <row r="4084" spans="1:3" x14ac:dyDescent="0.2">
      <c r="A4084" s="25">
        <v>31830</v>
      </c>
      <c r="B4084" s="24">
        <v>0</v>
      </c>
      <c r="C4084" s="24">
        <v>0</v>
      </c>
    </row>
    <row r="4085" spans="1:3" x14ac:dyDescent="0.2">
      <c r="A4085" s="25">
        <v>31831</v>
      </c>
      <c r="B4085" s="24">
        <v>0</v>
      </c>
      <c r="C4085" s="24">
        <v>0</v>
      </c>
    </row>
    <row r="4086" spans="1:3" x14ac:dyDescent="0.2">
      <c r="A4086" s="25">
        <v>31832</v>
      </c>
      <c r="B4086" s="24">
        <v>0</v>
      </c>
      <c r="C4086" s="24">
        <v>0</v>
      </c>
    </row>
    <row r="4087" spans="1:3" x14ac:dyDescent="0.2">
      <c r="A4087" s="25">
        <v>31833</v>
      </c>
      <c r="B4087" s="24">
        <v>0</v>
      </c>
      <c r="C4087" s="24">
        <v>0</v>
      </c>
    </row>
    <row r="4088" spans="1:3" x14ac:dyDescent="0.2">
      <c r="A4088" s="25">
        <v>31834</v>
      </c>
      <c r="B4088" s="24">
        <v>0</v>
      </c>
      <c r="C4088" s="24">
        <v>0</v>
      </c>
    </row>
    <row r="4089" spans="1:3" x14ac:dyDescent="0.2">
      <c r="A4089" s="25">
        <v>31835</v>
      </c>
      <c r="B4089" s="24">
        <v>0</v>
      </c>
      <c r="C4089" s="24">
        <v>0</v>
      </c>
    </row>
    <row r="4090" spans="1:3" x14ac:dyDescent="0.2">
      <c r="A4090" s="25">
        <v>31836</v>
      </c>
      <c r="B4090" s="24">
        <v>0</v>
      </c>
      <c r="C4090" s="24">
        <v>0</v>
      </c>
    </row>
    <row r="4091" spans="1:3" x14ac:dyDescent="0.2">
      <c r="A4091" s="25">
        <v>31837</v>
      </c>
      <c r="B4091" s="24">
        <v>0</v>
      </c>
      <c r="C4091" s="24">
        <v>0</v>
      </c>
    </row>
    <row r="4092" spans="1:3" x14ac:dyDescent="0.2">
      <c r="A4092" s="25">
        <v>31838</v>
      </c>
      <c r="B4092" s="24">
        <v>0</v>
      </c>
      <c r="C4092" s="24">
        <v>0</v>
      </c>
    </row>
    <row r="4093" spans="1:3" x14ac:dyDescent="0.2">
      <c r="A4093" s="25">
        <v>31839</v>
      </c>
      <c r="B4093" s="24">
        <v>0</v>
      </c>
      <c r="C4093" s="24">
        <v>0</v>
      </c>
    </row>
    <row r="4094" spans="1:3" x14ac:dyDescent="0.2">
      <c r="A4094" s="25">
        <v>31840</v>
      </c>
      <c r="B4094" s="24">
        <v>0</v>
      </c>
      <c r="C4094" s="24">
        <v>0</v>
      </c>
    </row>
    <row r="4095" spans="1:3" x14ac:dyDescent="0.2">
      <c r="A4095" s="25">
        <v>31841</v>
      </c>
      <c r="B4095" s="24">
        <v>0</v>
      </c>
      <c r="C4095" s="24">
        <v>0</v>
      </c>
    </row>
    <row r="4096" spans="1:3" x14ac:dyDescent="0.2">
      <c r="A4096" s="25">
        <v>31842</v>
      </c>
      <c r="B4096" s="24">
        <v>0</v>
      </c>
      <c r="C4096" s="24">
        <v>0</v>
      </c>
    </row>
    <row r="4097" spans="1:3" x14ac:dyDescent="0.2">
      <c r="A4097" s="25">
        <v>31843</v>
      </c>
      <c r="B4097" s="24">
        <v>0</v>
      </c>
      <c r="C4097" s="24">
        <v>0</v>
      </c>
    </row>
    <row r="4098" spans="1:3" x14ac:dyDescent="0.2">
      <c r="A4098" s="25">
        <v>31844</v>
      </c>
      <c r="B4098" s="24">
        <v>0</v>
      </c>
      <c r="C4098" s="24">
        <v>0</v>
      </c>
    </row>
    <row r="4099" spans="1:3" x14ac:dyDescent="0.2">
      <c r="A4099" s="25">
        <v>31845</v>
      </c>
      <c r="B4099" s="24">
        <v>0</v>
      </c>
      <c r="C4099" s="24">
        <v>0</v>
      </c>
    </row>
    <row r="4100" spans="1:3" x14ac:dyDescent="0.2">
      <c r="A4100" s="25">
        <v>31846</v>
      </c>
      <c r="B4100" s="24">
        <v>0</v>
      </c>
      <c r="C4100" s="24">
        <v>0</v>
      </c>
    </row>
    <row r="4101" spans="1:3" x14ac:dyDescent="0.2">
      <c r="A4101" s="25">
        <v>31847</v>
      </c>
      <c r="B4101" s="24">
        <v>0</v>
      </c>
      <c r="C4101" s="24">
        <v>0</v>
      </c>
    </row>
    <row r="4102" spans="1:3" x14ac:dyDescent="0.2">
      <c r="A4102" s="25">
        <v>31848</v>
      </c>
      <c r="B4102" s="24">
        <v>0</v>
      </c>
      <c r="C4102" s="24">
        <v>0</v>
      </c>
    </row>
    <row r="4103" spans="1:3" x14ac:dyDescent="0.2">
      <c r="A4103" s="25">
        <v>31849</v>
      </c>
      <c r="B4103" s="24">
        <v>0</v>
      </c>
      <c r="C4103" s="24">
        <v>0</v>
      </c>
    </row>
    <row r="4104" spans="1:3" x14ac:dyDescent="0.2">
      <c r="A4104" s="25">
        <v>31850</v>
      </c>
      <c r="B4104" s="24">
        <v>0</v>
      </c>
      <c r="C4104" s="24">
        <v>0</v>
      </c>
    </row>
    <row r="4105" spans="1:3" x14ac:dyDescent="0.2">
      <c r="A4105" s="25">
        <v>31851</v>
      </c>
      <c r="B4105" s="24">
        <v>0</v>
      </c>
      <c r="C4105" s="24">
        <v>0</v>
      </c>
    </row>
    <row r="4106" spans="1:3" x14ac:dyDescent="0.2">
      <c r="A4106" s="25">
        <v>31852</v>
      </c>
      <c r="B4106" s="24">
        <v>0</v>
      </c>
      <c r="C4106" s="24">
        <v>0</v>
      </c>
    </row>
    <row r="4107" spans="1:3" x14ac:dyDescent="0.2">
      <c r="A4107" s="25">
        <v>31853</v>
      </c>
      <c r="B4107" s="24">
        <v>0</v>
      </c>
      <c r="C4107" s="24">
        <v>0</v>
      </c>
    </row>
    <row r="4108" spans="1:3" x14ac:dyDescent="0.2">
      <c r="A4108" s="25">
        <v>31854</v>
      </c>
      <c r="B4108" s="24">
        <v>0</v>
      </c>
      <c r="C4108" s="24">
        <v>0</v>
      </c>
    </row>
    <row r="4109" spans="1:3" x14ac:dyDescent="0.2">
      <c r="A4109" s="25">
        <v>31855</v>
      </c>
      <c r="B4109" s="24">
        <v>0</v>
      </c>
      <c r="C4109" s="24">
        <v>0</v>
      </c>
    </row>
    <row r="4110" spans="1:3" x14ac:dyDescent="0.2">
      <c r="A4110" s="25">
        <v>31856</v>
      </c>
      <c r="B4110" s="24">
        <v>0</v>
      </c>
      <c r="C4110" s="24">
        <v>0</v>
      </c>
    </row>
    <row r="4111" spans="1:3" x14ac:dyDescent="0.2">
      <c r="A4111" s="25">
        <v>31857</v>
      </c>
      <c r="B4111" s="24">
        <v>0</v>
      </c>
      <c r="C4111" s="24">
        <v>0</v>
      </c>
    </row>
    <row r="4112" spans="1:3" x14ac:dyDescent="0.2">
      <c r="A4112" s="25">
        <v>31858</v>
      </c>
      <c r="B4112" s="24">
        <v>0</v>
      </c>
      <c r="C4112" s="24">
        <v>0</v>
      </c>
    </row>
    <row r="4113" spans="1:3" x14ac:dyDescent="0.2">
      <c r="A4113" s="25">
        <v>31859</v>
      </c>
      <c r="B4113" s="24">
        <v>0</v>
      </c>
      <c r="C4113" s="24">
        <v>0</v>
      </c>
    </row>
    <row r="4114" spans="1:3" x14ac:dyDescent="0.2">
      <c r="A4114" s="25">
        <v>31860</v>
      </c>
      <c r="B4114" s="24">
        <v>0</v>
      </c>
      <c r="C4114" s="24">
        <v>0</v>
      </c>
    </row>
    <row r="4115" spans="1:3" x14ac:dyDescent="0.2">
      <c r="A4115" s="25">
        <v>31861</v>
      </c>
      <c r="B4115" s="24">
        <v>0</v>
      </c>
      <c r="C4115" s="24">
        <v>0</v>
      </c>
    </row>
    <row r="4116" spans="1:3" x14ac:dyDescent="0.2">
      <c r="A4116" s="25">
        <v>31862</v>
      </c>
      <c r="B4116" s="24">
        <v>0</v>
      </c>
      <c r="C4116" s="24">
        <v>0</v>
      </c>
    </row>
    <row r="4117" spans="1:3" x14ac:dyDescent="0.2">
      <c r="A4117" s="25">
        <v>31863</v>
      </c>
      <c r="B4117" s="24">
        <v>0</v>
      </c>
      <c r="C4117" s="24">
        <v>0</v>
      </c>
    </row>
    <row r="4118" spans="1:3" x14ac:dyDescent="0.2">
      <c r="A4118" s="25">
        <v>31864</v>
      </c>
      <c r="B4118" s="24">
        <v>0</v>
      </c>
      <c r="C4118" s="24">
        <v>0</v>
      </c>
    </row>
    <row r="4119" spans="1:3" x14ac:dyDescent="0.2">
      <c r="A4119" s="25">
        <v>31865</v>
      </c>
      <c r="B4119" s="24">
        <v>0</v>
      </c>
      <c r="C4119" s="24">
        <v>0</v>
      </c>
    </row>
    <row r="4120" spans="1:3" x14ac:dyDescent="0.2">
      <c r="A4120" s="25">
        <v>31866</v>
      </c>
      <c r="B4120" s="24">
        <v>0</v>
      </c>
      <c r="C4120" s="24">
        <v>0</v>
      </c>
    </row>
    <row r="4121" spans="1:3" x14ac:dyDescent="0.2">
      <c r="A4121" s="25">
        <v>31867</v>
      </c>
      <c r="B4121" s="24">
        <v>0</v>
      </c>
      <c r="C4121" s="24">
        <v>0</v>
      </c>
    </row>
    <row r="4122" spans="1:3" x14ac:dyDescent="0.2">
      <c r="A4122" s="25">
        <v>31868</v>
      </c>
      <c r="B4122" s="24">
        <v>0</v>
      </c>
      <c r="C4122" s="24">
        <v>0</v>
      </c>
    </row>
    <row r="4123" spans="1:3" x14ac:dyDescent="0.2">
      <c r="A4123" s="25">
        <v>31869</v>
      </c>
      <c r="B4123" s="24">
        <v>0</v>
      </c>
      <c r="C4123" s="24">
        <v>0</v>
      </c>
    </row>
    <row r="4124" spans="1:3" x14ac:dyDescent="0.2">
      <c r="A4124" s="25">
        <v>31870</v>
      </c>
      <c r="B4124" s="24">
        <v>0</v>
      </c>
      <c r="C4124" s="24">
        <v>0</v>
      </c>
    </row>
    <row r="4125" spans="1:3" x14ac:dyDescent="0.2">
      <c r="A4125" s="25">
        <v>31871</v>
      </c>
      <c r="B4125" s="24">
        <v>0</v>
      </c>
      <c r="C4125" s="24">
        <v>0</v>
      </c>
    </row>
    <row r="4126" spans="1:3" x14ac:dyDescent="0.2">
      <c r="A4126" s="25">
        <v>31872</v>
      </c>
      <c r="B4126" s="24">
        <v>0</v>
      </c>
      <c r="C4126" s="24">
        <v>0</v>
      </c>
    </row>
    <row r="4127" spans="1:3" x14ac:dyDescent="0.2">
      <c r="A4127" s="25">
        <v>31873</v>
      </c>
      <c r="B4127" s="24">
        <v>0</v>
      </c>
      <c r="C4127" s="24">
        <v>0</v>
      </c>
    </row>
    <row r="4128" spans="1:3" x14ac:dyDescent="0.2">
      <c r="A4128" s="25">
        <v>31874</v>
      </c>
      <c r="B4128" s="24">
        <v>0</v>
      </c>
      <c r="C4128" s="24">
        <v>0</v>
      </c>
    </row>
    <row r="4129" spans="1:3" x14ac:dyDescent="0.2">
      <c r="A4129" s="25">
        <v>31875</v>
      </c>
      <c r="B4129" s="24">
        <v>0</v>
      </c>
      <c r="C4129" s="24">
        <v>0</v>
      </c>
    </row>
    <row r="4130" spans="1:3" x14ac:dyDescent="0.2">
      <c r="A4130" s="25">
        <v>31876</v>
      </c>
      <c r="B4130" s="24">
        <v>0</v>
      </c>
      <c r="C4130" s="24">
        <v>0</v>
      </c>
    </row>
    <row r="4131" spans="1:3" x14ac:dyDescent="0.2">
      <c r="A4131" s="25">
        <v>31877</v>
      </c>
      <c r="B4131" s="24">
        <v>0</v>
      </c>
      <c r="C4131" s="24">
        <v>0</v>
      </c>
    </row>
    <row r="4132" spans="1:3" x14ac:dyDescent="0.2">
      <c r="A4132" s="25">
        <v>31878</v>
      </c>
      <c r="B4132" s="24">
        <v>0</v>
      </c>
      <c r="C4132" s="24">
        <v>0</v>
      </c>
    </row>
    <row r="4133" spans="1:3" x14ac:dyDescent="0.2">
      <c r="A4133" s="25">
        <v>31879</v>
      </c>
      <c r="B4133" s="24">
        <v>0</v>
      </c>
      <c r="C4133" s="24">
        <v>0</v>
      </c>
    </row>
    <row r="4134" spans="1:3" x14ac:dyDescent="0.2">
      <c r="A4134" s="25">
        <v>31880</v>
      </c>
      <c r="B4134" s="24">
        <v>0</v>
      </c>
      <c r="C4134" s="24">
        <v>0</v>
      </c>
    </row>
    <row r="4135" spans="1:3" x14ac:dyDescent="0.2">
      <c r="A4135" s="25">
        <v>31881</v>
      </c>
      <c r="B4135" s="24">
        <v>0</v>
      </c>
      <c r="C4135" s="24">
        <v>0</v>
      </c>
    </row>
    <row r="4136" spans="1:3" x14ac:dyDescent="0.2">
      <c r="A4136" s="25">
        <v>31882</v>
      </c>
      <c r="B4136" s="24">
        <v>0</v>
      </c>
      <c r="C4136" s="24">
        <v>0</v>
      </c>
    </row>
    <row r="4137" spans="1:3" x14ac:dyDescent="0.2">
      <c r="A4137" s="25">
        <v>31883</v>
      </c>
      <c r="B4137" s="24">
        <v>0</v>
      </c>
      <c r="C4137" s="24">
        <v>0</v>
      </c>
    </row>
    <row r="4138" spans="1:3" x14ac:dyDescent="0.2">
      <c r="A4138" s="25">
        <v>31884</v>
      </c>
      <c r="B4138" s="24">
        <v>0</v>
      </c>
      <c r="C4138" s="24">
        <v>0</v>
      </c>
    </row>
    <row r="4139" spans="1:3" x14ac:dyDescent="0.2">
      <c r="A4139" s="25">
        <v>31885</v>
      </c>
      <c r="B4139" s="24">
        <v>0</v>
      </c>
      <c r="C4139" s="24">
        <v>0</v>
      </c>
    </row>
    <row r="4140" spans="1:3" x14ac:dyDescent="0.2">
      <c r="A4140" s="25">
        <v>31886</v>
      </c>
      <c r="B4140" s="24">
        <v>0</v>
      </c>
      <c r="C4140" s="24">
        <v>0</v>
      </c>
    </row>
    <row r="4141" spans="1:3" x14ac:dyDescent="0.2">
      <c r="A4141" s="25">
        <v>31887</v>
      </c>
      <c r="B4141" s="24">
        <v>0</v>
      </c>
      <c r="C4141" s="24">
        <v>0</v>
      </c>
    </row>
    <row r="4142" spans="1:3" x14ac:dyDescent="0.2">
      <c r="A4142" s="25">
        <v>31888</v>
      </c>
      <c r="B4142" s="24">
        <v>0</v>
      </c>
      <c r="C4142" s="24">
        <v>0</v>
      </c>
    </row>
    <row r="4143" spans="1:3" x14ac:dyDescent="0.2">
      <c r="A4143" s="25">
        <v>31889</v>
      </c>
      <c r="B4143" s="24">
        <v>0</v>
      </c>
      <c r="C4143" s="24">
        <v>0</v>
      </c>
    </row>
    <row r="4144" spans="1:3" x14ac:dyDescent="0.2">
      <c r="A4144" s="25">
        <v>31890</v>
      </c>
      <c r="B4144" s="24">
        <v>0</v>
      </c>
      <c r="C4144" s="24">
        <v>0</v>
      </c>
    </row>
    <row r="4145" spans="1:3" x14ac:dyDescent="0.2">
      <c r="A4145" s="25">
        <v>31891</v>
      </c>
      <c r="B4145" s="24">
        <v>0</v>
      </c>
      <c r="C4145" s="24">
        <v>0</v>
      </c>
    </row>
    <row r="4146" spans="1:3" x14ac:dyDescent="0.2">
      <c r="A4146" s="25">
        <v>31892</v>
      </c>
      <c r="B4146" s="24">
        <v>0</v>
      </c>
      <c r="C4146" s="24">
        <v>0</v>
      </c>
    </row>
    <row r="4147" spans="1:3" x14ac:dyDescent="0.2">
      <c r="A4147" s="25">
        <v>31893</v>
      </c>
      <c r="B4147" s="24">
        <v>0</v>
      </c>
      <c r="C4147" s="24">
        <v>0</v>
      </c>
    </row>
    <row r="4148" spans="1:3" x14ac:dyDescent="0.2">
      <c r="A4148" s="25">
        <v>31894</v>
      </c>
      <c r="B4148" s="24">
        <v>582</v>
      </c>
      <c r="C4148" s="24">
        <v>0</v>
      </c>
    </row>
    <row r="4149" spans="1:3" x14ac:dyDescent="0.2">
      <c r="A4149" s="25">
        <v>31895</v>
      </c>
      <c r="B4149" s="24">
        <v>0</v>
      </c>
      <c r="C4149" s="24">
        <v>0</v>
      </c>
    </row>
    <row r="4150" spans="1:3" x14ac:dyDescent="0.2">
      <c r="A4150" s="25">
        <v>31896</v>
      </c>
      <c r="B4150" s="24">
        <v>0</v>
      </c>
      <c r="C4150" s="24">
        <v>0</v>
      </c>
    </row>
    <row r="4151" spans="1:3" x14ac:dyDescent="0.2">
      <c r="A4151" s="25">
        <v>31897</v>
      </c>
      <c r="B4151" s="24">
        <v>0</v>
      </c>
      <c r="C4151" s="24">
        <v>0</v>
      </c>
    </row>
    <row r="4152" spans="1:3" x14ac:dyDescent="0.2">
      <c r="A4152" s="25">
        <v>31898</v>
      </c>
      <c r="B4152" s="24">
        <v>0</v>
      </c>
      <c r="C4152" s="24">
        <v>0</v>
      </c>
    </row>
    <row r="4153" spans="1:3" x14ac:dyDescent="0.2">
      <c r="A4153" s="25">
        <v>31899</v>
      </c>
      <c r="B4153" s="24">
        <v>0</v>
      </c>
      <c r="C4153" s="24">
        <v>0</v>
      </c>
    </row>
    <row r="4154" spans="1:3" x14ac:dyDescent="0.2">
      <c r="A4154" s="25">
        <v>31900</v>
      </c>
      <c r="B4154" s="24">
        <v>0</v>
      </c>
      <c r="C4154" s="24">
        <v>0</v>
      </c>
    </row>
    <row r="4155" spans="1:3" x14ac:dyDescent="0.2">
      <c r="A4155" s="25">
        <v>31901</v>
      </c>
      <c r="B4155" s="24">
        <v>89</v>
      </c>
      <c r="C4155" s="24">
        <v>0</v>
      </c>
    </row>
    <row r="4156" spans="1:3" x14ac:dyDescent="0.2">
      <c r="A4156" s="25">
        <v>31902</v>
      </c>
      <c r="B4156" s="24">
        <v>387</v>
      </c>
      <c r="C4156" s="24">
        <v>0</v>
      </c>
    </row>
    <row r="4157" spans="1:3" x14ac:dyDescent="0.2">
      <c r="A4157" s="25">
        <v>31903</v>
      </c>
      <c r="B4157" s="24">
        <v>0</v>
      </c>
      <c r="C4157" s="24">
        <v>0</v>
      </c>
    </row>
    <row r="4158" spans="1:3" x14ac:dyDescent="0.2">
      <c r="A4158" s="25">
        <v>31904</v>
      </c>
      <c r="B4158" s="24">
        <v>0</v>
      </c>
      <c r="C4158" s="24">
        <v>0</v>
      </c>
    </row>
    <row r="4159" spans="1:3" x14ac:dyDescent="0.2">
      <c r="A4159" s="25">
        <v>31905</v>
      </c>
      <c r="B4159" s="24">
        <v>0</v>
      </c>
      <c r="C4159" s="24">
        <v>0</v>
      </c>
    </row>
    <row r="4160" spans="1:3" x14ac:dyDescent="0.2">
      <c r="A4160" s="25">
        <v>31906</v>
      </c>
      <c r="B4160" s="24">
        <v>0</v>
      </c>
      <c r="C4160" s="24">
        <v>0</v>
      </c>
    </row>
    <row r="4161" spans="1:3" x14ac:dyDescent="0.2">
      <c r="A4161" s="25">
        <v>31907</v>
      </c>
      <c r="B4161" s="24">
        <v>0</v>
      </c>
      <c r="C4161" s="24">
        <v>0</v>
      </c>
    </row>
    <row r="4162" spans="1:3" x14ac:dyDescent="0.2">
      <c r="A4162" s="25">
        <v>31908</v>
      </c>
      <c r="B4162" s="24">
        <v>0</v>
      </c>
      <c r="C4162" s="24">
        <v>0</v>
      </c>
    </row>
    <row r="4163" spans="1:3" x14ac:dyDescent="0.2">
      <c r="A4163" s="25">
        <v>31909</v>
      </c>
      <c r="B4163" s="24">
        <v>0</v>
      </c>
      <c r="C4163" s="24">
        <v>0</v>
      </c>
    </row>
    <row r="4164" spans="1:3" x14ac:dyDescent="0.2">
      <c r="A4164" s="25">
        <v>31910</v>
      </c>
      <c r="B4164" s="24">
        <v>0</v>
      </c>
      <c r="C4164" s="24">
        <v>0</v>
      </c>
    </row>
    <row r="4165" spans="1:3" x14ac:dyDescent="0.2">
      <c r="A4165" s="25">
        <v>31911</v>
      </c>
      <c r="B4165" s="24">
        <v>0</v>
      </c>
      <c r="C4165" s="24">
        <v>0</v>
      </c>
    </row>
    <row r="4166" spans="1:3" x14ac:dyDescent="0.2">
      <c r="A4166" s="25">
        <v>31912</v>
      </c>
      <c r="B4166" s="24">
        <v>0</v>
      </c>
      <c r="C4166" s="24">
        <v>0</v>
      </c>
    </row>
    <row r="4167" spans="1:3" x14ac:dyDescent="0.2">
      <c r="A4167" s="25">
        <v>31913</v>
      </c>
      <c r="B4167" s="24">
        <v>0</v>
      </c>
      <c r="C4167" s="24">
        <v>0</v>
      </c>
    </row>
    <row r="4168" spans="1:3" x14ac:dyDescent="0.2">
      <c r="A4168" s="25">
        <v>31914</v>
      </c>
      <c r="B4168" s="24">
        <v>0</v>
      </c>
      <c r="C4168" s="24">
        <v>0</v>
      </c>
    </row>
    <row r="4169" spans="1:3" x14ac:dyDescent="0.2">
      <c r="A4169" s="25">
        <v>31915</v>
      </c>
      <c r="B4169" s="24">
        <v>0</v>
      </c>
      <c r="C4169" s="24">
        <v>0</v>
      </c>
    </row>
    <row r="4170" spans="1:3" x14ac:dyDescent="0.2">
      <c r="A4170" s="25">
        <v>31916</v>
      </c>
      <c r="B4170" s="24">
        <v>0</v>
      </c>
      <c r="C4170" s="24">
        <v>0</v>
      </c>
    </row>
    <row r="4171" spans="1:3" x14ac:dyDescent="0.2">
      <c r="A4171" s="25">
        <v>31917</v>
      </c>
      <c r="B4171" s="24">
        <v>0</v>
      </c>
      <c r="C4171" s="24">
        <v>0</v>
      </c>
    </row>
    <row r="4172" spans="1:3" x14ac:dyDescent="0.2">
      <c r="A4172" s="25">
        <v>31918</v>
      </c>
      <c r="B4172" s="24">
        <v>0</v>
      </c>
      <c r="C4172" s="24">
        <v>0</v>
      </c>
    </row>
    <row r="4173" spans="1:3" x14ac:dyDescent="0.2">
      <c r="A4173" s="25">
        <v>31919</v>
      </c>
      <c r="B4173" s="24">
        <v>0</v>
      </c>
      <c r="C4173" s="24">
        <v>0</v>
      </c>
    </row>
    <row r="4174" spans="1:3" x14ac:dyDescent="0.2">
      <c r="A4174" s="25">
        <v>31920</v>
      </c>
      <c r="B4174" s="24">
        <v>0</v>
      </c>
      <c r="C4174" s="24">
        <v>0</v>
      </c>
    </row>
    <row r="4175" spans="1:3" x14ac:dyDescent="0.2">
      <c r="A4175" s="25">
        <v>31921</v>
      </c>
      <c r="B4175" s="24">
        <v>0</v>
      </c>
      <c r="C4175" s="24">
        <v>0</v>
      </c>
    </row>
    <row r="4176" spans="1:3" x14ac:dyDescent="0.2">
      <c r="A4176" s="25">
        <v>31922</v>
      </c>
      <c r="B4176" s="24">
        <v>0</v>
      </c>
      <c r="C4176" s="24">
        <v>0</v>
      </c>
    </row>
    <row r="4177" spans="1:3" x14ac:dyDescent="0.2">
      <c r="A4177" s="25">
        <v>31923</v>
      </c>
      <c r="B4177" s="24">
        <v>0</v>
      </c>
      <c r="C4177" s="24">
        <v>0</v>
      </c>
    </row>
    <row r="4178" spans="1:3" x14ac:dyDescent="0.2">
      <c r="A4178" s="25">
        <v>31924</v>
      </c>
      <c r="B4178" s="24">
        <v>0</v>
      </c>
      <c r="C4178" s="24">
        <v>0</v>
      </c>
    </row>
    <row r="4179" spans="1:3" x14ac:dyDescent="0.2">
      <c r="A4179" s="25">
        <v>31925</v>
      </c>
      <c r="B4179" s="24">
        <v>0</v>
      </c>
      <c r="C4179" s="24">
        <v>0</v>
      </c>
    </row>
    <row r="4180" spans="1:3" x14ac:dyDescent="0.2">
      <c r="A4180" s="25">
        <v>31926</v>
      </c>
      <c r="B4180" s="24">
        <v>0</v>
      </c>
      <c r="C4180" s="24">
        <v>0</v>
      </c>
    </row>
    <row r="4181" spans="1:3" x14ac:dyDescent="0.2">
      <c r="A4181" s="25">
        <v>31927</v>
      </c>
      <c r="B4181" s="24">
        <v>0</v>
      </c>
      <c r="C4181" s="24">
        <v>0</v>
      </c>
    </row>
    <row r="4182" spans="1:3" x14ac:dyDescent="0.2">
      <c r="A4182" s="25">
        <v>31928</v>
      </c>
      <c r="B4182" s="24">
        <v>0</v>
      </c>
      <c r="C4182" s="24">
        <v>0</v>
      </c>
    </row>
    <row r="4183" spans="1:3" x14ac:dyDescent="0.2">
      <c r="A4183" s="25">
        <v>31929</v>
      </c>
      <c r="B4183" s="24">
        <v>0</v>
      </c>
      <c r="C4183" s="24">
        <v>0</v>
      </c>
    </row>
    <row r="4184" spans="1:3" x14ac:dyDescent="0.2">
      <c r="A4184" s="25">
        <v>31930</v>
      </c>
      <c r="B4184" s="24">
        <v>0</v>
      </c>
      <c r="C4184" s="24">
        <v>0</v>
      </c>
    </row>
    <row r="4185" spans="1:3" x14ac:dyDescent="0.2">
      <c r="A4185" s="25">
        <v>31931</v>
      </c>
      <c r="B4185" s="24">
        <v>271</v>
      </c>
      <c r="C4185" s="24">
        <v>0</v>
      </c>
    </row>
    <row r="4186" spans="1:3" x14ac:dyDescent="0.2">
      <c r="A4186" s="25">
        <v>31932</v>
      </c>
      <c r="B4186" s="24">
        <v>0</v>
      </c>
      <c r="C4186" s="24">
        <v>0</v>
      </c>
    </row>
    <row r="4187" spans="1:3" x14ac:dyDescent="0.2">
      <c r="A4187" s="25">
        <v>31933</v>
      </c>
      <c r="B4187" s="24">
        <v>0</v>
      </c>
      <c r="C4187" s="24">
        <v>0</v>
      </c>
    </row>
    <row r="4188" spans="1:3" x14ac:dyDescent="0.2">
      <c r="A4188" s="25">
        <v>31934</v>
      </c>
      <c r="B4188" s="24">
        <v>0</v>
      </c>
      <c r="C4188" s="24">
        <v>0</v>
      </c>
    </row>
    <row r="4189" spans="1:3" x14ac:dyDescent="0.2">
      <c r="A4189" s="25">
        <v>31935</v>
      </c>
      <c r="B4189" s="24">
        <v>0</v>
      </c>
      <c r="C4189" s="24">
        <v>0</v>
      </c>
    </row>
    <row r="4190" spans="1:3" x14ac:dyDescent="0.2">
      <c r="A4190" s="25">
        <v>31936</v>
      </c>
      <c r="B4190" s="24">
        <v>0</v>
      </c>
      <c r="C4190" s="24">
        <v>0</v>
      </c>
    </row>
    <row r="4191" spans="1:3" x14ac:dyDescent="0.2">
      <c r="A4191" s="25">
        <v>31937</v>
      </c>
      <c r="B4191" s="24">
        <v>0</v>
      </c>
      <c r="C4191" s="24">
        <v>0</v>
      </c>
    </row>
    <row r="4192" spans="1:3" x14ac:dyDescent="0.2">
      <c r="A4192" s="25">
        <v>31938</v>
      </c>
      <c r="B4192" s="24">
        <v>0</v>
      </c>
      <c r="C4192" s="24">
        <v>0</v>
      </c>
    </row>
    <row r="4193" spans="1:3" x14ac:dyDescent="0.2">
      <c r="A4193" s="25">
        <v>31939</v>
      </c>
      <c r="B4193" s="24">
        <v>0</v>
      </c>
      <c r="C4193" s="24">
        <v>0</v>
      </c>
    </row>
    <row r="4194" spans="1:3" x14ac:dyDescent="0.2">
      <c r="A4194" s="25">
        <v>31940</v>
      </c>
      <c r="B4194" s="24">
        <v>0</v>
      </c>
      <c r="C4194" s="24">
        <v>0</v>
      </c>
    </row>
    <row r="4195" spans="1:3" x14ac:dyDescent="0.2">
      <c r="A4195" s="25">
        <v>31941</v>
      </c>
      <c r="B4195" s="24">
        <v>0</v>
      </c>
      <c r="C4195" s="24">
        <v>0</v>
      </c>
    </row>
    <row r="4196" spans="1:3" x14ac:dyDescent="0.2">
      <c r="A4196" s="25">
        <v>31942</v>
      </c>
      <c r="B4196" s="24">
        <v>0</v>
      </c>
      <c r="C4196" s="24">
        <v>0</v>
      </c>
    </row>
    <row r="4197" spans="1:3" x14ac:dyDescent="0.2">
      <c r="A4197" s="25">
        <v>31943</v>
      </c>
      <c r="B4197" s="24">
        <v>0</v>
      </c>
      <c r="C4197" s="24">
        <v>0</v>
      </c>
    </row>
    <row r="4198" spans="1:3" x14ac:dyDescent="0.2">
      <c r="A4198" s="25">
        <v>31944</v>
      </c>
      <c r="B4198" s="24">
        <v>0</v>
      </c>
      <c r="C4198" s="24">
        <v>0</v>
      </c>
    </row>
    <row r="4199" spans="1:3" x14ac:dyDescent="0.2">
      <c r="A4199" s="25">
        <v>31945</v>
      </c>
      <c r="B4199" s="24">
        <v>0</v>
      </c>
      <c r="C4199" s="24">
        <v>0</v>
      </c>
    </row>
    <row r="4200" spans="1:3" x14ac:dyDescent="0.2">
      <c r="A4200" s="25">
        <v>31946</v>
      </c>
      <c r="B4200" s="24">
        <v>0</v>
      </c>
      <c r="C4200" s="24">
        <v>0</v>
      </c>
    </row>
    <row r="4201" spans="1:3" x14ac:dyDescent="0.2">
      <c r="A4201" s="25">
        <v>31947</v>
      </c>
      <c r="B4201" s="24">
        <v>0</v>
      </c>
      <c r="C4201" s="24">
        <v>0</v>
      </c>
    </row>
    <row r="4202" spans="1:3" x14ac:dyDescent="0.2">
      <c r="A4202" s="25">
        <v>31948</v>
      </c>
      <c r="B4202" s="24">
        <v>0</v>
      </c>
      <c r="C4202" s="24">
        <v>0</v>
      </c>
    </row>
    <row r="4203" spans="1:3" x14ac:dyDescent="0.2">
      <c r="A4203" s="25">
        <v>31949</v>
      </c>
      <c r="B4203" s="24">
        <v>0</v>
      </c>
      <c r="C4203" s="24">
        <v>0</v>
      </c>
    </row>
    <row r="4204" spans="1:3" x14ac:dyDescent="0.2">
      <c r="A4204" s="25">
        <v>31950</v>
      </c>
      <c r="B4204" s="24">
        <v>0</v>
      </c>
      <c r="C4204" s="24">
        <v>0</v>
      </c>
    </row>
    <row r="4205" spans="1:3" x14ac:dyDescent="0.2">
      <c r="A4205" s="25">
        <v>31951</v>
      </c>
      <c r="B4205" s="24">
        <v>0</v>
      </c>
      <c r="C4205" s="24">
        <v>0</v>
      </c>
    </row>
    <row r="4206" spans="1:3" x14ac:dyDescent="0.2">
      <c r="A4206" s="25">
        <v>31952</v>
      </c>
      <c r="B4206" s="24">
        <v>0</v>
      </c>
      <c r="C4206" s="24">
        <v>0</v>
      </c>
    </row>
    <row r="4207" spans="1:3" x14ac:dyDescent="0.2">
      <c r="A4207" s="25">
        <v>31953</v>
      </c>
      <c r="B4207" s="24">
        <v>0</v>
      </c>
      <c r="C4207" s="24">
        <v>0</v>
      </c>
    </row>
    <row r="4208" spans="1:3" x14ac:dyDescent="0.2">
      <c r="A4208" s="25">
        <v>31954</v>
      </c>
      <c r="B4208" s="24">
        <v>0</v>
      </c>
      <c r="C4208" s="24">
        <v>0</v>
      </c>
    </row>
    <row r="4209" spans="1:3" x14ac:dyDescent="0.2">
      <c r="A4209" s="25">
        <v>31955</v>
      </c>
      <c r="B4209" s="24">
        <v>0</v>
      </c>
      <c r="C4209" s="24">
        <v>0</v>
      </c>
    </row>
    <row r="4210" spans="1:3" x14ac:dyDescent="0.2">
      <c r="A4210" s="25">
        <v>31956</v>
      </c>
      <c r="B4210" s="24">
        <v>0</v>
      </c>
      <c r="C4210" s="24">
        <v>0</v>
      </c>
    </row>
    <row r="4211" spans="1:3" x14ac:dyDescent="0.2">
      <c r="A4211" s="25">
        <v>31957</v>
      </c>
      <c r="B4211" s="24">
        <v>0</v>
      </c>
      <c r="C4211" s="24">
        <v>0</v>
      </c>
    </row>
    <row r="4212" spans="1:3" x14ac:dyDescent="0.2">
      <c r="A4212" s="25">
        <v>31958</v>
      </c>
      <c r="B4212" s="24">
        <v>0</v>
      </c>
      <c r="C4212" s="24">
        <v>0</v>
      </c>
    </row>
    <row r="4213" spans="1:3" x14ac:dyDescent="0.2">
      <c r="A4213" s="25">
        <v>31959</v>
      </c>
      <c r="B4213" s="24">
        <v>0</v>
      </c>
      <c r="C4213" s="24">
        <v>0</v>
      </c>
    </row>
    <row r="4214" spans="1:3" x14ac:dyDescent="0.2">
      <c r="A4214" s="25">
        <v>31960</v>
      </c>
      <c r="B4214" s="24">
        <v>0</v>
      </c>
      <c r="C4214" s="24">
        <v>0</v>
      </c>
    </row>
    <row r="4215" spans="1:3" x14ac:dyDescent="0.2">
      <c r="A4215" s="25">
        <v>31961</v>
      </c>
      <c r="B4215" s="24">
        <v>0</v>
      </c>
      <c r="C4215" s="24">
        <v>0</v>
      </c>
    </row>
    <row r="4216" spans="1:3" x14ac:dyDescent="0.2">
      <c r="A4216" s="25">
        <v>31962</v>
      </c>
      <c r="B4216" s="24">
        <v>0</v>
      </c>
      <c r="C4216" s="24">
        <v>0</v>
      </c>
    </row>
    <row r="4217" spans="1:3" x14ac:dyDescent="0.2">
      <c r="A4217" s="25">
        <v>31963</v>
      </c>
      <c r="B4217" s="24">
        <v>0</v>
      </c>
      <c r="C4217" s="24">
        <v>0</v>
      </c>
    </row>
    <row r="4218" spans="1:3" x14ac:dyDescent="0.2">
      <c r="A4218" s="25">
        <v>31964</v>
      </c>
      <c r="B4218" s="24">
        <v>0</v>
      </c>
      <c r="C4218" s="24">
        <v>0</v>
      </c>
    </row>
    <row r="4219" spans="1:3" x14ac:dyDescent="0.2">
      <c r="A4219" s="25">
        <v>31965</v>
      </c>
      <c r="B4219" s="24">
        <v>0</v>
      </c>
      <c r="C4219" s="24">
        <v>0</v>
      </c>
    </row>
    <row r="4220" spans="1:3" x14ac:dyDescent="0.2">
      <c r="A4220" s="25">
        <v>31966</v>
      </c>
      <c r="B4220" s="24">
        <v>0</v>
      </c>
      <c r="C4220" s="24">
        <v>0</v>
      </c>
    </row>
    <row r="4221" spans="1:3" x14ac:dyDescent="0.2">
      <c r="A4221" s="25">
        <v>31967</v>
      </c>
      <c r="B4221" s="24">
        <v>0</v>
      </c>
      <c r="C4221" s="24">
        <v>0</v>
      </c>
    </row>
    <row r="4222" spans="1:3" x14ac:dyDescent="0.2">
      <c r="A4222" s="25">
        <v>31968</v>
      </c>
      <c r="B4222" s="24">
        <v>0</v>
      </c>
      <c r="C4222" s="24">
        <v>0</v>
      </c>
    </row>
    <row r="4223" spans="1:3" x14ac:dyDescent="0.2">
      <c r="A4223" s="25">
        <v>31969</v>
      </c>
      <c r="B4223" s="24">
        <v>0</v>
      </c>
      <c r="C4223" s="24">
        <v>0</v>
      </c>
    </row>
    <row r="4224" spans="1:3" x14ac:dyDescent="0.2">
      <c r="A4224" s="25">
        <v>31970</v>
      </c>
      <c r="B4224" s="24">
        <v>0</v>
      </c>
      <c r="C4224" s="24">
        <v>0</v>
      </c>
    </row>
    <row r="4225" spans="1:3" x14ac:dyDescent="0.2">
      <c r="A4225" s="25">
        <v>31971</v>
      </c>
      <c r="B4225" s="24">
        <v>0</v>
      </c>
      <c r="C4225" s="24">
        <v>0</v>
      </c>
    </row>
    <row r="4226" spans="1:3" x14ac:dyDescent="0.2">
      <c r="A4226" s="25">
        <v>31972</v>
      </c>
      <c r="B4226" s="24">
        <v>0</v>
      </c>
      <c r="C4226" s="24">
        <v>0</v>
      </c>
    </row>
    <row r="4227" spans="1:3" x14ac:dyDescent="0.2">
      <c r="A4227" s="25">
        <v>31973</v>
      </c>
      <c r="B4227" s="24">
        <v>0</v>
      </c>
      <c r="C4227" s="24">
        <v>0</v>
      </c>
    </row>
    <row r="4228" spans="1:3" x14ac:dyDescent="0.2">
      <c r="A4228" s="25">
        <v>31974</v>
      </c>
      <c r="B4228" s="24">
        <v>0</v>
      </c>
      <c r="C4228" s="24">
        <v>0</v>
      </c>
    </row>
    <row r="4229" spans="1:3" x14ac:dyDescent="0.2">
      <c r="A4229" s="25">
        <v>31975</v>
      </c>
      <c r="B4229" s="24">
        <v>0</v>
      </c>
      <c r="C4229" s="24">
        <v>0</v>
      </c>
    </row>
    <row r="4230" spans="1:3" x14ac:dyDescent="0.2">
      <c r="A4230" s="25">
        <v>31976</v>
      </c>
      <c r="B4230" s="24">
        <v>0</v>
      </c>
      <c r="C4230" s="24">
        <v>0</v>
      </c>
    </row>
    <row r="4231" spans="1:3" x14ac:dyDescent="0.2">
      <c r="A4231" s="25">
        <v>31977</v>
      </c>
      <c r="B4231" s="24">
        <v>0</v>
      </c>
      <c r="C4231" s="24">
        <v>0</v>
      </c>
    </row>
    <row r="4232" spans="1:3" x14ac:dyDescent="0.2">
      <c r="A4232" s="25">
        <v>31978</v>
      </c>
      <c r="B4232" s="24">
        <v>0</v>
      </c>
      <c r="C4232" s="24">
        <v>0</v>
      </c>
    </row>
    <row r="4233" spans="1:3" x14ac:dyDescent="0.2">
      <c r="A4233" s="25">
        <v>31979</v>
      </c>
      <c r="B4233" s="24">
        <v>0</v>
      </c>
      <c r="C4233" s="24">
        <v>0</v>
      </c>
    </row>
    <row r="4234" spans="1:3" x14ac:dyDescent="0.2">
      <c r="A4234" s="25">
        <v>31980</v>
      </c>
      <c r="B4234" s="24">
        <v>0</v>
      </c>
      <c r="C4234" s="24">
        <v>0</v>
      </c>
    </row>
    <row r="4235" spans="1:3" x14ac:dyDescent="0.2">
      <c r="A4235" s="25">
        <v>31981</v>
      </c>
      <c r="B4235" s="24">
        <v>0</v>
      </c>
      <c r="C4235" s="24">
        <v>0</v>
      </c>
    </row>
    <row r="4236" spans="1:3" x14ac:dyDescent="0.2">
      <c r="A4236" s="25">
        <v>31982</v>
      </c>
      <c r="B4236" s="24">
        <v>0</v>
      </c>
      <c r="C4236" s="24">
        <v>0</v>
      </c>
    </row>
    <row r="4237" spans="1:3" x14ac:dyDescent="0.2">
      <c r="A4237" s="25">
        <v>31983</v>
      </c>
      <c r="B4237" s="24">
        <v>0</v>
      </c>
      <c r="C4237" s="24">
        <v>0</v>
      </c>
    </row>
    <row r="4238" spans="1:3" x14ac:dyDescent="0.2">
      <c r="A4238" s="25">
        <v>31984</v>
      </c>
      <c r="B4238" s="24">
        <v>0</v>
      </c>
      <c r="C4238" s="24">
        <v>0</v>
      </c>
    </row>
    <row r="4239" spans="1:3" x14ac:dyDescent="0.2">
      <c r="A4239" s="25">
        <v>31985</v>
      </c>
      <c r="B4239" s="24">
        <v>0</v>
      </c>
      <c r="C4239" s="24">
        <v>0</v>
      </c>
    </row>
    <row r="4240" spans="1:3" x14ac:dyDescent="0.2">
      <c r="A4240" s="25">
        <v>31986</v>
      </c>
      <c r="B4240" s="24">
        <v>0</v>
      </c>
      <c r="C4240" s="24">
        <v>0</v>
      </c>
    </row>
    <row r="4241" spans="1:3" x14ac:dyDescent="0.2">
      <c r="A4241" s="25">
        <v>31987</v>
      </c>
      <c r="B4241" s="24">
        <v>0</v>
      </c>
      <c r="C4241" s="24">
        <v>0</v>
      </c>
    </row>
    <row r="4242" spans="1:3" x14ac:dyDescent="0.2">
      <c r="A4242" s="25">
        <v>31988</v>
      </c>
      <c r="B4242" s="24">
        <v>0</v>
      </c>
      <c r="C4242" s="24">
        <v>0</v>
      </c>
    </row>
    <row r="4243" spans="1:3" x14ac:dyDescent="0.2">
      <c r="A4243" s="25">
        <v>31989</v>
      </c>
      <c r="B4243" s="24">
        <v>0</v>
      </c>
      <c r="C4243" s="24">
        <v>0</v>
      </c>
    </row>
    <row r="4244" spans="1:3" x14ac:dyDescent="0.2">
      <c r="A4244" s="25">
        <v>31990</v>
      </c>
      <c r="B4244" s="24">
        <v>0</v>
      </c>
      <c r="C4244" s="24">
        <v>0</v>
      </c>
    </row>
    <row r="4245" spans="1:3" x14ac:dyDescent="0.2">
      <c r="A4245" s="25">
        <v>31991</v>
      </c>
      <c r="B4245" s="24">
        <v>0</v>
      </c>
      <c r="C4245" s="24">
        <v>0</v>
      </c>
    </row>
    <row r="4246" spans="1:3" x14ac:dyDescent="0.2">
      <c r="A4246" s="25">
        <v>31992</v>
      </c>
      <c r="B4246" s="24">
        <v>0</v>
      </c>
      <c r="C4246" s="24">
        <v>0</v>
      </c>
    </row>
    <row r="4247" spans="1:3" x14ac:dyDescent="0.2">
      <c r="A4247" s="25">
        <v>31993</v>
      </c>
      <c r="B4247" s="24">
        <v>0</v>
      </c>
      <c r="C4247" s="24">
        <v>0</v>
      </c>
    </row>
    <row r="4248" spans="1:3" x14ac:dyDescent="0.2">
      <c r="A4248" s="25">
        <v>31994</v>
      </c>
      <c r="B4248" s="24">
        <v>-188</v>
      </c>
      <c r="C4248" s="24">
        <v>0</v>
      </c>
    </row>
    <row r="4249" spans="1:3" x14ac:dyDescent="0.2">
      <c r="A4249" s="25">
        <v>31995</v>
      </c>
      <c r="B4249" s="24">
        <v>-105</v>
      </c>
      <c r="C4249" s="24">
        <v>0</v>
      </c>
    </row>
    <row r="4250" spans="1:3" x14ac:dyDescent="0.2">
      <c r="A4250" s="25">
        <v>31996</v>
      </c>
      <c r="B4250" s="24">
        <v>-19</v>
      </c>
      <c r="C4250" s="24">
        <v>0</v>
      </c>
    </row>
    <row r="4251" spans="1:3" x14ac:dyDescent="0.2">
      <c r="A4251" s="25">
        <v>31997</v>
      </c>
      <c r="B4251" s="24">
        <v>0</v>
      </c>
      <c r="C4251" s="24">
        <v>0</v>
      </c>
    </row>
    <row r="4252" spans="1:3" x14ac:dyDescent="0.2">
      <c r="A4252" s="25">
        <v>31998</v>
      </c>
      <c r="B4252" s="24">
        <v>0</v>
      </c>
      <c r="C4252" s="24">
        <v>0</v>
      </c>
    </row>
    <row r="4253" spans="1:3" x14ac:dyDescent="0.2">
      <c r="A4253" s="25">
        <v>31999</v>
      </c>
      <c r="B4253" s="24">
        <v>-210</v>
      </c>
      <c r="C4253" s="24">
        <v>0</v>
      </c>
    </row>
    <row r="4254" spans="1:3" x14ac:dyDescent="0.2">
      <c r="A4254" s="25">
        <v>32000</v>
      </c>
      <c r="B4254" s="24">
        <v>0</v>
      </c>
      <c r="C4254" s="24">
        <v>0</v>
      </c>
    </row>
    <row r="4255" spans="1:3" x14ac:dyDescent="0.2">
      <c r="A4255" s="25">
        <v>32001</v>
      </c>
      <c r="B4255" s="24">
        <v>0</v>
      </c>
      <c r="C4255" s="24">
        <v>0</v>
      </c>
    </row>
    <row r="4256" spans="1:3" x14ac:dyDescent="0.2">
      <c r="A4256" s="25">
        <v>32002</v>
      </c>
      <c r="B4256" s="24">
        <v>0</v>
      </c>
      <c r="C4256" s="24">
        <v>0</v>
      </c>
    </row>
    <row r="4257" spans="1:3" x14ac:dyDescent="0.2">
      <c r="A4257" s="25">
        <v>32003</v>
      </c>
      <c r="B4257" s="24">
        <v>0</v>
      </c>
      <c r="C4257" s="24">
        <v>0</v>
      </c>
    </row>
    <row r="4258" spans="1:3" x14ac:dyDescent="0.2">
      <c r="A4258" s="25">
        <v>32004</v>
      </c>
      <c r="B4258" s="24">
        <v>0</v>
      </c>
      <c r="C4258" s="24">
        <v>0</v>
      </c>
    </row>
    <row r="4259" spans="1:3" x14ac:dyDescent="0.2">
      <c r="A4259" s="25">
        <v>32005</v>
      </c>
      <c r="B4259" s="24">
        <v>0</v>
      </c>
      <c r="C4259" s="24">
        <v>0</v>
      </c>
    </row>
    <row r="4260" spans="1:3" x14ac:dyDescent="0.2">
      <c r="A4260" s="25">
        <v>32006</v>
      </c>
      <c r="B4260" s="24">
        <v>0</v>
      </c>
      <c r="C4260" s="24">
        <v>0</v>
      </c>
    </row>
    <row r="4261" spans="1:3" x14ac:dyDescent="0.2">
      <c r="A4261" s="25">
        <v>32007</v>
      </c>
      <c r="B4261" s="24">
        <v>0</v>
      </c>
      <c r="C4261" s="24">
        <v>0</v>
      </c>
    </row>
    <row r="4262" spans="1:3" x14ac:dyDescent="0.2">
      <c r="A4262" s="25">
        <v>32008</v>
      </c>
      <c r="B4262" s="24">
        <v>0</v>
      </c>
      <c r="C4262" s="24">
        <v>0</v>
      </c>
    </row>
    <row r="4263" spans="1:3" x14ac:dyDescent="0.2">
      <c r="A4263" s="25">
        <v>32009</v>
      </c>
      <c r="B4263" s="24">
        <v>0</v>
      </c>
      <c r="C4263" s="24">
        <v>0</v>
      </c>
    </row>
    <row r="4264" spans="1:3" x14ac:dyDescent="0.2">
      <c r="A4264" s="25">
        <v>32010</v>
      </c>
      <c r="B4264" s="24">
        <v>0</v>
      </c>
      <c r="C4264" s="24">
        <v>0</v>
      </c>
    </row>
    <row r="4265" spans="1:3" x14ac:dyDescent="0.2">
      <c r="A4265" s="25">
        <v>32011</v>
      </c>
      <c r="B4265" s="24">
        <v>0</v>
      </c>
      <c r="C4265" s="24">
        <v>0</v>
      </c>
    </row>
    <row r="4266" spans="1:3" x14ac:dyDescent="0.2">
      <c r="A4266" s="25">
        <v>32012</v>
      </c>
      <c r="B4266" s="24">
        <v>0</v>
      </c>
      <c r="C4266" s="24">
        <v>0</v>
      </c>
    </row>
    <row r="4267" spans="1:3" x14ac:dyDescent="0.2">
      <c r="A4267" s="25">
        <v>32013</v>
      </c>
      <c r="B4267" s="24">
        <v>0</v>
      </c>
      <c r="C4267" s="24">
        <v>0</v>
      </c>
    </row>
    <row r="4268" spans="1:3" x14ac:dyDescent="0.2">
      <c r="A4268" s="25">
        <v>32014</v>
      </c>
      <c r="B4268" s="24">
        <v>0</v>
      </c>
      <c r="C4268" s="24">
        <v>0</v>
      </c>
    </row>
    <row r="4269" spans="1:3" x14ac:dyDescent="0.2">
      <c r="A4269" s="25">
        <v>32015</v>
      </c>
      <c r="B4269" s="24">
        <v>0</v>
      </c>
      <c r="C4269" s="24">
        <v>0</v>
      </c>
    </row>
    <row r="4270" spans="1:3" x14ac:dyDescent="0.2">
      <c r="A4270" s="25">
        <v>32016</v>
      </c>
      <c r="B4270" s="24">
        <v>0</v>
      </c>
      <c r="C4270" s="24">
        <v>0</v>
      </c>
    </row>
    <row r="4271" spans="1:3" x14ac:dyDescent="0.2">
      <c r="A4271" s="25">
        <v>32017</v>
      </c>
      <c r="B4271" s="24">
        <v>225</v>
      </c>
      <c r="C4271" s="24">
        <v>0</v>
      </c>
    </row>
    <row r="4272" spans="1:3" x14ac:dyDescent="0.2">
      <c r="A4272" s="25">
        <v>32018</v>
      </c>
      <c r="B4272" s="24">
        <v>0</v>
      </c>
      <c r="C4272" s="24">
        <v>0</v>
      </c>
    </row>
    <row r="4273" spans="1:3" x14ac:dyDescent="0.2">
      <c r="A4273" s="25">
        <v>32019</v>
      </c>
      <c r="B4273" s="24">
        <v>0</v>
      </c>
      <c r="C4273" s="24">
        <v>0</v>
      </c>
    </row>
    <row r="4274" spans="1:3" x14ac:dyDescent="0.2">
      <c r="A4274" s="25">
        <v>32020</v>
      </c>
      <c r="B4274" s="24">
        <v>0</v>
      </c>
      <c r="C4274" s="24">
        <v>0</v>
      </c>
    </row>
    <row r="4275" spans="1:3" x14ac:dyDescent="0.2">
      <c r="A4275" s="25">
        <v>32021</v>
      </c>
      <c r="B4275" s="24">
        <v>91</v>
      </c>
      <c r="C4275" s="24">
        <v>0</v>
      </c>
    </row>
    <row r="4276" spans="1:3" x14ac:dyDescent="0.2">
      <c r="A4276" s="25">
        <v>32022</v>
      </c>
      <c r="B4276" s="24">
        <v>179</v>
      </c>
      <c r="C4276" s="24">
        <v>0</v>
      </c>
    </row>
    <row r="4277" spans="1:3" x14ac:dyDescent="0.2">
      <c r="A4277" s="25">
        <v>32023</v>
      </c>
      <c r="B4277" s="24">
        <v>0</v>
      </c>
      <c r="C4277" s="24">
        <v>0</v>
      </c>
    </row>
    <row r="4278" spans="1:3" x14ac:dyDescent="0.2">
      <c r="A4278" s="25">
        <v>32024</v>
      </c>
      <c r="B4278" s="24">
        <v>0</v>
      </c>
      <c r="C4278" s="24">
        <v>0</v>
      </c>
    </row>
    <row r="4279" spans="1:3" x14ac:dyDescent="0.2">
      <c r="A4279" s="25">
        <v>32025</v>
      </c>
      <c r="B4279" s="24">
        <v>0</v>
      </c>
      <c r="C4279" s="24">
        <v>0</v>
      </c>
    </row>
    <row r="4280" spans="1:3" x14ac:dyDescent="0.2">
      <c r="A4280" s="25">
        <v>32026</v>
      </c>
      <c r="B4280" s="24">
        <v>0</v>
      </c>
      <c r="C4280" s="24">
        <v>0</v>
      </c>
    </row>
    <row r="4281" spans="1:3" x14ac:dyDescent="0.2">
      <c r="A4281" s="25">
        <v>32027</v>
      </c>
      <c r="B4281" s="24">
        <v>0</v>
      </c>
      <c r="C4281" s="24">
        <v>0</v>
      </c>
    </row>
    <row r="4282" spans="1:3" x14ac:dyDescent="0.2">
      <c r="A4282" s="25">
        <v>32028</v>
      </c>
      <c r="B4282" s="24">
        <v>90</v>
      </c>
      <c r="C4282" s="24">
        <v>0</v>
      </c>
    </row>
    <row r="4283" spans="1:3" x14ac:dyDescent="0.2">
      <c r="A4283" s="25">
        <v>32029</v>
      </c>
      <c r="B4283" s="24">
        <v>30</v>
      </c>
      <c r="C4283" s="24">
        <v>0</v>
      </c>
    </row>
    <row r="4284" spans="1:3" x14ac:dyDescent="0.2">
      <c r="A4284" s="25">
        <v>32030</v>
      </c>
      <c r="B4284" s="24">
        <v>0</v>
      </c>
      <c r="C4284" s="24">
        <v>0</v>
      </c>
    </row>
    <row r="4285" spans="1:3" x14ac:dyDescent="0.2">
      <c r="A4285" s="25">
        <v>32031</v>
      </c>
      <c r="B4285" s="24">
        <v>0</v>
      </c>
      <c r="C4285" s="24">
        <v>0</v>
      </c>
    </row>
    <row r="4286" spans="1:3" x14ac:dyDescent="0.2">
      <c r="A4286" s="25">
        <v>32032</v>
      </c>
      <c r="B4286" s="24">
        <v>0</v>
      </c>
      <c r="C4286" s="24">
        <v>0</v>
      </c>
    </row>
    <row r="4287" spans="1:3" x14ac:dyDescent="0.2">
      <c r="A4287" s="25">
        <v>32033</v>
      </c>
      <c r="B4287" s="24">
        <v>0</v>
      </c>
      <c r="C4287" s="24">
        <v>0</v>
      </c>
    </row>
    <row r="4288" spans="1:3" x14ac:dyDescent="0.2">
      <c r="A4288" s="25">
        <v>32034</v>
      </c>
      <c r="B4288" s="24">
        <v>0</v>
      </c>
      <c r="C4288" s="24">
        <v>0</v>
      </c>
    </row>
    <row r="4289" spans="1:3" x14ac:dyDescent="0.2">
      <c r="A4289" s="25">
        <v>32035</v>
      </c>
      <c r="B4289" s="24">
        <v>0</v>
      </c>
      <c r="C4289" s="24">
        <v>0</v>
      </c>
    </row>
    <row r="4290" spans="1:3" x14ac:dyDescent="0.2">
      <c r="A4290" s="25">
        <v>32036</v>
      </c>
      <c r="B4290" s="24">
        <v>0</v>
      </c>
      <c r="C4290" s="24">
        <v>0</v>
      </c>
    </row>
    <row r="4291" spans="1:3" x14ac:dyDescent="0.2">
      <c r="A4291" s="25">
        <v>32037</v>
      </c>
      <c r="B4291" s="24">
        <v>0</v>
      </c>
      <c r="C4291" s="24">
        <v>0</v>
      </c>
    </row>
    <row r="4292" spans="1:3" x14ac:dyDescent="0.2">
      <c r="A4292" s="25">
        <v>32038</v>
      </c>
      <c r="B4292" s="24">
        <v>0</v>
      </c>
      <c r="C4292" s="24">
        <v>0</v>
      </c>
    </row>
    <row r="4293" spans="1:3" x14ac:dyDescent="0.2">
      <c r="A4293" s="25">
        <v>32039</v>
      </c>
      <c r="B4293" s="24">
        <v>0</v>
      </c>
      <c r="C4293" s="24">
        <v>0</v>
      </c>
    </row>
    <row r="4294" spans="1:3" x14ac:dyDescent="0.2">
      <c r="A4294" s="25">
        <v>32040</v>
      </c>
      <c r="B4294" s="24">
        <v>0</v>
      </c>
      <c r="C4294" s="24">
        <v>0</v>
      </c>
    </row>
    <row r="4295" spans="1:3" x14ac:dyDescent="0.2">
      <c r="A4295" s="25">
        <v>32041</v>
      </c>
      <c r="B4295" s="24">
        <v>0</v>
      </c>
      <c r="C4295" s="24">
        <v>0</v>
      </c>
    </row>
    <row r="4296" spans="1:3" x14ac:dyDescent="0.2">
      <c r="A4296" s="25">
        <v>32042</v>
      </c>
      <c r="B4296" s="24">
        <v>0</v>
      </c>
      <c r="C4296" s="24">
        <v>0</v>
      </c>
    </row>
    <row r="4297" spans="1:3" x14ac:dyDescent="0.2">
      <c r="A4297" s="25">
        <v>32043</v>
      </c>
      <c r="B4297" s="24">
        <v>0</v>
      </c>
      <c r="C4297" s="24">
        <v>0</v>
      </c>
    </row>
    <row r="4298" spans="1:3" x14ac:dyDescent="0.2">
      <c r="A4298" s="25">
        <v>32044</v>
      </c>
      <c r="B4298" s="24">
        <v>0</v>
      </c>
      <c r="C4298" s="24">
        <v>0</v>
      </c>
    </row>
    <row r="4299" spans="1:3" x14ac:dyDescent="0.2">
      <c r="A4299" s="25">
        <v>32045</v>
      </c>
      <c r="B4299" s="24">
        <v>0</v>
      </c>
      <c r="C4299" s="24">
        <v>0</v>
      </c>
    </row>
    <row r="4300" spans="1:3" x14ac:dyDescent="0.2">
      <c r="A4300" s="25">
        <v>32046</v>
      </c>
      <c r="B4300" s="24">
        <v>0</v>
      </c>
      <c r="C4300" s="24">
        <v>0</v>
      </c>
    </row>
    <row r="4301" spans="1:3" x14ac:dyDescent="0.2">
      <c r="A4301" s="25">
        <v>32047</v>
      </c>
      <c r="B4301" s="24">
        <v>0</v>
      </c>
      <c r="C4301" s="24">
        <v>0</v>
      </c>
    </row>
    <row r="4302" spans="1:3" x14ac:dyDescent="0.2">
      <c r="A4302" s="25">
        <v>32048</v>
      </c>
      <c r="B4302" s="24">
        <v>0</v>
      </c>
      <c r="C4302" s="24">
        <v>0</v>
      </c>
    </row>
    <row r="4303" spans="1:3" x14ac:dyDescent="0.2">
      <c r="A4303" s="25">
        <v>32049</v>
      </c>
      <c r="B4303" s="24">
        <v>0</v>
      </c>
      <c r="C4303" s="24">
        <v>0</v>
      </c>
    </row>
    <row r="4304" spans="1:3" x14ac:dyDescent="0.2">
      <c r="A4304" s="25">
        <v>32050</v>
      </c>
      <c r="B4304" s="24">
        <v>0</v>
      </c>
      <c r="C4304" s="24">
        <v>0</v>
      </c>
    </row>
    <row r="4305" spans="1:3" x14ac:dyDescent="0.2">
      <c r="A4305" s="25">
        <v>32051</v>
      </c>
      <c r="B4305" s="24">
        <v>0</v>
      </c>
      <c r="C4305" s="24">
        <v>0</v>
      </c>
    </row>
    <row r="4306" spans="1:3" x14ac:dyDescent="0.2">
      <c r="A4306" s="25">
        <v>32052</v>
      </c>
      <c r="B4306" s="24">
        <v>0</v>
      </c>
      <c r="C4306" s="24">
        <v>0</v>
      </c>
    </row>
    <row r="4307" spans="1:3" x14ac:dyDescent="0.2">
      <c r="A4307" s="25">
        <v>32053</v>
      </c>
      <c r="B4307" s="24">
        <v>0</v>
      </c>
      <c r="C4307" s="24">
        <v>0</v>
      </c>
    </row>
    <row r="4308" spans="1:3" x14ac:dyDescent="0.2">
      <c r="A4308" s="25">
        <v>32054</v>
      </c>
      <c r="B4308" s="24">
        <v>0</v>
      </c>
      <c r="C4308" s="24">
        <v>0</v>
      </c>
    </row>
    <row r="4309" spans="1:3" x14ac:dyDescent="0.2">
      <c r="A4309" s="25">
        <v>32055</v>
      </c>
      <c r="B4309" s="24">
        <v>0</v>
      </c>
      <c r="C4309" s="24">
        <v>0</v>
      </c>
    </row>
    <row r="4310" spans="1:3" x14ac:dyDescent="0.2">
      <c r="A4310" s="25">
        <v>32056</v>
      </c>
      <c r="B4310" s="24">
        <v>0</v>
      </c>
      <c r="C4310" s="24">
        <v>0</v>
      </c>
    </row>
    <row r="4311" spans="1:3" x14ac:dyDescent="0.2">
      <c r="A4311" s="25">
        <v>32057</v>
      </c>
      <c r="B4311" s="24">
        <v>0</v>
      </c>
      <c r="C4311" s="24">
        <v>0</v>
      </c>
    </row>
    <row r="4312" spans="1:3" x14ac:dyDescent="0.2">
      <c r="A4312" s="25">
        <v>32058</v>
      </c>
      <c r="B4312" s="24">
        <v>0</v>
      </c>
      <c r="C4312" s="24">
        <v>0</v>
      </c>
    </row>
    <row r="4313" spans="1:3" x14ac:dyDescent="0.2">
      <c r="A4313" s="25">
        <v>32059</v>
      </c>
      <c r="B4313" s="24">
        <v>0</v>
      </c>
      <c r="C4313" s="24">
        <v>0</v>
      </c>
    </row>
    <row r="4314" spans="1:3" x14ac:dyDescent="0.2">
      <c r="A4314" s="25">
        <v>32060</v>
      </c>
      <c r="B4314" s="24">
        <v>0</v>
      </c>
      <c r="C4314" s="24">
        <v>0</v>
      </c>
    </row>
    <row r="4315" spans="1:3" x14ac:dyDescent="0.2">
      <c r="A4315" s="25">
        <v>32061</v>
      </c>
      <c r="B4315" s="24">
        <v>0</v>
      </c>
      <c r="C4315" s="24">
        <v>0</v>
      </c>
    </row>
    <row r="4316" spans="1:3" x14ac:dyDescent="0.2">
      <c r="A4316" s="25">
        <v>32062</v>
      </c>
      <c r="B4316" s="24">
        <v>0</v>
      </c>
      <c r="C4316" s="24">
        <v>0</v>
      </c>
    </row>
    <row r="4317" spans="1:3" x14ac:dyDescent="0.2">
      <c r="A4317" s="25">
        <v>32063</v>
      </c>
      <c r="B4317" s="24">
        <v>0</v>
      </c>
      <c r="C4317" s="24">
        <v>0</v>
      </c>
    </row>
    <row r="4318" spans="1:3" x14ac:dyDescent="0.2">
      <c r="A4318" s="25">
        <v>32064</v>
      </c>
      <c r="B4318" s="24">
        <v>0</v>
      </c>
      <c r="C4318" s="24">
        <v>0</v>
      </c>
    </row>
    <row r="4319" spans="1:3" x14ac:dyDescent="0.2">
      <c r="A4319" s="25">
        <v>32065</v>
      </c>
      <c r="B4319" s="24">
        <v>0</v>
      </c>
      <c r="C4319" s="24">
        <v>0</v>
      </c>
    </row>
    <row r="4320" spans="1:3" x14ac:dyDescent="0.2">
      <c r="A4320" s="25">
        <v>32066</v>
      </c>
      <c r="B4320" s="24">
        <v>0</v>
      </c>
      <c r="C4320" s="24">
        <v>0</v>
      </c>
    </row>
    <row r="4321" spans="1:3" x14ac:dyDescent="0.2">
      <c r="A4321" s="25">
        <v>32067</v>
      </c>
      <c r="B4321" s="24">
        <v>0</v>
      </c>
      <c r="C4321" s="24">
        <v>0</v>
      </c>
    </row>
    <row r="4322" spans="1:3" x14ac:dyDescent="0.2">
      <c r="A4322" s="25">
        <v>32068</v>
      </c>
      <c r="B4322" s="24">
        <v>0</v>
      </c>
      <c r="C4322" s="24">
        <v>0</v>
      </c>
    </row>
    <row r="4323" spans="1:3" x14ac:dyDescent="0.2">
      <c r="A4323" s="25">
        <v>32069</v>
      </c>
      <c r="B4323" s="24">
        <v>0</v>
      </c>
      <c r="C4323" s="24">
        <v>0</v>
      </c>
    </row>
    <row r="4324" spans="1:3" x14ac:dyDescent="0.2">
      <c r="A4324" s="25">
        <v>32070</v>
      </c>
      <c r="B4324" s="24">
        <v>21</v>
      </c>
      <c r="C4324" s="24">
        <v>0</v>
      </c>
    </row>
    <row r="4325" spans="1:3" x14ac:dyDescent="0.2">
      <c r="A4325" s="25">
        <v>32071</v>
      </c>
      <c r="B4325" s="24">
        <v>0</v>
      </c>
      <c r="C4325" s="24">
        <v>0</v>
      </c>
    </row>
    <row r="4326" spans="1:3" x14ac:dyDescent="0.2">
      <c r="A4326" s="25">
        <v>32072</v>
      </c>
      <c r="B4326" s="24">
        <v>0</v>
      </c>
      <c r="C4326" s="24">
        <v>0</v>
      </c>
    </row>
    <row r="4327" spans="1:3" x14ac:dyDescent="0.2">
      <c r="A4327" s="25">
        <v>32073</v>
      </c>
      <c r="B4327" s="24">
        <v>0</v>
      </c>
      <c r="C4327" s="24">
        <v>0</v>
      </c>
    </row>
    <row r="4328" spans="1:3" x14ac:dyDescent="0.2">
      <c r="A4328" s="25">
        <v>32074</v>
      </c>
      <c r="B4328" s="24">
        <v>0</v>
      </c>
      <c r="C4328" s="24">
        <v>0</v>
      </c>
    </row>
    <row r="4329" spans="1:3" x14ac:dyDescent="0.2">
      <c r="A4329" s="25">
        <v>32075</v>
      </c>
      <c r="B4329" s="24">
        <v>0</v>
      </c>
      <c r="C4329" s="24">
        <v>0</v>
      </c>
    </row>
    <row r="4330" spans="1:3" x14ac:dyDescent="0.2">
      <c r="A4330" s="25">
        <v>32076</v>
      </c>
      <c r="B4330" s="24">
        <v>40</v>
      </c>
      <c r="C4330" s="24">
        <v>0</v>
      </c>
    </row>
    <row r="4331" spans="1:3" x14ac:dyDescent="0.2">
      <c r="A4331" s="25">
        <v>32077</v>
      </c>
      <c r="B4331" s="24">
        <v>0</v>
      </c>
      <c r="C4331" s="24">
        <v>0</v>
      </c>
    </row>
    <row r="4332" spans="1:3" x14ac:dyDescent="0.2">
      <c r="A4332" s="25">
        <v>32078</v>
      </c>
      <c r="B4332" s="24">
        <v>571</v>
      </c>
      <c r="C4332" s="24">
        <v>0</v>
      </c>
    </row>
    <row r="4333" spans="1:3" x14ac:dyDescent="0.2">
      <c r="A4333" s="25">
        <v>32079</v>
      </c>
      <c r="B4333" s="24">
        <v>694</v>
      </c>
      <c r="C4333" s="24">
        <v>2626</v>
      </c>
    </row>
    <row r="4334" spans="1:3" x14ac:dyDescent="0.2">
      <c r="A4334" s="25">
        <v>32080</v>
      </c>
      <c r="B4334" s="24">
        <v>0</v>
      </c>
      <c r="C4334" s="24">
        <v>3503</v>
      </c>
    </row>
    <row r="4335" spans="1:3" x14ac:dyDescent="0.2">
      <c r="A4335" s="25">
        <v>32081</v>
      </c>
      <c r="B4335" s="24">
        <v>0</v>
      </c>
      <c r="C4335" s="24">
        <v>0</v>
      </c>
    </row>
    <row r="4336" spans="1:3" x14ac:dyDescent="0.2">
      <c r="A4336" s="25">
        <v>32082</v>
      </c>
      <c r="B4336" s="24">
        <v>0</v>
      </c>
      <c r="C4336" s="24">
        <v>0</v>
      </c>
    </row>
    <row r="4337" spans="1:3" x14ac:dyDescent="0.2">
      <c r="A4337" s="25">
        <v>32083</v>
      </c>
      <c r="B4337" s="24">
        <v>258</v>
      </c>
      <c r="C4337" s="24">
        <v>0</v>
      </c>
    </row>
    <row r="4338" spans="1:3" x14ac:dyDescent="0.2">
      <c r="A4338" s="25">
        <v>32084</v>
      </c>
      <c r="B4338" s="24">
        <v>44</v>
      </c>
      <c r="C4338" s="24">
        <v>2292</v>
      </c>
    </row>
    <row r="4339" spans="1:3" x14ac:dyDescent="0.2">
      <c r="A4339" s="25">
        <v>32085</v>
      </c>
      <c r="B4339" s="24">
        <v>172</v>
      </c>
      <c r="C4339" s="24">
        <v>172</v>
      </c>
    </row>
    <row r="4340" spans="1:3" x14ac:dyDescent="0.2">
      <c r="A4340" s="25">
        <v>32086</v>
      </c>
      <c r="B4340" s="24">
        <v>205</v>
      </c>
      <c r="C4340" s="24">
        <v>1400</v>
      </c>
    </row>
    <row r="4341" spans="1:3" x14ac:dyDescent="0.2">
      <c r="A4341" s="25">
        <v>32087</v>
      </c>
      <c r="B4341" s="24">
        <v>279</v>
      </c>
      <c r="C4341" s="24">
        <v>0</v>
      </c>
    </row>
    <row r="4342" spans="1:3" x14ac:dyDescent="0.2">
      <c r="A4342" s="25">
        <v>32088</v>
      </c>
      <c r="B4342" s="24">
        <v>0</v>
      </c>
      <c r="C4342" s="24">
        <v>0</v>
      </c>
    </row>
    <row r="4343" spans="1:3" x14ac:dyDescent="0.2">
      <c r="A4343" s="25">
        <v>32089</v>
      </c>
      <c r="B4343" s="24">
        <v>0</v>
      </c>
      <c r="C4343" s="24">
        <v>0</v>
      </c>
    </row>
    <row r="4344" spans="1:3" x14ac:dyDescent="0.2">
      <c r="A4344" s="25">
        <v>32090</v>
      </c>
      <c r="B4344" s="24">
        <v>0</v>
      </c>
      <c r="C4344" s="24">
        <v>0</v>
      </c>
    </row>
    <row r="4345" spans="1:3" x14ac:dyDescent="0.2">
      <c r="A4345" s="25">
        <v>32091</v>
      </c>
      <c r="B4345" s="24">
        <v>166</v>
      </c>
      <c r="C4345" s="24">
        <v>0</v>
      </c>
    </row>
    <row r="4346" spans="1:3" x14ac:dyDescent="0.2">
      <c r="A4346" s="25">
        <v>32092</v>
      </c>
      <c r="B4346" s="24">
        <v>0</v>
      </c>
      <c r="C4346" s="24">
        <v>0</v>
      </c>
    </row>
    <row r="4347" spans="1:3" x14ac:dyDescent="0.2">
      <c r="A4347" s="25">
        <v>32093</v>
      </c>
      <c r="B4347" s="24">
        <v>0</v>
      </c>
      <c r="C4347" s="24">
        <v>0</v>
      </c>
    </row>
    <row r="4348" spans="1:3" x14ac:dyDescent="0.2">
      <c r="A4348" s="25">
        <v>32094</v>
      </c>
      <c r="B4348" s="24">
        <v>0</v>
      </c>
      <c r="C4348" s="24">
        <v>0</v>
      </c>
    </row>
    <row r="4349" spans="1:3" x14ac:dyDescent="0.2">
      <c r="A4349" s="25">
        <v>32095</v>
      </c>
      <c r="B4349" s="24">
        <v>0</v>
      </c>
      <c r="C4349" s="24">
        <v>0</v>
      </c>
    </row>
    <row r="4350" spans="1:3" x14ac:dyDescent="0.2">
      <c r="A4350" s="25">
        <v>32096</v>
      </c>
      <c r="B4350" s="24">
        <v>0</v>
      </c>
      <c r="C4350" s="24">
        <v>0</v>
      </c>
    </row>
    <row r="4351" spans="1:3" x14ac:dyDescent="0.2">
      <c r="A4351" s="25">
        <v>32097</v>
      </c>
      <c r="B4351" s="24">
        <v>0</v>
      </c>
      <c r="C4351" s="24">
        <v>0</v>
      </c>
    </row>
    <row r="4352" spans="1:3" x14ac:dyDescent="0.2">
      <c r="A4352" s="25">
        <v>32098</v>
      </c>
      <c r="B4352" s="24">
        <v>0</v>
      </c>
      <c r="C4352" s="24">
        <v>0</v>
      </c>
    </row>
    <row r="4353" spans="1:3" x14ac:dyDescent="0.2">
      <c r="A4353" s="25">
        <v>32099</v>
      </c>
      <c r="B4353" s="24">
        <v>0</v>
      </c>
      <c r="C4353" s="24">
        <v>0</v>
      </c>
    </row>
    <row r="4354" spans="1:3" x14ac:dyDescent="0.2">
      <c r="A4354" s="25">
        <v>32100</v>
      </c>
      <c r="B4354" s="24">
        <v>0</v>
      </c>
      <c r="C4354" s="24">
        <v>0</v>
      </c>
    </row>
    <row r="4355" spans="1:3" x14ac:dyDescent="0.2">
      <c r="A4355" s="25">
        <v>32101</v>
      </c>
      <c r="B4355" s="24">
        <v>0</v>
      </c>
      <c r="C4355" s="24">
        <v>0</v>
      </c>
    </row>
    <row r="4356" spans="1:3" x14ac:dyDescent="0.2">
      <c r="A4356" s="25">
        <v>32102</v>
      </c>
      <c r="B4356" s="24">
        <v>0</v>
      </c>
      <c r="C4356" s="24">
        <v>0</v>
      </c>
    </row>
    <row r="4357" spans="1:3" x14ac:dyDescent="0.2">
      <c r="A4357" s="25">
        <v>32103</v>
      </c>
      <c r="B4357" s="24">
        <v>0</v>
      </c>
      <c r="C4357" s="24">
        <v>0</v>
      </c>
    </row>
    <row r="4358" spans="1:3" x14ac:dyDescent="0.2">
      <c r="A4358" s="25">
        <v>32104</v>
      </c>
      <c r="B4358" s="24">
        <v>64</v>
      </c>
      <c r="C4358" s="24">
        <v>0</v>
      </c>
    </row>
    <row r="4359" spans="1:3" x14ac:dyDescent="0.2">
      <c r="A4359" s="25">
        <v>32105</v>
      </c>
      <c r="B4359" s="24">
        <v>0</v>
      </c>
      <c r="C4359" s="24">
        <v>0</v>
      </c>
    </row>
    <row r="4360" spans="1:3" x14ac:dyDescent="0.2">
      <c r="A4360" s="25">
        <v>32106</v>
      </c>
      <c r="B4360" s="24">
        <v>23</v>
      </c>
      <c r="C4360" s="24">
        <v>0</v>
      </c>
    </row>
    <row r="4361" spans="1:3" x14ac:dyDescent="0.2">
      <c r="A4361" s="25">
        <v>32107</v>
      </c>
      <c r="B4361" s="24">
        <v>0</v>
      </c>
      <c r="C4361" s="24">
        <v>0</v>
      </c>
    </row>
    <row r="4362" spans="1:3" x14ac:dyDescent="0.2">
      <c r="A4362" s="25">
        <v>32108</v>
      </c>
      <c r="B4362" s="24">
        <v>0</v>
      </c>
      <c r="C4362" s="24">
        <v>0</v>
      </c>
    </row>
    <row r="4363" spans="1:3" x14ac:dyDescent="0.2">
      <c r="A4363" s="25">
        <v>32109</v>
      </c>
      <c r="B4363" s="24">
        <v>0</v>
      </c>
      <c r="C4363" s="24">
        <v>0</v>
      </c>
    </row>
    <row r="4364" spans="1:3" x14ac:dyDescent="0.2">
      <c r="A4364" s="25">
        <v>32110</v>
      </c>
      <c r="B4364" s="24">
        <v>0</v>
      </c>
      <c r="C4364" s="24">
        <v>0</v>
      </c>
    </row>
    <row r="4365" spans="1:3" x14ac:dyDescent="0.2">
      <c r="A4365" s="25">
        <v>32111</v>
      </c>
      <c r="B4365" s="24">
        <v>155</v>
      </c>
      <c r="C4365" s="24">
        <v>0</v>
      </c>
    </row>
    <row r="4366" spans="1:3" x14ac:dyDescent="0.2">
      <c r="A4366" s="25">
        <v>32112</v>
      </c>
      <c r="B4366" s="24">
        <v>338</v>
      </c>
      <c r="C4366" s="24">
        <v>0</v>
      </c>
    </row>
    <row r="4367" spans="1:3" x14ac:dyDescent="0.2">
      <c r="A4367" s="25">
        <v>32113</v>
      </c>
      <c r="B4367" s="24">
        <v>0</v>
      </c>
      <c r="C4367" s="24">
        <v>0</v>
      </c>
    </row>
    <row r="4368" spans="1:3" x14ac:dyDescent="0.2">
      <c r="A4368" s="25">
        <v>32114</v>
      </c>
      <c r="B4368" s="24">
        <v>0</v>
      </c>
      <c r="C4368" s="24">
        <v>0</v>
      </c>
    </row>
    <row r="4369" spans="1:3" x14ac:dyDescent="0.2">
      <c r="A4369" s="25">
        <v>32115</v>
      </c>
      <c r="B4369" s="24">
        <v>83</v>
      </c>
      <c r="C4369" s="24">
        <v>0</v>
      </c>
    </row>
    <row r="4370" spans="1:3" x14ac:dyDescent="0.2">
      <c r="A4370" s="25">
        <v>32116</v>
      </c>
      <c r="B4370" s="24">
        <v>0</v>
      </c>
      <c r="C4370" s="24">
        <v>0</v>
      </c>
    </row>
    <row r="4371" spans="1:3" x14ac:dyDescent="0.2">
      <c r="A4371" s="25">
        <v>32117</v>
      </c>
      <c r="B4371" s="24">
        <v>0</v>
      </c>
      <c r="C4371" s="24">
        <v>0</v>
      </c>
    </row>
    <row r="4372" spans="1:3" x14ac:dyDescent="0.2">
      <c r="A4372" s="25">
        <v>32118</v>
      </c>
      <c r="B4372" s="24">
        <v>0</v>
      </c>
      <c r="C4372" s="24">
        <v>0</v>
      </c>
    </row>
    <row r="4373" spans="1:3" x14ac:dyDescent="0.2">
      <c r="A4373" s="25">
        <v>32119</v>
      </c>
      <c r="B4373" s="24">
        <v>0</v>
      </c>
      <c r="C4373" s="24">
        <v>0</v>
      </c>
    </row>
    <row r="4374" spans="1:3" x14ac:dyDescent="0.2">
      <c r="A4374" s="25">
        <v>32120</v>
      </c>
      <c r="B4374" s="24">
        <v>0</v>
      </c>
      <c r="C4374" s="24">
        <v>0</v>
      </c>
    </row>
    <row r="4375" spans="1:3" x14ac:dyDescent="0.2">
      <c r="A4375" s="25">
        <v>32121</v>
      </c>
      <c r="B4375" s="24">
        <v>165</v>
      </c>
      <c r="C4375" s="24">
        <v>0</v>
      </c>
    </row>
    <row r="4376" spans="1:3" x14ac:dyDescent="0.2">
      <c r="A4376" s="25">
        <v>32122</v>
      </c>
      <c r="B4376" s="24">
        <v>0</v>
      </c>
      <c r="C4376" s="24">
        <v>0</v>
      </c>
    </row>
    <row r="4377" spans="1:3" x14ac:dyDescent="0.2">
      <c r="A4377" s="25">
        <v>32123</v>
      </c>
      <c r="B4377" s="24">
        <v>0</v>
      </c>
      <c r="C4377" s="24">
        <v>0</v>
      </c>
    </row>
    <row r="4378" spans="1:3" x14ac:dyDescent="0.2">
      <c r="A4378" s="25">
        <v>32124</v>
      </c>
      <c r="B4378" s="24">
        <v>0</v>
      </c>
      <c r="C4378" s="24">
        <v>0</v>
      </c>
    </row>
    <row r="4379" spans="1:3" x14ac:dyDescent="0.2">
      <c r="A4379" s="25">
        <v>32125</v>
      </c>
      <c r="B4379" s="24">
        <v>0</v>
      </c>
      <c r="C4379" s="24">
        <v>0</v>
      </c>
    </row>
    <row r="4380" spans="1:3" x14ac:dyDescent="0.2">
      <c r="A4380" s="25">
        <v>32126</v>
      </c>
      <c r="B4380" s="24">
        <v>0</v>
      </c>
      <c r="C4380" s="24">
        <v>0</v>
      </c>
    </row>
    <row r="4381" spans="1:3" x14ac:dyDescent="0.2">
      <c r="A4381" s="25">
        <v>32127</v>
      </c>
      <c r="B4381" s="24">
        <v>0</v>
      </c>
      <c r="C4381" s="24">
        <v>0</v>
      </c>
    </row>
    <row r="4382" spans="1:3" x14ac:dyDescent="0.2">
      <c r="A4382" s="25">
        <v>32128</v>
      </c>
      <c r="B4382" s="24">
        <v>0</v>
      </c>
      <c r="C4382" s="24">
        <v>0</v>
      </c>
    </row>
    <row r="4383" spans="1:3" x14ac:dyDescent="0.2">
      <c r="A4383" s="25">
        <v>32129</v>
      </c>
      <c r="B4383" s="24">
        <v>0</v>
      </c>
      <c r="C4383" s="24">
        <v>0</v>
      </c>
    </row>
    <row r="4384" spans="1:3" x14ac:dyDescent="0.2">
      <c r="A4384" s="25">
        <v>32130</v>
      </c>
      <c r="B4384" s="24">
        <v>0</v>
      </c>
      <c r="C4384" s="24">
        <v>0</v>
      </c>
    </row>
    <row r="4385" spans="1:3" x14ac:dyDescent="0.2">
      <c r="A4385" s="25">
        <v>32131</v>
      </c>
      <c r="B4385" s="24">
        <v>0</v>
      </c>
      <c r="C4385" s="24">
        <v>0</v>
      </c>
    </row>
    <row r="4386" spans="1:3" x14ac:dyDescent="0.2">
      <c r="A4386" s="25">
        <v>32132</v>
      </c>
      <c r="B4386" s="24">
        <v>0</v>
      </c>
      <c r="C4386" s="24">
        <v>0</v>
      </c>
    </row>
    <row r="4387" spans="1:3" x14ac:dyDescent="0.2">
      <c r="A4387" s="25">
        <v>32133</v>
      </c>
      <c r="B4387" s="24">
        <v>0</v>
      </c>
      <c r="C4387" s="24">
        <v>0</v>
      </c>
    </row>
    <row r="4388" spans="1:3" x14ac:dyDescent="0.2">
      <c r="A4388" s="25">
        <v>32134</v>
      </c>
      <c r="B4388" s="24">
        <v>0</v>
      </c>
      <c r="C4388" s="24">
        <v>0</v>
      </c>
    </row>
    <row r="4389" spans="1:3" x14ac:dyDescent="0.2">
      <c r="A4389" s="25">
        <v>32135</v>
      </c>
      <c r="B4389" s="24">
        <v>0</v>
      </c>
      <c r="C4389" s="24">
        <v>0</v>
      </c>
    </row>
    <row r="4390" spans="1:3" x14ac:dyDescent="0.2">
      <c r="A4390" s="25">
        <v>32136</v>
      </c>
      <c r="B4390" s="24">
        <v>0</v>
      </c>
      <c r="C4390" s="24">
        <v>0</v>
      </c>
    </row>
    <row r="4391" spans="1:3" x14ac:dyDescent="0.2">
      <c r="A4391" s="25">
        <v>32137</v>
      </c>
      <c r="B4391" s="24">
        <v>0</v>
      </c>
      <c r="C4391" s="24">
        <v>0</v>
      </c>
    </row>
    <row r="4392" spans="1:3" x14ac:dyDescent="0.2">
      <c r="A4392" s="25">
        <v>32138</v>
      </c>
      <c r="B4392" s="24">
        <v>0</v>
      </c>
      <c r="C4392" s="24">
        <v>0</v>
      </c>
    </row>
    <row r="4393" spans="1:3" x14ac:dyDescent="0.2">
      <c r="A4393" s="25">
        <v>32139</v>
      </c>
      <c r="B4393" s="24">
        <v>485</v>
      </c>
      <c r="C4393" s="24">
        <v>0</v>
      </c>
    </row>
    <row r="4394" spans="1:3" x14ac:dyDescent="0.2">
      <c r="A4394" s="25">
        <v>32140</v>
      </c>
      <c r="B4394" s="24">
        <v>268</v>
      </c>
      <c r="C4394" s="24">
        <v>0</v>
      </c>
    </row>
    <row r="4395" spans="1:3" x14ac:dyDescent="0.2">
      <c r="A4395" s="25">
        <v>32141</v>
      </c>
      <c r="B4395" s="24">
        <v>160</v>
      </c>
      <c r="C4395" s="24">
        <v>0</v>
      </c>
    </row>
    <row r="4396" spans="1:3" x14ac:dyDescent="0.2">
      <c r="A4396" s="25">
        <v>32142</v>
      </c>
      <c r="B4396" s="24">
        <v>338</v>
      </c>
      <c r="C4396" s="24">
        <v>0</v>
      </c>
    </row>
    <row r="4397" spans="1:3" x14ac:dyDescent="0.2">
      <c r="A4397" s="25">
        <v>32143</v>
      </c>
      <c r="B4397" s="24">
        <v>0</v>
      </c>
      <c r="C4397" s="24">
        <v>0</v>
      </c>
    </row>
    <row r="4398" spans="1:3" x14ac:dyDescent="0.2">
      <c r="A4398" s="25">
        <v>32144</v>
      </c>
      <c r="B4398" s="24">
        <v>0</v>
      </c>
      <c r="C4398" s="24">
        <v>0</v>
      </c>
    </row>
    <row r="4399" spans="1:3" x14ac:dyDescent="0.2">
      <c r="A4399" s="25">
        <v>32145</v>
      </c>
      <c r="B4399" s="24">
        <v>0</v>
      </c>
      <c r="C4399" s="24">
        <v>0</v>
      </c>
    </row>
    <row r="4400" spans="1:3" x14ac:dyDescent="0.2">
      <c r="A4400" s="25">
        <v>32146</v>
      </c>
      <c r="B4400" s="24">
        <v>436</v>
      </c>
      <c r="C4400" s="24">
        <v>0</v>
      </c>
    </row>
    <row r="4401" spans="1:3" x14ac:dyDescent="0.2">
      <c r="A4401" s="25">
        <v>32147</v>
      </c>
      <c r="B4401" s="24">
        <v>49</v>
      </c>
      <c r="C4401" s="24">
        <v>0</v>
      </c>
    </row>
    <row r="4402" spans="1:3" x14ac:dyDescent="0.2">
      <c r="A4402" s="25">
        <v>32148</v>
      </c>
      <c r="B4402" s="24">
        <v>0</v>
      </c>
      <c r="C4402" s="24">
        <v>0</v>
      </c>
    </row>
    <row r="4403" spans="1:3" x14ac:dyDescent="0.2">
      <c r="A4403" s="25">
        <v>32149</v>
      </c>
      <c r="B4403" s="24">
        <v>0</v>
      </c>
      <c r="C4403" s="24">
        <v>0</v>
      </c>
    </row>
    <row r="4404" spans="1:3" x14ac:dyDescent="0.2">
      <c r="A4404" s="25">
        <v>32150</v>
      </c>
      <c r="B4404" s="24">
        <v>0</v>
      </c>
      <c r="C4404" s="24">
        <v>0</v>
      </c>
    </row>
    <row r="4405" spans="1:3" x14ac:dyDescent="0.2">
      <c r="A4405" s="25">
        <v>32151</v>
      </c>
      <c r="B4405" s="24">
        <v>0</v>
      </c>
      <c r="C4405" s="24">
        <v>0</v>
      </c>
    </row>
    <row r="4406" spans="1:3" x14ac:dyDescent="0.2">
      <c r="A4406" s="25">
        <v>32152</v>
      </c>
      <c r="B4406" s="24">
        <v>0</v>
      </c>
      <c r="C4406" s="24">
        <v>0</v>
      </c>
    </row>
    <row r="4407" spans="1:3" x14ac:dyDescent="0.2">
      <c r="A4407" s="25">
        <v>32153</v>
      </c>
      <c r="B4407" s="24">
        <v>82</v>
      </c>
      <c r="C4407" s="24">
        <v>0</v>
      </c>
    </row>
    <row r="4408" spans="1:3" x14ac:dyDescent="0.2">
      <c r="A4408" s="25">
        <v>32154</v>
      </c>
      <c r="B4408" s="24">
        <v>0</v>
      </c>
      <c r="C4408" s="24">
        <v>0</v>
      </c>
    </row>
    <row r="4409" spans="1:3" x14ac:dyDescent="0.2">
      <c r="A4409" s="25">
        <v>32155</v>
      </c>
      <c r="B4409" s="24">
        <v>96</v>
      </c>
      <c r="C4409" s="24">
        <v>0</v>
      </c>
    </row>
    <row r="4410" spans="1:3" x14ac:dyDescent="0.2">
      <c r="A4410" s="25">
        <v>32156</v>
      </c>
      <c r="B4410" s="24">
        <v>0</v>
      </c>
      <c r="C4410" s="24">
        <v>0</v>
      </c>
    </row>
    <row r="4411" spans="1:3" x14ac:dyDescent="0.2">
      <c r="A4411" s="25">
        <v>32157</v>
      </c>
      <c r="B4411" s="24">
        <v>0</v>
      </c>
      <c r="C4411" s="24">
        <v>0</v>
      </c>
    </row>
    <row r="4412" spans="1:3" x14ac:dyDescent="0.2">
      <c r="A4412" s="25">
        <v>32158</v>
      </c>
      <c r="B4412" s="24">
        <v>0</v>
      </c>
      <c r="C4412" s="24">
        <v>0</v>
      </c>
    </row>
    <row r="4413" spans="1:3" x14ac:dyDescent="0.2">
      <c r="A4413" s="25">
        <v>32159</v>
      </c>
      <c r="B4413" s="24">
        <v>0</v>
      </c>
      <c r="C4413" s="24">
        <v>0</v>
      </c>
    </row>
    <row r="4414" spans="1:3" x14ac:dyDescent="0.2">
      <c r="A4414" s="25">
        <v>32160</v>
      </c>
      <c r="B4414" s="24">
        <v>0</v>
      </c>
      <c r="C4414" s="24">
        <v>0</v>
      </c>
    </row>
    <row r="4415" spans="1:3" x14ac:dyDescent="0.2">
      <c r="A4415" s="25">
        <v>32161</v>
      </c>
      <c r="B4415" s="24">
        <v>0</v>
      </c>
      <c r="C4415" s="24">
        <v>0</v>
      </c>
    </row>
    <row r="4416" spans="1:3" x14ac:dyDescent="0.2">
      <c r="A4416" s="25">
        <v>32162</v>
      </c>
      <c r="B4416" s="24">
        <v>0</v>
      </c>
      <c r="C4416" s="24">
        <v>0</v>
      </c>
    </row>
    <row r="4417" spans="1:3" x14ac:dyDescent="0.2">
      <c r="A4417" s="25">
        <v>32163</v>
      </c>
      <c r="B4417" s="24">
        <v>0</v>
      </c>
      <c r="C4417" s="24">
        <v>0</v>
      </c>
    </row>
    <row r="4418" spans="1:3" x14ac:dyDescent="0.2">
      <c r="A4418" s="25">
        <v>32164</v>
      </c>
      <c r="B4418" s="24">
        <v>0</v>
      </c>
      <c r="C4418" s="24">
        <v>0</v>
      </c>
    </row>
    <row r="4419" spans="1:3" x14ac:dyDescent="0.2">
      <c r="A4419" s="25">
        <v>32165</v>
      </c>
      <c r="B4419" s="24">
        <v>0</v>
      </c>
      <c r="C4419" s="24">
        <v>0</v>
      </c>
    </row>
    <row r="4420" spans="1:3" x14ac:dyDescent="0.2">
      <c r="A4420" s="25">
        <v>32166</v>
      </c>
      <c r="B4420" s="24">
        <v>0</v>
      </c>
      <c r="C4420" s="24">
        <v>0</v>
      </c>
    </row>
    <row r="4421" spans="1:3" x14ac:dyDescent="0.2">
      <c r="A4421" s="25">
        <v>32167</v>
      </c>
      <c r="B4421" s="24">
        <v>0</v>
      </c>
      <c r="C4421" s="24">
        <v>0</v>
      </c>
    </row>
    <row r="4422" spans="1:3" x14ac:dyDescent="0.2">
      <c r="A4422" s="25">
        <v>32168</v>
      </c>
      <c r="B4422" s="24">
        <v>0</v>
      </c>
      <c r="C4422" s="24">
        <v>0</v>
      </c>
    </row>
    <row r="4423" spans="1:3" x14ac:dyDescent="0.2">
      <c r="A4423" s="25">
        <v>32169</v>
      </c>
      <c r="B4423" s="24">
        <v>0</v>
      </c>
      <c r="C4423" s="24">
        <v>0</v>
      </c>
    </row>
    <row r="4424" spans="1:3" x14ac:dyDescent="0.2">
      <c r="A4424" s="25">
        <v>32170</v>
      </c>
      <c r="B4424" s="24">
        <v>0</v>
      </c>
      <c r="C4424" s="24">
        <v>0</v>
      </c>
    </row>
    <row r="4425" spans="1:3" x14ac:dyDescent="0.2">
      <c r="A4425" s="25">
        <v>32171</v>
      </c>
      <c r="B4425" s="24">
        <v>0</v>
      </c>
      <c r="C4425" s="24">
        <v>0</v>
      </c>
    </row>
    <row r="4426" spans="1:3" x14ac:dyDescent="0.2">
      <c r="A4426" s="25">
        <v>32172</v>
      </c>
      <c r="B4426" s="24">
        <v>0</v>
      </c>
      <c r="C4426" s="24">
        <v>0</v>
      </c>
    </row>
    <row r="4427" spans="1:3" x14ac:dyDescent="0.2">
      <c r="A4427" s="25">
        <v>32173</v>
      </c>
      <c r="B4427" s="24">
        <v>0</v>
      </c>
      <c r="C4427" s="24">
        <v>0</v>
      </c>
    </row>
    <row r="4428" spans="1:3" x14ac:dyDescent="0.2">
      <c r="A4428" s="25">
        <v>32174</v>
      </c>
      <c r="B4428" s="24">
        <v>0</v>
      </c>
      <c r="C4428" s="24">
        <v>0</v>
      </c>
    </row>
    <row r="4429" spans="1:3" x14ac:dyDescent="0.2">
      <c r="A4429" s="25">
        <v>32175</v>
      </c>
      <c r="B4429" s="24">
        <v>0</v>
      </c>
      <c r="C4429" s="24">
        <v>0</v>
      </c>
    </row>
    <row r="4430" spans="1:3" x14ac:dyDescent="0.2">
      <c r="A4430" s="25">
        <v>32176</v>
      </c>
      <c r="B4430" s="24">
        <v>0</v>
      </c>
      <c r="C4430" s="24">
        <v>0</v>
      </c>
    </row>
    <row r="4431" spans="1:3" x14ac:dyDescent="0.2">
      <c r="A4431" s="25">
        <v>32177</v>
      </c>
      <c r="B4431" s="24">
        <v>0</v>
      </c>
      <c r="C4431" s="24">
        <v>0</v>
      </c>
    </row>
    <row r="4432" spans="1:3" x14ac:dyDescent="0.2">
      <c r="A4432" s="25">
        <v>32178</v>
      </c>
      <c r="B4432" s="24">
        <v>0</v>
      </c>
      <c r="C4432" s="24">
        <v>0</v>
      </c>
    </row>
    <row r="4433" spans="1:3" x14ac:dyDescent="0.2">
      <c r="A4433" s="25">
        <v>32179</v>
      </c>
      <c r="B4433" s="24">
        <v>0</v>
      </c>
      <c r="C4433" s="24">
        <v>0</v>
      </c>
    </row>
    <row r="4434" spans="1:3" x14ac:dyDescent="0.2">
      <c r="A4434" s="25">
        <v>32180</v>
      </c>
      <c r="B4434" s="24">
        <v>0</v>
      </c>
      <c r="C4434" s="24">
        <v>0</v>
      </c>
    </row>
    <row r="4435" spans="1:3" x14ac:dyDescent="0.2">
      <c r="A4435" s="25">
        <v>32181</v>
      </c>
      <c r="B4435" s="24">
        <v>0</v>
      </c>
      <c r="C4435" s="24">
        <v>0</v>
      </c>
    </row>
    <row r="4436" spans="1:3" x14ac:dyDescent="0.2">
      <c r="A4436" s="25">
        <v>32182</v>
      </c>
      <c r="B4436" s="24">
        <v>0</v>
      </c>
      <c r="C4436" s="24">
        <v>0</v>
      </c>
    </row>
    <row r="4437" spans="1:3" x14ac:dyDescent="0.2">
      <c r="A4437" s="25">
        <v>32183</v>
      </c>
      <c r="B4437" s="24">
        <v>0</v>
      </c>
      <c r="C4437" s="24">
        <v>0</v>
      </c>
    </row>
    <row r="4438" spans="1:3" x14ac:dyDescent="0.2">
      <c r="A4438" s="25">
        <v>32184</v>
      </c>
      <c r="B4438" s="24">
        <v>0</v>
      </c>
      <c r="C4438" s="24">
        <v>0</v>
      </c>
    </row>
    <row r="4439" spans="1:3" x14ac:dyDescent="0.2">
      <c r="A4439" s="25">
        <v>32185</v>
      </c>
      <c r="B4439" s="24">
        <v>0</v>
      </c>
      <c r="C4439" s="24">
        <v>0</v>
      </c>
    </row>
    <row r="4440" spans="1:3" x14ac:dyDescent="0.2">
      <c r="A4440" s="25">
        <v>32186</v>
      </c>
      <c r="B4440" s="24">
        <v>0</v>
      </c>
      <c r="C4440" s="24">
        <v>0</v>
      </c>
    </row>
    <row r="4441" spans="1:3" x14ac:dyDescent="0.2">
      <c r="A4441" s="25">
        <v>32187</v>
      </c>
      <c r="B4441" s="24">
        <v>0</v>
      </c>
      <c r="C4441" s="24">
        <v>0</v>
      </c>
    </row>
    <row r="4442" spans="1:3" x14ac:dyDescent="0.2">
      <c r="A4442" s="25">
        <v>32188</v>
      </c>
      <c r="B4442" s="24">
        <v>0</v>
      </c>
      <c r="C4442" s="24">
        <v>0</v>
      </c>
    </row>
    <row r="4443" spans="1:3" x14ac:dyDescent="0.2">
      <c r="A4443" s="25">
        <v>32189</v>
      </c>
      <c r="B4443" s="24">
        <v>0</v>
      </c>
      <c r="C4443" s="24">
        <v>0</v>
      </c>
    </row>
    <row r="4444" spans="1:3" x14ac:dyDescent="0.2">
      <c r="A4444" s="25">
        <v>32190</v>
      </c>
      <c r="B4444" s="24">
        <v>0</v>
      </c>
      <c r="C4444" s="24">
        <v>0</v>
      </c>
    </row>
    <row r="4445" spans="1:3" x14ac:dyDescent="0.2">
      <c r="A4445" s="25">
        <v>32191</v>
      </c>
      <c r="B4445" s="24">
        <v>0</v>
      </c>
      <c r="C4445" s="24">
        <v>0</v>
      </c>
    </row>
    <row r="4446" spans="1:3" x14ac:dyDescent="0.2">
      <c r="A4446" s="25">
        <v>32192</v>
      </c>
      <c r="B4446" s="24">
        <v>0</v>
      </c>
      <c r="C4446" s="24">
        <v>0</v>
      </c>
    </row>
    <row r="4447" spans="1:3" x14ac:dyDescent="0.2">
      <c r="A4447" s="25">
        <v>32193</v>
      </c>
      <c r="B4447" s="24">
        <v>0</v>
      </c>
      <c r="C4447" s="24">
        <v>0</v>
      </c>
    </row>
    <row r="4448" spans="1:3" x14ac:dyDescent="0.2">
      <c r="A4448" s="25">
        <v>32194</v>
      </c>
      <c r="B4448" s="24">
        <v>0</v>
      </c>
      <c r="C4448" s="24">
        <v>0</v>
      </c>
    </row>
    <row r="4449" spans="1:3" x14ac:dyDescent="0.2">
      <c r="A4449" s="25">
        <v>32195</v>
      </c>
      <c r="B4449" s="24">
        <v>0</v>
      </c>
      <c r="C4449" s="24">
        <v>0</v>
      </c>
    </row>
    <row r="4450" spans="1:3" x14ac:dyDescent="0.2">
      <c r="A4450" s="25">
        <v>32196</v>
      </c>
      <c r="B4450" s="24">
        <v>0</v>
      </c>
      <c r="C4450" s="24">
        <v>0</v>
      </c>
    </row>
    <row r="4451" spans="1:3" x14ac:dyDescent="0.2">
      <c r="A4451" s="25">
        <v>32197</v>
      </c>
      <c r="B4451" s="24">
        <v>0</v>
      </c>
      <c r="C4451" s="24">
        <v>0</v>
      </c>
    </row>
    <row r="4452" spans="1:3" x14ac:dyDescent="0.2">
      <c r="A4452" s="25">
        <v>32198</v>
      </c>
      <c r="B4452" s="24">
        <v>0</v>
      </c>
      <c r="C4452" s="24">
        <v>0</v>
      </c>
    </row>
    <row r="4453" spans="1:3" x14ac:dyDescent="0.2">
      <c r="A4453" s="25">
        <v>32199</v>
      </c>
      <c r="B4453" s="24">
        <v>0</v>
      </c>
      <c r="C4453" s="24">
        <v>0</v>
      </c>
    </row>
    <row r="4454" spans="1:3" x14ac:dyDescent="0.2">
      <c r="A4454" s="25">
        <v>32200</v>
      </c>
      <c r="B4454" s="24">
        <v>0</v>
      </c>
      <c r="C4454" s="24">
        <v>0</v>
      </c>
    </row>
    <row r="4455" spans="1:3" x14ac:dyDescent="0.2">
      <c r="A4455" s="25">
        <v>32201</v>
      </c>
      <c r="B4455" s="24">
        <v>0</v>
      </c>
      <c r="C4455" s="24">
        <v>0</v>
      </c>
    </row>
    <row r="4456" spans="1:3" x14ac:dyDescent="0.2">
      <c r="A4456" s="25">
        <v>32202</v>
      </c>
      <c r="B4456" s="24">
        <v>0</v>
      </c>
      <c r="C4456" s="24">
        <v>0</v>
      </c>
    </row>
    <row r="4457" spans="1:3" x14ac:dyDescent="0.2">
      <c r="A4457" s="25">
        <v>32203</v>
      </c>
      <c r="B4457" s="24">
        <v>0</v>
      </c>
      <c r="C4457" s="24">
        <v>0</v>
      </c>
    </row>
    <row r="4458" spans="1:3" x14ac:dyDescent="0.2">
      <c r="A4458" s="25">
        <v>32204</v>
      </c>
      <c r="B4458" s="24">
        <v>0</v>
      </c>
      <c r="C4458" s="24">
        <v>0</v>
      </c>
    </row>
    <row r="4459" spans="1:3" x14ac:dyDescent="0.2">
      <c r="A4459" s="25">
        <v>32205</v>
      </c>
      <c r="B4459" s="24">
        <v>0</v>
      </c>
      <c r="C4459" s="24">
        <v>0</v>
      </c>
    </row>
    <row r="4460" spans="1:3" x14ac:dyDescent="0.2">
      <c r="A4460" s="25">
        <v>32206</v>
      </c>
      <c r="B4460" s="24">
        <v>0</v>
      </c>
      <c r="C4460" s="24">
        <v>0</v>
      </c>
    </row>
    <row r="4461" spans="1:3" x14ac:dyDescent="0.2">
      <c r="A4461" s="25">
        <v>32207</v>
      </c>
      <c r="B4461" s="24">
        <v>0</v>
      </c>
      <c r="C4461" s="24">
        <v>0</v>
      </c>
    </row>
    <row r="4462" spans="1:3" x14ac:dyDescent="0.2">
      <c r="A4462" s="25">
        <v>32208</v>
      </c>
      <c r="B4462" s="24">
        <v>0</v>
      </c>
      <c r="C4462" s="24">
        <v>0</v>
      </c>
    </row>
    <row r="4463" spans="1:3" x14ac:dyDescent="0.2">
      <c r="A4463" s="25">
        <v>32209</v>
      </c>
      <c r="B4463" s="24">
        <v>0</v>
      </c>
      <c r="C4463" s="24">
        <v>0</v>
      </c>
    </row>
    <row r="4464" spans="1:3" x14ac:dyDescent="0.2">
      <c r="A4464" s="25">
        <v>32210</v>
      </c>
      <c r="B4464" s="24">
        <v>0</v>
      </c>
      <c r="C4464" s="24">
        <v>0</v>
      </c>
    </row>
    <row r="4465" spans="1:3" x14ac:dyDescent="0.2">
      <c r="A4465" s="25">
        <v>32211</v>
      </c>
      <c r="B4465" s="24">
        <v>0</v>
      </c>
      <c r="C4465" s="24">
        <v>0</v>
      </c>
    </row>
    <row r="4466" spans="1:3" x14ac:dyDescent="0.2">
      <c r="A4466" s="25">
        <v>32212</v>
      </c>
      <c r="B4466" s="24">
        <v>0</v>
      </c>
      <c r="C4466" s="24">
        <v>0</v>
      </c>
    </row>
    <row r="4467" spans="1:3" x14ac:dyDescent="0.2">
      <c r="A4467" s="25">
        <v>32213</v>
      </c>
      <c r="B4467" s="24">
        <v>0</v>
      </c>
      <c r="C4467" s="24">
        <v>0</v>
      </c>
    </row>
    <row r="4468" spans="1:3" x14ac:dyDescent="0.2">
      <c r="A4468" s="25">
        <v>32214</v>
      </c>
      <c r="B4468" s="24">
        <v>0</v>
      </c>
      <c r="C4468" s="24">
        <v>0</v>
      </c>
    </row>
    <row r="4469" spans="1:3" x14ac:dyDescent="0.2">
      <c r="A4469" s="25">
        <v>32215</v>
      </c>
      <c r="B4469" s="24">
        <v>0</v>
      </c>
      <c r="C4469" s="24">
        <v>0</v>
      </c>
    </row>
    <row r="4470" spans="1:3" x14ac:dyDescent="0.2">
      <c r="A4470" s="25">
        <v>32216</v>
      </c>
      <c r="B4470" s="24">
        <v>0</v>
      </c>
      <c r="C4470" s="24">
        <v>0</v>
      </c>
    </row>
    <row r="4471" spans="1:3" x14ac:dyDescent="0.2">
      <c r="A4471" s="25">
        <v>32217</v>
      </c>
      <c r="B4471" s="24">
        <v>0</v>
      </c>
      <c r="C4471" s="24">
        <v>0</v>
      </c>
    </row>
    <row r="4472" spans="1:3" x14ac:dyDescent="0.2">
      <c r="A4472" s="25">
        <v>32218</v>
      </c>
      <c r="B4472" s="24">
        <v>0</v>
      </c>
      <c r="C4472" s="24">
        <v>0</v>
      </c>
    </row>
    <row r="4473" spans="1:3" x14ac:dyDescent="0.2">
      <c r="A4473" s="25">
        <v>32219</v>
      </c>
      <c r="B4473" s="24">
        <v>0</v>
      </c>
      <c r="C4473" s="24">
        <v>0</v>
      </c>
    </row>
    <row r="4474" spans="1:3" x14ac:dyDescent="0.2">
      <c r="A4474" s="25">
        <v>32220</v>
      </c>
      <c r="B4474" s="24">
        <v>0</v>
      </c>
      <c r="C4474" s="24">
        <v>0</v>
      </c>
    </row>
    <row r="4475" spans="1:3" x14ac:dyDescent="0.2">
      <c r="A4475" s="25">
        <v>32221</v>
      </c>
      <c r="B4475" s="24">
        <v>0</v>
      </c>
      <c r="C4475" s="24">
        <v>0</v>
      </c>
    </row>
    <row r="4476" spans="1:3" x14ac:dyDescent="0.2">
      <c r="A4476" s="25">
        <v>32222</v>
      </c>
      <c r="B4476" s="24">
        <v>0</v>
      </c>
      <c r="C4476" s="24">
        <v>0</v>
      </c>
    </row>
    <row r="4477" spans="1:3" x14ac:dyDescent="0.2">
      <c r="A4477" s="25">
        <v>32223</v>
      </c>
      <c r="B4477" s="24">
        <v>0</v>
      </c>
      <c r="C4477" s="24">
        <v>0</v>
      </c>
    </row>
    <row r="4478" spans="1:3" x14ac:dyDescent="0.2">
      <c r="A4478" s="25">
        <v>32224</v>
      </c>
      <c r="B4478" s="24">
        <v>0</v>
      </c>
      <c r="C4478" s="24">
        <v>0</v>
      </c>
    </row>
    <row r="4479" spans="1:3" x14ac:dyDescent="0.2">
      <c r="A4479" s="25">
        <v>32225</v>
      </c>
      <c r="B4479" s="24">
        <v>0</v>
      </c>
      <c r="C4479" s="24">
        <v>0</v>
      </c>
    </row>
    <row r="4480" spans="1:3" x14ac:dyDescent="0.2">
      <c r="A4480" s="25">
        <v>32226</v>
      </c>
      <c r="B4480" s="24">
        <v>0</v>
      </c>
      <c r="C4480" s="24">
        <v>0</v>
      </c>
    </row>
    <row r="4481" spans="1:3" x14ac:dyDescent="0.2">
      <c r="A4481" s="25">
        <v>32227</v>
      </c>
      <c r="B4481" s="24">
        <v>0</v>
      </c>
      <c r="C4481" s="24">
        <v>0</v>
      </c>
    </row>
    <row r="4482" spans="1:3" x14ac:dyDescent="0.2">
      <c r="A4482" s="25">
        <v>32228</v>
      </c>
      <c r="B4482" s="24">
        <v>0</v>
      </c>
      <c r="C4482" s="24">
        <v>0</v>
      </c>
    </row>
    <row r="4483" spans="1:3" x14ac:dyDescent="0.2">
      <c r="A4483" s="25">
        <v>32229</v>
      </c>
      <c r="B4483" s="24">
        <v>0</v>
      </c>
      <c r="C4483" s="24">
        <v>0</v>
      </c>
    </row>
    <row r="4484" spans="1:3" x14ac:dyDescent="0.2">
      <c r="A4484" s="25">
        <v>32230</v>
      </c>
      <c r="B4484" s="24">
        <v>0</v>
      </c>
      <c r="C4484" s="24">
        <v>0</v>
      </c>
    </row>
    <row r="4485" spans="1:3" x14ac:dyDescent="0.2">
      <c r="A4485" s="25">
        <v>32231</v>
      </c>
      <c r="B4485" s="24">
        <v>0</v>
      </c>
      <c r="C4485" s="24">
        <v>0</v>
      </c>
    </row>
    <row r="4486" spans="1:3" x14ac:dyDescent="0.2">
      <c r="A4486" s="25">
        <v>32232</v>
      </c>
      <c r="B4486" s="24">
        <v>0</v>
      </c>
      <c r="C4486" s="24">
        <v>0</v>
      </c>
    </row>
    <row r="4487" spans="1:3" x14ac:dyDescent="0.2">
      <c r="A4487" s="25">
        <v>32233</v>
      </c>
      <c r="B4487" s="24">
        <v>0</v>
      </c>
      <c r="C4487" s="24">
        <v>0</v>
      </c>
    </row>
    <row r="4488" spans="1:3" x14ac:dyDescent="0.2">
      <c r="A4488" s="25">
        <v>32234</v>
      </c>
      <c r="B4488" s="24">
        <v>0</v>
      </c>
      <c r="C4488" s="24">
        <v>0</v>
      </c>
    </row>
    <row r="4489" spans="1:3" x14ac:dyDescent="0.2">
      <c r="A4489" s="25">
        <v>32235</v>
      </c>
      <c r="B4489" s="24">
        <v>0</v>
      </c>
      <c r="C4489" s="24">
        <v>0</v>
      </c>
    </row>
    <row r="4490" spans="1:3" x14ac:dyDescent="0.2">
      <c r="A4490" s="25">
        <v>32236</v>
      </c>
      <c r="B4490" s="24">
        <v>0</v>
      </c>
      <c r="C4490" s="24">
        <v>0</v>
      </c>
    </row>
    <row r="4491" spans="1:3" x14ac:dyDescent="0.2">
      <c r="A4491" s="25">
        <v>32237</v>
      </c>
      <c r="B4491" s="24">
        <v>0</v>
      </c>
      <c r="C4491" s="24">
        <v>0</v>
      </c>
    </row>
    <row r="4492" spans="1:3" x14ac:dyDescent="0.2">
      <c r="A4492" s="25">
        <v>32238</v>
      </c>
      <c r="B4492" s="24">
        <v>0</v>
      </c>
      <c r="C4492" s="24">
        <v>0</v>
      </c>
    </row>
    <row r="4493" spans="1:3" x14ac:dyDescent="0.2">
      <c r="A4493" s="25">
        <v>32239</v>
      </c>
      <c r="B4493" s="24">
        <v>0</v>
      </c>
      <c r="C4493" s="24">
        <v>0</v>
      </c>
    </row>
    <row r="4494" spans="1:3" x14ac:dyDescent="0.2">
      <c r="A4494" s="25">
        <v>32240</v>
      </c>
      <c r="B4494" s="24">
        <v>0</v>
      </c>
      <c r="C4494" s="24">
        <v>0</v>
      </c>
    </row>
    <row r="4495" spans="1:3" x14ac:dyDescent="0.2">
      <c r="A4495" s="25">
        <v>32241</v>
      </c>
      <c r="B4495" s="24">
        <v>0</v>
      </c>
      <c r="C4495" s="24">
        <v>0</v>
      </c>
    </row>
    <row r="4496" spans="1:3" x14ac:dyDescent="0.2">
      <c r="A4496" s="25">
        <v>32242</v>
      </c>
      <c r="B4496" s="24">
        <v>0</v>
      </c>
      <c r="C4496" s="24">
        <v>0</v>
      </c>
    </row>
    <row r="4497" spans="1:3" x14ac:dyDescent="0.2">
      <c r="A4497" s="25">
        <v>32243</v>
      </c>
      <c r="B4497" s="24">
        <v>0</v>
      </c>
      <c r="C4497" s="24">
        <v>0</v>
      </c>
    </row>
    <row r="4498" spans="1:3" x14ac:dyDescent="0.2">
      <c r="A4498" s="25">
        <v>32244</v>
      </c>
      <c r="B4498" s="24">
        <v>0</v>
      </c>
      <c r="C4498" s="24">
        <v>0</v>
      </c>
    </row>
    <row r="4499" spans="1:3" x14ac:dyDescent="0.2">
      <c r="A4499" s="25">
        <v>32245</v>
      </c>
      <c r="B4499" s="24">
        <v>0</v>
      </c>
      <c r="C4499" s="24">
        <v>0</v>
      </c>
    </row>
    <row r="4500" spans="1:3" x14ac:dyDescent="0.2">
      <c r="A4500" s="25">
        <v>32246</v>
      </c>
      <c r="B4500" s="24">
        <v>0</v>
      </c>
      <c r="C4500" s="24">
        <v>0</v>
      </c>
    </row>
    <row r="4501" spans="1:3" x14ac:dyDescent="0.2">
      <c r="A4501" s="25">
        <v>32247</v>
      </c>
      <c r="B4501" s="24">
        <v>251</v>
      </c>
      <c r="C4501" s="24">
        <v>0</v>
      </c>
    </row>
    <row r="4502" spans="1:3" x14ac:dyDescent="0.2">
      <c r="A4502" s="25">
        <v>32248</v>
      </c>
      <c r="B4502" s="24">
        <v>0</v>
      </c>
      <c r="C4502" s="24">
        <v>0</v>
      </c>
    </row>
    <row r="4503" spans="1:3" x14ac:dyDescent="0.2">
      <c r="A4503" s="25">
        <v>32249</v>
      </c>
      <c r="B4503" s="24">
        <v>0</v>
      </c>
      <c r="C4503" s="24">
        <v>0</v>
      </c>
    </row>
    <row r="4504" spans="1:3" x14ac:dyDescent="0.2">
      <c r="A4504" s="25">
        <v>32250</v>
      </c>
      <c r="B4504" s="24">
        <v>0</v>
      </c>
      <c r="C4504" s="24">
        <v>0</v>
      </c>
    </row>
    <row r="4505" spans="1:3" x14ac:dyDescent="0.2">
      <c r="A4505" s="25">
        <v>32251</v>
      </c>
      <c r="B4505" s="24">
        <v>0</v>
      </c>
      <c r="C4505" s="24">
        <v>0</v>
      </c>
    </row>
    <row r="4506" spans="1:3" x14ac:dyDescent="0.2">
      <c r="A4506" s="25">
        <v>32252</v>
      </c>
      <c r="B4506" s="24">
        <v>0</v>
      </c>
      <c r="C4506" s="24">
        <v>0</v>
      </c>
    </row>
    <row r="4507" spans="1:3" x14ac:dyDescent="0.2">
      <c r="A4507" s="25">
        <v>32253</v>
      </c>
      <c r="B4507" s="24">
        <v>0</v>
      </c>
      <c r="C4507" s="24">
        <v>0</v>
      </c>
    </row>
    <row r="4508" spans="1:3" x14ac:dyDescent="0.2">
      <c r="A4508" s="25">
        <v>32254</v>
      </c>
      <c r="B4508" s="24">
        <v>0</v>
      </c>
      <c r="C4508" s="24">
        <v>0</v>
      </c>
    </row>
    <row r="4509" spans="1:3" x14ac:dyDescent="0.2">
      <c r="A4509" s="25">
        <v>32255</v>
      </c>
      <c r="B4509" s="24">
        <v>0</v>
      </c>
      <c r="C4509" s="24">
        <v>0</v>
      </c>
    </row>
    <row r="4510" spans="1:3" x14ac:dyDescent="0.2">
      <c r="A4510" s="25">
        <v>32256</v>
      </c>
      <c r="B4510" s="24">
        <v>0</v>
      </c>
      <c r="C4510" s="24">
        <v>0</v>
      </c>
    </row>
    <row r="4511" spans="1:3" x14ac:dyDescent="0.2">
      <c r="A4511" s="25">
        <v>32257</v>
      </c>
      <c r="B4511" s="24">
        <v>0</v>
      </c>
      <c r="C4511" s="24">
        <v>0</v>
      </c>
    </row>
    <row r="4512" spans="1:3" x14ac:dyDescent="0.2">
      <c r="A4512" s="25">
        <v>32258</v>
      </c>
      <c r="B4512" s="24">
        <v>0</v>
      </c>
      <c r="C4512" s="24">
        <v>0</v>
      </c>
    </row>
    <row r="4513" spans="1:3" x14ac:dyDescent="0.2">
      <c r="A4513" s="25">
        <v>32259</v>
      </c>
      <c r="B4513" s="24">
        <v>0</v>
      </c>
      <c r="C4513" s="24">
        <v>0</v>
      </c>
    </row>
    <row r="4514" spans="1:3" x14ac:dyDescent="0.2">
      <c r="A4514" s="25">
        <v>32260</v>
      </c>
      <c r="B4514" s="24">
        <v>0</v>
      </c>
      <c r="C4514" s="24">
        <v>0</v>
      </c>
    </row>
    <row r="4515" spans="1:3" x14ac:dyDescent="0.2">
      <c r="A4515" s="25">
        <v>32261</v>
      </c>
      <c r="B4515" s="24">
        <v>0</v>
      </c>
      <c r="C4515" s="24">
        <v>0</v>
      </c>
    </row>
    <row r="4516" spans="1:3" x14ac:dyDescent="0.2">
      <c r="A4516" s="25">
        <v>32262</v>
      </c>
      <c r="B4516" s="24">
        <v>0</v>
      </c>
      <c r="C4516" s="24">
        <v>0</v>
      </c>
    </row>
    <row r="4517" spans="1:3" x14ac:dyDescent="0.2">
      <c r="A4517" s="25">
        <v>32263</v>
      </c>
      <c r="B4517" s="24">
        <v>0</v>
      </c>
      <c r="C4517" s="24">
        <v>0</v>
      </c>
    </row>
    <row r="4518" spans="1:3" x14ac:dyDescent="0.2">
      <c r="A4518" s="25">
        <v>32264</v>
      </c>
      <c r="B4518" s="24">
        <v>0</v>
      </c>
      <c r="C4518" s="24">
        <v>0</v>
      </c>
    </row>
    <row r="4519" spans="1:3" x14ac:dyDescent="0.2">
      <c r="A4519" s="25">
        <v>32265</v>
      </c>
      <c r="B4519" s="24">
        <v>0</v>
      </c>
      <c r="C4519" s="24">
        <v>0</v>
      </c>
    </row>
    <row r="4520" spans="1:3" x14ac:dyDescent="0.2">
      <c r="A4520" s="25">
        <v>32266</v>
      </c>
      <c r="B4520" s="24">
        <v>0</v>
      </c>
      <c r="C4520" s="24">
        <v>0</v>
      </c>
    </row>
    <row r="4521" spans="1:3" x14ac:dyDescent="0.2">
      <c r="A4521" s="25">
        <v>32267</v>
      </c>
      <c r="B4521" s="24">
        <v>0</v>
      </c>
      <c r="C4521" s="24">
        <v>0</v>
      </c>
    </row>
    <row r="4522" spans="1:3" x14ac:dyDescent="0.2">
      <c r="A4522" s="25">
        <v>32268</v>
      </c>
      <c r="B4522" s="24">
        <v>0</v>
      </c>
      <c r="C4522" s="24">
        <v>0</v>
      </c>
    </row>
    <row r="4523" spans="1:3" x14ac:dyDescent="0.2">
      <c r="A4523" s="25">
        <v>32269</v>
      </c>
      <c r="B4523" s="24">
        <v>0</v>
      </c>
      <c r="C4523" s="24">
        <v>0</v>
      </c>
    </row>
    <row r="4524" spans="1:3" x14ac:dyDescent="0.2">
      <c r="A4524" s="25">
        <v>32270</v>
      </c>
      <c r="B4524" s="24">
        <v>0</v>
      </c>
      <c r="C4524" s="24">
        <v>0</v>
      </c>
    </row>
    <row r="4525" spans="1:3" x14ac:dyDescent="0.2">
      <c r="A4525" s="25">
        <v>32271</v>
      </c>
      <c r="B4525" s="24">
        <v>0</v>
      </c>
      <c r="C4525" s="24">
        <v>0</v>
      </c>
    </row>
    <row r="4526" spans="1:3" x14ac:dyDescent="0.2">
      <c r="A4526" s="25">
        <v>32272</v>
      </c>
      <c r="B4526" s="24">
        <v>0</v>
      </c>
      <c r="C4526" s="24">
        <v>0</v>
      </c>
    </row>
    <row r="4527" spans="1:3" x14ac:dyDescent="0.2">
      <c r="A4527" s="25">
        <v>32273</v>
      </c>
      <c r="B4527" s="24">
        <v>0</v>
      </c>
      <c r="C4527" s="24">
        <v>0</v>
      </c>
    </row>
    <row r="4528" spans="1:3" x14ac:dyDescent="0.2">
      <c r="A4528" s="25">
        <v>32274</v>
      </c>
      <c r="B4528" s="24">
        <v>0</v>
      </c>
      <c r="C4528" s="24">
        <v>0</v>
      </c>
    </row>
    <row r="4529" spans="1:3" x14ac:dyDescent="0.2">
      <c r="A4529" s="25">
        <v>32275</v>
      </c>
      <c r="B4529" s="24">
        <v>0</v>
      </c>
      <c r="C4529" s="24">
        <v>0</v>
      </c>
    </row>
    <row r="4530" spans="1:3" x14ac:dyDescent="0.2">
      <c r="A4530" s="25">
        <v>32276</v>
      </c>
      <c r="B4530" s="24">
        <v>0</v>
      </c>
      <c r="C4530" s="24">
        <v>0</v>
      </c>
    </row>
    <row r="4531" spans="1:3" x14ac:dyDescent="0.2">
      <c r="A4531" s="25">
        <v>32277</v>
      </c>
      <c r="B4531" s="24">
        <v>0</v>
      </c>
      <c r="C4531" s="24">
        <v>0</v>
      </c>
    </row>
    <row r="4532" spans="1:3" x14ac:dyDescent="0.2">
      <c r="A4532" s="25">
        <v>32278</v>
      </c>
      <c r="B4532" s="24">
        <v>0</v>
      </c>
      <c r="C4532" s="24">
        <v>0</v>
      </c>
    </row>
    <row r="4533" spans="1:3" x14ac:dyDescent="0.2">
      <c r="A4533" s="25">
        <v>32279</v>
      </c>
      <c r="B4533" s="24">
        <v>0</v>
      </c>
      <c r="C4533" s="24">
        <v>0</v>
      </c>
    </row>
    <row r="4534" spans="1:3" x14ac:dyDescent="0.2">
      <c r="A4534" s="25">
        <v>32280</v>
      </c>
      <c r="B4534" s="24">
        <v>0</v>
      </c>
      <c r="C4534" s="24">
        <v>0</v>
      </c>
    </row>
    <row r="4535" spans="1:3" x14ac:dyDescent="0.2">
      <c r="A4535" s="25">
        <v>32281</v>
      </c>
      <c r="B4535" s="24">
        <v>0</v>
      </c>
      <c r="C4535" s="24">
        <v>0</v>
      </c>
    </row>
    <row r="4536" spans="1:3" x14ac:dyDescent="0.2">
      <c r="A4536" s="25">
        <v>32282</v>
      </c>
      <c r="B4536" s="24">
        <v>0</v>
      </c>
      <c r="C4536" s="24">
        <v>0</v>
      </c>
    </row>
    <row r="4537" spans="1:3" x14ac:dyDescent="0.2">
      <c r="A4537" s="25">
        <v>32283</v>
      </c>
      <c r="B4537" s="24">
        <v>0</v>
      </c>
      <c r="C4537" s="24">
        <v>0</v>
      </c>
    </row>
    <row r="4538" spans="1:3" x14ac:dyDescent="0.2">
      <c r="A4538" s="25">
        <v>32284</v>
      </c>
      <c r="B4538" s="24">
        <v>0</v>
      </c>
      <c r="C4538" s="24">
        <v>0</v>
      </c>
    </row>
    <row r="4539" spans="1:3" x14ac:dyDescent="0.2">
      <c r="A4539" s="25">
        <v>32285</v>
      </c>
      <c r="B4539" s="24">
        <v>0</v>
      </c>
      <c r="C4539" s="24">
        <v>0</v>
      </c>
    </row>
    <row r="4540" spans="1:3" x14ac:dyDescent="0.2">
      <c r="A4540" s="25">
        <v>32286</v>
      </c>
      <c r="B4540" s="24">
        <v>0</v>
      </c>
      <c r="C4540" s="24">
        <v>0</v>
      </c>
    </row>
    <row r="4541" spans="1:3" x14ac:dyDescent="0.2">
      <c r="A4541" s="25">
        <v>32287</v>
      </c>
      <c r="B4541" s="24">
        <v>0</v>
      </c>
      <c r="C4541" s="24">
        <v>0</v>
      </c>
    </row>
    <row r="4542" spans="1:3" x14ac:dyDescent="0.2">
      <c r="A4542" s="25">
        <v>32288</v>
      </c>
      <c r="B4542" s="24">
        <v>0</v>
      </c>
      <c r="C4542" s="24">
        <v>0</v>
      </c>
    </row>
    <row r="4543" spans="1:3" x14ac:dyDescent="0.2">
      <c r="A4543" s="25">
        <v>32289</v>
      </c>
      <c r="B4543" s="24">
        <v>0</v>
      </c>
      <c r="C4543" s="24">
        <v>0</v>
      </c>
    </row>
    <row r="4544" spans="1:3" x14ac:dyDescent="0.2">
      <c r="A4544" s="25">
        <v>32290</v>
      </c>
      <c r="B4544" s="24">
        <v>0</v>
      </c>
      <c r="C4544" s="24">
        <v>0</v>
      </c>
    </row>
    <row r="4545" spans="1:3" x14ac:dyDescent="0.2">
      <c r="A4545" s="25">
        <v>32291</v>
      </c>
      <c r="B4545" s="24">
        <v>0</v>
      </c>
      <c r="C4545" s="24">
        <v>0</v>
      </c>
    </row>
    <row r="4546" spans="1:3" x14ac:dyDescent="0.2">
      <c r="A4546" s="25">
        <v>32292</v>
      </c>
      <c r="B4546" s="24">
        <v>0</v>
      </c>
      <c r="C4546" s="24">
        <v>0</v>
      </c>
    </row>
    <row r="4547" spans="1:3" x14ac:dyDescent="0.2">
      <c r="A4547" s="25">
        <v>32293</v>
      </c>
      <c r="B4547" s="24">
        <v>0</v>
      </c>
      <c r="C4547" s="24">
        <v>0</v>
      </c>
    </row>
    <row r="4548" spans="1:3" x14ac:dyDescent="0.2">
      <c r="A4548" s="25">
        <v>32294</v>
      </c>
      <c r="B4548" s="24">
        <v>-13</v>
      </c>
      <c r="C4548" s="24">
        <v>0</v>
      </c>
    </row>
    <row r="4549" spans="1:3" x14ac:dyDescent="0.2">
      <c r="A4549" s="25">
        <v>32295</v>
      </c>
      <c r="B4549" s="24">
        <v>0</v>
      </c>
      <c r="C4549" s="24">
        <v>0</v>
      </c>
    </row>
    <row r="4550" spans="1:3" x14ac:dyDescent="0.2">
      <c r="A4550" s="25">
        <v>32296</v>
      </c>
      <c r="B4550" s="24">
        <v>0</v>
      </c>
      <c r="C4550" s="24">
        <v>0</v>
      </c>
    </row>
    <row r="4551" spans="1:3" x14ac:dyDescent="0.2">
      <c r="A4551" s="25">
        <v>32297</v>
      </c>
      <c r="B4551" s="24">
        <v>-48</v>
      </c>
      <c r="C4551" s="24">
        <v>0</v>
      </c>
    </row>
    <row r="4552" spans="1:3" x14ac:dyDescent="0.2">
      <c r="A4552" s="25">
        <v>32298</v>
      </c>
      <c r="B4552" s="24">
        <v>0</v>
      </c>
      <c r="C4552" s="24">
        <v>0</v>
      </c>
    </row>
    <row r="4553" spans="1:3" x14ac:dyDescent="0.2">
      <c r="A4553" s="25">
        <v>32299</v>
      </c>
      <c r="B4553" s="24">
        <v>0</v>
      </c>
      <c r="C4553" s="24">
        <v>0</v>
      </c>
    </row>
    <row r="4554" spans="1:3" x14ac:dyDescent="0.2">
      <c r="A4554" s="25">
        <v>32300</v>
      </c>
      <c r="B4554" s="24">
        <v>0</v>
      </c>
      <c r="C4554" s="24">
        <v>0</v>
      </c>
    </row>
    <row r="4555" spans="1:3" x14ac:dyDescent="0.2">
      <c r="A4555" s="25">
        <v>32301</v>
      </c>
      <c r="B4555" s="24">
        <v>0</v>
      </c>
      <c r="C4555" s="24">
        <v>0</v>
      </c>
    </row>
    <row r="4556" spans="1:3" x14ac:dyDescent="0.2">
      <c r="A4556" s="25">
        <v>32302</v>
      </c>
      <c r="B4556" s="24">
        <v>0</v>
      </c>
      <c r="C4556" s="24">
        <v>0</v>
      </c>
    </row>
    <row r="4557" spans="1:3" x14ac:dyDescent="0.2">
      <c r="A4557" s="25">
        <v>32303</v>
      </c>
      <c r="B4557" s="24">
        <v>-8</v>
      </c>
      <c r="C4557" s="24">
        <v>0</v>
      </c>
    </row>
    <row r="4558" spans="1:3" x14ac:dyDescent="0.2">
      <c r="A4558" s="25">
        <v>32304</v>
      </c>
      <c r="B4558" s="24">
        <v>-6</v>
      </c>
      <c r="C4558" s="24">
        <v>0</v>
      </c>
    </row>
    <row r="4559" spans="1:3" x14ac:dyDescent="0.2">
      <c r="A4559" s="25">
        <v>32305</v>
      </c>
      <c r="B4559" s="24">
        <v>0</v>
      </c>
      <c r="C4559" s="24">
        <v>0</v>
      </c>
    </row>
    <row r="4560" spans="1:3" x14ac:dyDescent="0.2">
      <c r="A4560" s="25">
        <v>32306</v>
      </c>
      <c r="B4560" s="24">
        <v>0</v>
      </c>
      <c r="C4560" s="24">
        <v>0</v>
      </c>
    </row>
    <row r="4561" spans="1:3" x14ac:dyDescent="0.2">
      <c r="A4561" s="25">
        <v>32307</v>
      </c>
      <c r="B4561" s="24">
        <v>-50</v>
      </c>
      <c r="C4561" s="24">
        <v>0</v>
      </c>
    </row>
    <row r="4562" spans="1:3" x14ac:dyDescent="0.2">
      <c r="A4562" s="25">
        <v>32308</v>
      </c>
      <c r="B4562" s="24">
        <v>-174</v>
      </c>
      <c r="C4562" s="24">
        <v>0</v>
      </c>
    </row>
    <row r="4563" spans="1:3" x14ac:dyDescent="0.2">
      <c r="A4563" s="25">
        <v>32309</v>
      </c>
      <c r="B4563" s="24">
        <v>-214</v>
      </c>
      <c r="C4563" s="24">
        <v>0</v>
      </c>
    </row>
    <row r="4564" spans="1:3" x14ac:dyDescent="0.2">
      <c r="A4564" s="25">
        <v>32310</v>
      </c>
      <c r="B4564" s="24">
        <v>-443</v>
      </c>
      <c r="C4564" s="24">
        <v>0</v>
      </c>
    </row>
    <row r="4565" spans="1:3" x14ac:dyDescent="0.2">
      <c r="A4565" s="25">
        <v>32311</v>
      </c>
      <c r="B4565" s="24">
        <v>0</v>
      </c>
      <c r="C4565" s="24">
        <v>0</v>
      </c>
    </row>
    <row r="4566" spans="1:3" x14ac:dyDescent="0.2">
      <c r="A4566" s="25">
        <v>32312</v>
      </c>
      <c r="B4566" s="24">
        <v>0</v>
      </c>
      <c r="C4566" s="24">
        <v>0</v>
      </c>
    </row>
    <row r="4567" spans="1:3" x14ac:dyDescent="0.2">
      <c r="A4567" s="25">
        <v>32313</v>
      </c>
      <c r="B4567" s="24">
        <v>0</v>
      </c>
      <c r="C4567" s="24">
        <v>0</v>
      </c>
    </row>
    <row r="4568" spans="1:3" x14ac:dyDescent="0.2">
      <c r="A4568" s="25">
        <v>32314</v>
      </c>
      <c r="B4568" s="24">
        <v>0</v>
      </c>
      <c r="C4568" s="24">
        <v>0</v>
      </c>
    </row>
    <row r="4569" spans="1:3" x14ac:dyDescent="0.2">
      <c r="A4569" s="25">
        <v>32315</v>
      </c>
      <c r="B4569" s="24">
        <v>-21</v>
      </c>
      <c r="C4569" s="24">
        <v>0</v>
      </c>
    </row>
    <row r="4570" spans="1:3" x14ac:dyDescent="0.2">
      <c r="A4570" s="25">
        <v>32316</v>
      </c>
      <c r="B4570" s="24">
        <v>0</v>
      </c>
      <c r="C4570" s="24">
        <v>0</v>
      </c>
    </row>
    <row r="4571" spans="1:3" x14ac:dyDescent="0.2">
      <c r="A4571" s="25">
        <v>32317</v>
      </c>
      <c r="B4571" s="24">
        <v>-157</v>
      </c>
      <c r="C4571" s="24">
        <v>0</v>
      </c>
    </row>
    <row r="4572" spans="1:3" x14ac:dyDescent="0.2">
      <c r="A4572" s="25">
        <v>32318</v>
      </c>
      <c r="B4572" s="24">
        <v>-124</v>
      </c>
      <c r="C4572" s="24">
        <v>0</v>
      </c>
    </row>
    <row r="4573" spans="1:3" x14ac:dyDescent="0.2">
      <c r="A4573" s="25">
        <v>32319</v>
      </c>
      <c r="B4573" s="24">
        <v>0</v>
      </c>
      <c r="C4573" s="24">
        <v>0</v>
      </c>
    </row>
    <row r="4574" spans="1:3" x14ac:dyDescent="0.2">
      <c r="A4574" s="25">
        <v>32320</v>
      </c>
      <c r="B4574" s="24">
        <v>0</v>
      </c>
      <c r="C4574" s="24">
        <v>0</v>
      </c>
    </row>
    <row r="4575" spans="1:3" x14ac:dyDescent="0.2">
      <c r="A4575" s="25">
        <v>32321</v>
      </c>
      <c r="B4575" s="24">
        <v>-45</v>
      </c>
      <c r="C4575" s="24">
        <v>0</v>
      </c>
    </row>
    <row r="4576" spans="1:3" x14ac:dyDescent="0.2">
      <c r="A4576" s="25">
        <v>32322</v>
      </c>
      <c r="B4576" s="24">
        <v>-868</v>
      </c>
      <c r="C4576" s="24">
        <v>0</v>
      </c>
    </row>
    <row r="4577" spans="1:3" x14ac:dyDescent="0.2">
      <c r="A4577" s="25">
        <v>32323</v>
      </c>
      <c r="B4577" s="24">
        <v>-273</v>
      </c>
      <c r="C4577" s="24">
        <v>0</v>
      </c>
    </row>
    <row r="4578" spans="1:3" x14ac:dyDescent="0.2">
      <c r="A4578" s="25">
        <v>32324</v>
      </c>
      <c r="B4578" s="24">
        <v>-182</v>
      </c>
      <c r="C4578" s="24">
        <v>0</v>
      </c>
    </row>
    <row r="4579" spans="1:3" x14ac:dyDescent="0.2">
      <c r="A4579" s="25">
        <v>32325</v>
      </c>
      <c r="B4579" s="24">
        <v>-251</v>
      </c>
      <c r="C4579" s="24">
        <v>0</v>
      </c>
    </row>
    <row r="4580" spans="1:3" x14ac:dyDescent="0.2">
      <c r="A4580" s="25">
        <v>32326</v>
      </c>
      <c r="B4580" s="24">
        <v>0</v>
      </c>
      <c r="C4580" s="24">
        <v>0</v>
      </c>
    </row>
    <row r="4581" spans="1:3" x14ac:dyDescent="0.2">
      <c r="A4581" s="25">
        <v>32327</v>
      </c>
      <c r="B4581" s="24">
        <v>0</v>
      </c>
      <c r="C4581" s="24">
        <v>0</v>
      </c>
    </row>
    <row r="4582" spans="1:3" x14ac:dyDescent="0.2">
      <c r="A4582" s="25">
        <v>32328</v>
      </c>
      <c r="B4582" s="24">
        <v>-547</v>
      </c>
      <c r="C4582" s="24">
        <v>0</v>
      </c>
    </row>
    <row r="4583" spans="1:3" x14ac:dyDescent="0.2">
      <c r="A4583" s="25">
        <v>32329</v>
      </c>
      <c r="B4583" s="24">
        <v>-350</v>
      </c>
      <c r="C4583" s="24">
        <v>0</v>
      </c>
    </row>
    <row r="4584" spans="1:3" x14ac:dyDescent="0.2">
      <c r="A4584" s="25">
        <v>32330</v>
      </c>
      <c r="B4584" s="24">
        <v>-425</v>
      </c>
      <c r="C4584" s="24">
        <v>0</v>
      </c>
    </row>
    <row r="4585" spans="1:3" x14ac:dyDescent="0.2">
      <c r="A4585" s="25">
        <v>32331</v>
      </c>
      <c r="B4585" s="24">
        <v>-6</v>
      </c>
      <c r="C4585" s="24">
        <v>0</v>
      </c>
    </row>
    <row r="4586" spans="1:3" x14ac:dyDescent="0.2">
      <c r="A4586" s="25">
        <v>32332</v>
      </c>
      <c r="B4586" s="24">
        <v>-312</v>
      </c>
      <c r="C4586" s="24">
        <v>0</v>
      </c>
    </row>
    <row r="4587" spans="1:3" x14ac:dyDescent="0.2">
      <c r="A4587" s="25">
        <v>32333</v>
      </c>
      <c r="B4587" s="24">
        <v>0</v>
      </c>
      <c r="C4587" s="24">
        <v>0</v>
      </c>
    </row>
    <row r="4588" spans="1:3" x14ac:dyDescent="0.2">
      <c r="A4588" s="25">
        <v>32334</v>
      </c>
      <c r="B4588" s="24">
        <v>0</v>
      </c>
      <c r="C4588" s="24">
        <v>0</v>
      </c>
    </row>
    <row r="4589" spans="1:3" x14ac:dyDescent="0.2">
      <c r="A4589" s="25">
        <v>32335</v>
      </c>
      <c r="B4589" s="24">
        <v>-1140</v>
      </c>
      <c r="C4589" s="24">
        <v>0</v>
      </c>
    </row>
    <row r="4590" spans="1:3" x14ac:dyDescent="0.2">
      <c r="A4590" s="25">
        <v>32336</v>
      </c>
      <c r="B4590" s="24">
        <v>-580</v>
      </c>
      <c r="C4590" s="24">
        <v>0</v>
      </c>
    </row>
    <row r="4591" spans="1:3" x14ac:dyDescent="0.2">
      <c r="A4591" s="25">
        <v>32337</v>
      </c>
      <c r="B4591" s="24">
        <v>-49</v>
      </c>
      <c r="C4591" s="24">
        <v>0</v>
      </c>
    </row>
    <row r="4592" spans="1:3" x14ac:dyDescent="0.2">
      <c r="A4592" s="25">
        <v>32338</v>
      </c>
      <c r="B4592" s="24">
        <v>-160</v>
      </c>
      <c r="C4592" s="24">
        <v>0</v>
      </c>
    </row>
    <row r="4593" spans="1:3" x14ac:dyDescent="0.2">
      <c r="A4593" s="25">
        <v>32339</v>
      </c>
      <c r="B4593" s="24">
        <v>-606</v>
      </c>
      <c r="C4593" s="24">
        <v>0</v>
      </c>
    </row>
    <row r="4594" spans="1:3" x14ac:dyDescent="0.2">
      <c r="A4594" s="25">
        <v>32340</v>
      </c>
      <c r="B4594" s="24">
        <v>0</v>
      </c>
      <c r="C4594" s="24">
        <v>0</v>
      </c>
    </row>
    <row r="4595" spans="1:3" x14ac:dyDescent="0.2">
      <c r="A4595" s="25">
        <v>32341</v>
      </c>
      <c r="B4595" s="24">
        <v>0</v>
      </c>
      <c r="C4595" s="24">
        <v>0</v>
      </c>
    </row>
    <row r="4596" spans="1:3" x14ac:dyDescent="0.2">
      <c r="A4596" s="25">
        <v>32342</v>
      </c>
      <c r="B4596" s="24">
        <v>-470</v>
      </c>
      <c r="C4596" s="24">
        <v>0</v>
      </c>
    </row>
    <row r="4597" spans="1:3" x14ac:dyDescent="0.2">
      <c r="A4597" s="25">
        <v>32343</v>
      </c>
      <c r="B4597" s="24">
        <v>-708</v>
      </c>
      <c r="C4597" s="24">
        <v>0</v>
      </c>
    </row>
    <row r="4598" spans="1:3" x14ac:dyDescent="0.2">
      <c r="A4598" s="25">
        <v>32344</v>
      </c>
      <c r="B4598" s="24">
        <v>-140</v>
      </c>
      <c r="C4598" s="24">
        <v>0</v>
      </c>
    </row>
    <row r="4599" spans="1:3" x14ac:dyDescent="0.2">
      <c r="A4599" s="25">
        <v>32345</v>
      </c>
      <c r="B4599" s="24">
        <v>-11</v>
      </c>
      <c r="C4599" s="24">
        <v>0</v>
      </c>
    </row>
    <row r="4600" spans="1:3" x14ac:dyDescent="0.2">
      <c r="A4600" s="25">
        <v>32346</v>
      </c>
      <c r="B4600" s="24">
        <v>-36</v>
      </c>
      <c r="C4600" s="24">
        <v>0</v>
      </c>
    </row>
    <row r="4601" spans="1:3" x14ac:dyDescent="0.2">
      <c r="A4601" s="25">
        <v>32347</v>
      </c>
      <c r="B4601" s="24">
        <v>0</v>
      </c>
      <c r="C4601" s="24">
        <v>0</v>
      </c>
    </row>
    <row r="4602" spans="1:3" x14ac:dyDescent="0.2">
      <c r="A4602" s="25">
        <v>32348</v>
      </c>
      <c r="B4602" s="24">
        <v>0</v>
      </c>
      <c r="C4602" s="24">
        <v>0</v>
      </c>
    </row>
    <row r="4603" spans="1:3" x14ac:dyDescent="0.2">
      <c r="A4603" s="25">
        <v>32349</v>
      </c>
      <c r="B4603" s="24">
        <v>-459</v>
      </c>
      <c r="C4603" s="24">
        <v>0</v>
      </c>
    </row>
    <row r="4604" spans="1:3" x14ac:dyDescent="0.2">
      <c r="A4604" s="25">
        <v>32350</v>
      </c>
      <c r="B4604" s="24">
        <v>-50</v>
      </c>
      <c r="C4604" s="24">
        <v>0</v>
      </c>
    </row>
    <row r="4605" spans="1:3" x14ac:dyDescent="0.2">
      <c r="A4605" s="25">
        <v>32351</v>
      </c>
      <c r="B4605" s="24">
        <v>-352</v>
      </c>
      <c r="C4605" s="24">
        <v>0</v>
      </c>
    </row>
    <row r="4606" spans="1:3" x14ac:dyDescent="0.2">
      <c r="A4606" s="25">
        <v>32352</v>
      </c>
      <c r="B4606" s="24">
        <v>-50</v>
      </c>
      <c r="C4606" s="24">
        <v>0</v>
      </c>
    </row>
    <row r="4607" spans="1:3" x14ac:dyDescent="0.2">
      <c r="A4607" s="25">
        <v>32353</v>
      </c>
      <c r="B4607" s="24">
        <v>-998</v>
      </c>
      <c r="C4607" s="24">
        <v>0</v>
      </c>
    </row>
    <row r="4608" spans="1:3" x14ac:dyDescent="0.2">
      <c r="A4608" s="25">
        <v>32354</v>
      </c>
      <c r="B4608" s="24">
        <v>0</v>
      </c>
      <c r="C4608" s="24">
        <v>0</v>
      </c>
    </row>
    <row r="4609" spans="1:3" x14ac:dyDescent="0.2">
      <c r="A4609" s="25">
        <v>32355</v>
      </c>
      <c r="B4609" s="24">
        <v>0</v>
      </c>
      <c r="C4609" s="24">
        <v>0</v>
      </c>
    </row>
    <row r="4610" spans="1:3" x14ac:dyDescent="0.2">
      <c r="A4610" s="25">
        <v>32356</v>
      </c>
      <c r="B4610" s="24">
        <v>0</v>
      </c>
      <c r="C4610" s="24">
        <v>0</v>
      </c>
    </row>
    <row r="4611" spans="1:3" x14ac:dyDescent="0.2">
      <c r="A4611" s="25">
        <v>32357</v>
      </c>
      <c r="B4611" s="24">
        <v>0</v>
      </c>
      <c r="C4611" s="24">
        <v>0</v>
      </c>
    </row>
    <row r="4612" spans="1:3" x14ac:dyDescent="0.2">
      <c r="A4612" s="25">
        <v>32358</v>
      </c>
      <c r="B4612" s="24">
        <v>0</v>
      </c>
      <c r="C4612" s="24">
        <v>0</v>
      </c>
    </row>
    <row r="4613" spans="1:3" x14ac:dyDescent="0.2">
      <c r="A4613" s="25">
        <v>32359</v>
      </c>
      <c r="B4613" s="24">
        <v>-35</v>
      </c>
      <c r="C4613" s="24">
        <v>0</v>
      </c>
    </row>
    <row r="4614" spans="1:3" x14ac:dyDescent="0.2">
      <c r="A4614" s="25">
        <v>32360</v>
      </c>
      <c r="B4614" s="24">
        <v>0</v>
      </c>
      <c r="C4614" s="24">
        <v>0</v>
      </c>
    </row>
    <row r="4615" spans="1:3" x14ac:dyDescent="0.2">
      <c r="A4615" s="25">
        <v>32361</v>
      </c>
      <c r="B4615" s="24">
        <v>0</v>
      </c>
      <c r="C4615" s="24">
        <v>0</v>
      </c>
    </row>
    <row r="4616" spans="1:3" x14ac:dyDescent="0.2">
      <c r="A4616" s="25">
        <v>32362</v>
      </c>
      <c r="B4616" s="24">
        <v>0</v>
      </c>
      <c r="C4616" s="24">
        <v>0</v>
      </c>
    </row>
    <row r="4617" spans="1:3" x14ac:dyDescent="0.2">
      <c r="A4617" s="25">
        <v>32363</v>
      </c>
      <c r="B4617" s="24">
        <v>-807</v>
      </c>
      <c r="C4617" s="24">
        <v>0</v>
      </c>
    </row>
    <row r="4618" spans="1:3" x14ac:dyDescent="0.2">
      <c r="A4618" s="25">
        <v>32364</v>
      </c>
      <c r="B4618" s="24">
        <v>0</v>
      </c>
      <c r="C4618" s="24">
        <v>0</v>
      </c>
    </row>
    <row r="4619" spans="1:3" x14ac:dyDescent="0.2">
      <c r="A4619" s="25">
        <v>32365</v>
      </c>
      <c r="B4619" s="24">
        <v>0</v>
      </c>
      <c r="C4619" s="24">
        <v>0</v>
      </c>
    </row>
    <row r="4620" spans="1:3" x14ac:dyDescent="0.2">
      <c r="A4620" s="25">
        <v>32366</v>
      </c>
      <c r="B4620" s="24">
        <v>0</v>
      </c>
      <c r="C4620" s="24">
        <v>0</v>
      </c>
    </row>
    <row r="4621" spans="1:3" x14ac:dyDescent="0.2">
      <c r="A4621" s="25">
        <v>32367</v>
      </c>
      <c r="B4621" s="24">
        <v>0</v>
      </c>
      <c r="C4621" s="24">
        <v>0</v>
      </c>
    </row>
    <row r="4622" spans="1:3" x14ac:dyDescent="0.2">
      <c r="A4622" s="25">
        <v>32368</v>
      </c>
      <c r="B4622" s="24">
        <v>0</v>
      </c>
      <c r="C4622" s="24">
        <v>0</v>
      </c>
    </row>
    <row r="4623" spans="1:3" x14ac:dyDescent="0.2">
      <c r="A4623" s="25">
        <v>32369</v>
      </c>
      <c r="B4623" s="24">
        <v>0</v>
      </c>
      <c r="C4623" s="24">
        <v>0</v>
      </c>
    </row>
    <row r="4624" spans="1:3" x14ac:dyDescent="0.2">
      <c r="A4624" s="25">
        <v>32370</v>
      </c>
      <c r="B4624" s="24">
        <v>0</v>
      </c>
      <c r="C4624" s="24">
        <v>0</v>
      </c>
    </row>
    <row r="4625" spans="1:3" x14ac:dyDescent="0.2">
      <c r="A4625" s="25">
        <v>32371</v>
      </c>
      <c r="B4625" s="24">
        <v>0</v>
      </c>
      <c r="C4625" s="24">
        <v>0</v>
      </c>
    </row>
    <row r="4626" spans="1:3" x14ac:dyDescent="0.2">
      <c r="A4626" s="25">
        <v>32372</v>
      </c>
      <c r="B4626" s="24">
        <v>-253</v>
      </c>
      <c r="C4626" s="24">
        <v>0</v>
      </c>
    </row>
    <row r="4627" spans="1:3" x14ac:dyDescent="0.2">
      <c r="A4627" s="25">
        <v>32373</v>
      </c>
      <c r="B4627" s="24">
        <v>-474</v>
      </c>
      <c r="C4627" s="24">
        <v>0</v>
      </c>
    </row>
    <row r="4628" spans="1:3" x14ac:dyDescent="0.2">
      <c r="A4628" s="25">
        <v>32374</v>
      </c>
      <c r="B4628" s="24">
        <v>-142</v>
      </c>
      <c r="C4628" s="24">
        <v>0</v>
      </c>
    </row>
    <row r="4629" spans="1:3" x14ac:dyDescent="0.2">
      <c r="A4629" s="25">
        <v>32375</v>
      </c>
      <c r="B4629" s="24">
        <v>0</v>
      </c>
      <c r="C4629" s="24">
        <v>0</v>
      </c>
    </row>
    <row r="4630" spans="1:3" x14ac:dyDescent="0.2">
      <c r="A4630" s="25">
        <v>32376</v>
      </c>
      <c r="B4630" s="24">
        <v>0</v>
      </c>
      <c r="C4630" s="24">
        <v>0</v>
      </c>
    </row>
    <row r="4631" spans="1:3" x14ac:dyDescent="0.2">
      <c r="A4631" s="25">
        <v>32377</v>
      </c>
      <c r="B4631" s="24">
        <v>-469</v>
      </c>
      <c r="C4631" s="24">
        <v>0</v>
      </c>
    </row>
    <row r="4632" spans="1:3" x14ac:dyDescent="0.2">
      <c r="A4632" s="25">
        <v>32378</v>
      </c>
      <c r="B4632" s="24">
        <v>-639</v>
      </c>
      <c r="C4632" s="24">
        <v>0</v>
      </c>
    </row>
    <row r="4633" spans="1:3" x14ac:dyDescent="0.2">
      <c r="A4633" s="25">
        <v>32379</v>
      </c>
      <c r="B4633" s="24">
        <v>-256</v>
      </c>
      <c r="C4633" s="24">
        <v>0</v>
      </c>
    </row>
    <row r="4634" spans="1:3" x14ac:dyDescent="0.2">
      <c r="A4634" s="25">
        <v>32380</v>
      </c>
      <c r="B4634" s="24">
        <v>-562</v>
      </c>
      <c r="C4634" s="24">
        <v>0</v>
      </c>
    </row>
    <row r="4635" spans="1:3" x14ac:dyDescent="0.2">
      <c r="A4635" s="25">
        <v>32381</v>
      </c>
      <c r="B4635" s="24">
        <v>-16</v>
      </c>
      <c r="C4635" s="24">
        <v>0</v>
      </c>
    </row>
    <row r="4636" spans="1:3" x14ac:dyDescent="0.2">
      <c r="A4636" s="25">
        <v>32382</v>
      </c>
      <c r="B4636" s="24">
        <v>0</v>
      </c>
      <c r="C4636" s="24">
        <v>0</v>
      </c>
    </row>
    <row r="4637" spans="1:3" x14ac:dyDescent="0.2">
      <c r="A4637" s="25">
        <v>32383</v>
      </c>
      <c r="B4637" s="24">
        <v>0</v>
      </c>
      <c r="C4637" s="24">
        <v>0</v>
      </c>
    </row>
    <row r="4638" spans="1:3" x14ac:dyDescent="0.2">
      <c r="A4638" s="25">
        <v>32384</v>
      </c>
      <c r="B4638" s="24">
        <v>-9</v>
      </c>
      <c r="C4638" s="24">
        <v>0</v>
      </c>
    </row>
    <row r="4639" spans="1:3" x14ac:dyDescent="0.2">
      <c r="A4639" s="25">
        <v>32385</v>
      </c>
      <c r="B4639" s="24">
        <v>-14</v>
      </c>
      <c r="C4639" s="24">
        <v>0</v>
      </c>
    </row>
    <row r="4640" spans="1:3" x14ac:dyDescent="0.2">
      <c r="A4640" s="25">
        <v>32386</v>
      </c>
      <c r="B4640" s="24">
        <v>-18</v>
      </c>
      <c r="C4640" s="24">
        <v>0</v>
      </c>
    </row>
    <row r="4641" spans="1:3" x14ac:dyDescent="0.2">
      <c r="A4641" s="25">
        <v>32387</v>
      </c>
      <c r="B4641" s="24">
        <v>-30</v>
      </c>
      <c r="C4641" s="24">
        <v>0</v>
      </c>
    </row>
    <row r="4642" spans="1:3" x14ac:dyDescent="0.2">
      <c r="A4642" s="25">
        <v>32388</v>
      </c>
      <c r="B4642" s="24">
        <v>0</v>
      </c>
      <c r="C4642" s="24">
        <v>0</v>
      </c>
    </row>
    <row r="4643" spans="1:3" x14ac:dyDescent="0.2">
      <c r="A4643" s="25">
        <v>32389</v>
      </c>
      <c r="B4643" s="24">
        <v>0</v>
      </c>
      <c r="C4643" s="24">
        <v>0</v>
      </c>
    </row>
    <row r="4644" spans="1:3" x14ac:dyDescent="0.2">
      <c r="A4644" s="25">
        <v>32390</v>
      </c>
      <c r="B4644" s="24">
        <v>0</v>
      </c>
      <c r="C4644" s="24">
        <v>0</v>
      </c>
    </row>
    <row r="4645" spans="1:3" x14ac:dyDescent="0.2">
      <c r="A4645" s="25">
        <v>32391</v>
      </c>
      <c r="B4645" s="24">
        <v>-9</v>
      </c>
      <c r="C4645" s="24">
        <v>0</v>
      </c>
    </row>
    <row r="4646" spans="1:3" x14ac:dyDescent="0.2">
      <c r="A4646" s="25">
        <v>32392</v>
      </c>
      <c r="B4646" s="24">
        <v>-4</v>
      </c>
      <c r="C4646" s="24">
        <v>0</v>
      </c>
    </row>
    <row r="4647" spans="1:3" x14ac:dyDescent="0.2">
      <c r="A4647" s="25">
        <v>32393</v>
      </c>
      <c r="B4647" s="24">
        <v>0</v>
      </c>
      <c r="C4647" s="24">
        <v>0</v>
      </c>
    </row>
    <row r="4648" spans="1:3" x14ac:dyDescent="0.2">
      <c r="A4648" s="25">
        <v>32394</v>
      </c>
      <c r="B4648" s="24">
        <v>0</v>
      </c>
      <c r="C4648" s="24">
        <v>0</v>
      </c>
    </row>
    <row r="4649" spans="1:3" x14ac:dyDescent="0.2">
      <c r="A4649" s="25">
        <v>32395</v>
      </c>
      <c r="B4649" s="24">
        <v>0</v>
      </c>
      <c r="C4649" s="24">
        <v>0</v>
      </c>
    </row>
    <row r="4650" spans="1:3" x14ac:dyDescent="0.2">
      <c r="A4650" s="25">
        <v>32396</v>
      </c>
      <c r="B4650" s="24">
        <v>0</v>
      </c>
      <c r="C4650" s="24">
        <v>0</v>
      </c>
    </row>
    <row r="4651" spans="1:3" x14ac:dyDescent="0.2">
      <c r="A4651" s="25">
        <v>32397</v>
      </c>
      <c r="B4651" s="24">
        <v>0</v>
      </c>
      <c r="C4651" s="24">
        <v>0</v>
      </c>
    </row>
    <row r="4652" spans="1:3" x14ac:dyDescent="0.2">
      <c r="A4652" s="25">
        <v>32398</v>
      </c>
      <c r="B4652" s="24">
        <v>-16</v>
      </c>
      <c r="C4652" s="24">
        <v>0</v>
      </c>
    </row>
    <row r="4653" spans="1:3" x14ac:dyDescent="0.2">
      <c r="A4653" s="25">
        <v>32399</v>
      </c>
      <c r="B4653" s="24">
        <v>0</v>
      </c>
      <c r="C4653" s="24">
        <v>0</v>
      </c>
    </row>
    <row r="4654" spans="1:3" x14ac:dyDescent="0.2">
      <c r="A4654" s="25">
        <v>32400</v>
      </c>
      <c r="B4654" s="24">
        <v>0</v>
      </c>
      <c r="C4654" s="24">
        <v>0</v>
      </c>
    </row>
    <row r="4655" spans="1:3" x14ac:dyDescent="0.2">
      <c r="A4655" s="25">
        <v>32401</v>
      </c>
      <c r="B4655" s="24">
        <v>0</v>
      </c>
      <c r="C4655" s="24">
        <v>0</v>
      </c>
    </row>
    <row r="4656" spans="1:3" x14ac:dyDescent="0.2">
      <c r="A4656" s="25">
        <v>32402</v>
      </c>
      <c r="B4656" s="24">
        <v>0</v>
      </c>
      <c r="C4656" s="24">
        <v>0</v>
      </c>
    </row>
    <row r="4657" spans="1:3" x14ac:dyDescent="0.2">
      <c r="A4657" s="25">
        <v>32403</v>
      </c>
      <c r="B4657" s="24">
        <v>0</v>
      </c>
      <c r="C4657" s="24">
        <v>0</v>
      </c>
    </row>
    <row r="4658" spans="1:3" x14ac:dyDescent="0.2">
      <c r="A4658" s="25">
        <v>32404</v>
      </c>
      <c r="B4658" s="24">
        <v>0</v>
      </c>
      <c r="C4658" s="24">
        <v>0</v>
      </c>
    </row>
    <row r="4659" spans="1:3" x14ac:dyDescent="0.2">
      <c r="A4659" s="25">
        <v>32405</v>
      </c>
      <c r="B4659" s="24">
        <v>0</v>
      </c>
      <c r="C4659" s="24">
        <v>0</v>
      </c>
    </row>
    <row r="4660" spans="1:3" x14ac:dyDescent="0.2">
      <c r="A4660" s="25">
        <v>32406</v>
      </c>
      <c r="B4660" s="24">
        <v>0</v>
      </c>
      <c r="C4660" s="24">
        <v>0</v>
      </c>
    </row>
    <row r="4661" spans="1:3" x14ac:dyDescent="0.2">
      <c r="A4661" s="25">
        <v>32407</v>
      </c>
      <c r="B4661" s="24">
        <v>-5</v>
      </c>
      <c r="C4661" s="24">
        <v>0</v>
      </c>
    </row>
    <row r="4662" spans="1:3" x14ac:dyDescent="0.2">
      <c r="A4662" s="25">
        <v>32408</v>
      </c>
      <c r="B4662" s="24">
        <v>-57</v>
      </c>
      <c r="C4662" s="24">
        <v>0</v>
      </c>
    </row>
    <row r="4663" spans="1:3" x14ac:dyDescent="0.2">
      <c r="A4663" s="25">
        <v>32409</v>
      </c>
      <c r="B4663" s="24">
        <v>-57</v>
      </c>
      <c r="C4663" s="24">
        <v>0</v>
      </c>
    </row>
    <row r="4664" spans="1:3" x14ac:dyDescent="0.2">
      <c r="A4664" s="25">
        <v>32410</v>
      </c>
      <c r="B4664" s="24">
        <v>0</v>
      </c>
      <c r="C4664" s="24">
        <v>0</v>
      </c>
    </row>
    <row r="4665" spans="1:3" x14ac:dyDescent="0.2">
      <c r="A4665" s="25">
        <v>32411</v>
      </c>
      <c r="B4665" s="24">
        <v>0</v>
      </c>
      <c r="C4665" s="24">
        <v>0</v>
      </c>
    </row>
    <row r="4666" spans="1:3" x14ac:dyDescent="0.2">
      <c r="A4666" s="25">
        <v>32412</v>
      </c>
      <c r="B4666" s="24">
        <v>-248</v>
      </c>
      <c r="C4666" s="24">
        <v>0</v>
      </c>
    </row>
    <row r="4667" spans="1:3" x14ac:dyDescent="0.2">
      <c r="A4667" s="25">
        <v>32413</v>
      </c>
      <c r="B4667" s="24">
        <v>0</v>
      </c>
      <c r="C4667" s="24">
        <v>0</v>
      </c>
    </row>
    <row r="4668" spans="1:3" x14ac:dyDescent="0.2">
      <c r="A4668" s="25">
        <v>32414</v>
      </c>
      <c r="B4668" s="24">
        <v>0</v>
      </c>
      <c r="C4668" s="24">
        <v>0</v>
      </c>
    </row>
    <row r="4669" spans="1:3" x14ac:dyDescent="0.2">
      <c r="A4669" s="25">
        <v>32415</v>
      </c>
      <c r="B4669" s="24">
        <v>-26</v>
      </c>
      <c r="C4669" s="24">
        <v>0</v>
      </c>
    </row>
    <row r="4670" spans="1:3" x14ac:dyDescent="0.2">
      <c r="A4670" s="25">
        <v>32416</v>
      </c>
      <c r="B4670" s="24">
        <v>0</v>
      </c>
      <c r="C4670" s="24">
        <v>0</v>
      </c>
    </row>
    <row r="4671" spans="1:3" x14ac:dyDescent="0.2">
      <c r="A4671" s="25">
        <v>32417</v>
      </c>
      <c r="B4671" s="24">
        <v>0</v>
      </c>
      <c r="C4671" s="24">
        <v>0</v>
      </c>
    </row>
    <row r="4672" spans="1:3" x14ac:dyDescent="0.2">
      <c r="A4672" s="25">
        <v>32418</v>
      </c>
      <c r="B4672" s="24">
        <v>0</v>
      </c>
      <c r="C4672" s="24">
        <v>0</v>
      </c>
    </row>
    <row r="4673" spans="1:3" x14ac:dyDescent="0.2">
      <c r="A4673" s="25">
        <v>32419</v>
      </c>
      <c r="B4673" s="24">
        <v>0</v>
      </c>
      <c r="C4673" s="24">
        <v>0</v>
      </c>
    </row>
    <row r="4674" spans="1:3" x14ac:dyDescent="0.2">
      <c r="A4674" s="25">
        <v>32420</v>
      </c>
      <c r="B4674" s="24">
        <v>-13</v>
      </c>
      <c r="C4674" s="24">
        <v>0</v>
      </c>
    </row>
    <row r="4675" spans="1:3" x14ac:dyDescent="0.2">
      <c r="A4675" s="25">
        <v>32421</v>
      </c>
      <c r="B4675" s="24">
        <v>0</v>
      </c>
      <c r="C4675" s="24">
        <v>0</v>
      </c>
    </row>
    <row r="4676" spans="1:3" x14ac:dyDescent="0.2">
      <c r="A4676" s="25">
        <v>32422</v>
      </c>
      <c r="B4676" s="24">
        <v>0</v>
      </c>
      <c r="C4676" s="24">
        <v>0</v>
      </c>
    </row>
    <row r="4677" spans="1:3" x14ac:dyDescent="0.2">
      <c r="A4677" s="25">
        <v>32423</v>
      </c>
      <c r="B4677" s="24">
        <v>-26</v>
      </c>
      <c r="C4677" s="24">
        <v>0</v>
      </c>
    </row>
    <row r="4678" spans="1:3" x14ac:dyDescent="0.2">
      <c r="A4678" s="25">
        <v>32424</v>
      </c>
      <c r="B4678" s="24">
        <v>0</v>
      </c>
      <c r="C4678" s="24">
        <v>0</v>
      </c>
    </row>
    <row r="4679" spans="1:3" x14ac:dyDescent="0.2">
      <c r="A4679" s="25">
        <v>32425</v>
      </c>
      <c r="B4679" s="24">
        <v>0</v>
      </c>
      <c r="C4679" s="24">
        <v>0</v>
      </c>
    </row>
    <row r="4680" spans="1:3" x14ac:dyDescent="0.2">
      <c r="A4680" s="25">
        <v>32426</v>
      </c>
      <c r="B4680" s="24">
        <v>0</v>
      </c>
      <c r="C4680" s="24">
        <v>0</v>
      </c>
    </row>
    <row r="4681" spans="1:3" x14ac:dyDescent="0.2">
      <c r="A4681" s="25">
        <v>32427</v>
      </c>
      <c r="B4681" s="24">
        <v>0</v>
      </c>
      <c r="C4681" s="24">
        <v>0</v>
      </c>
    </row>
    <row r="4682" spans="1:3" x14ac:dyDescent="0.2">
      <c r="A4682" s="25">
        <v>32428</v>
      </c>
      <c r="B4682" s="24">
        <v>0</v>
      </c>
      <c r="C4682" s="24">
        <v>0</v>
      </c>
    </row>
    <row r="4683" spans="1:3" x14ac:dyDescent="0.2">
      <c r="A4683" s="25">
        <v>32429</v>
      </c>
      <c r="B4683" s="24">
        <v>0</v>
      </c>
      <c r="C4683" s="24">
        <v>0</v>
      </c>
    </row>
    <row r="4684" spans="1:3" x14ac:dyDescent="0.2">
      <c r="A4684" s="25">
        <v>32430</v>
      </c>
      <c r="B4684" s="24">
        <v>0</v>
      </c>
      <c r="C4684" s="24">
        <v>0</v>
      </c>
    </row>
    <row r="4685" spans="1:3" x14ac:dyDescent="0.2">
      <c r="A4685" s="25">
        <v>32431</v>
      </c>
      <c r="B4685" s="24">
        <v>0</v>
      </c>
      <c r="C4685" s="24">
        <v>0</v>
      </c>
    </row>
    <row r="4686" spans="1:3" x14ac:dyDescent="0.2">
      <c r="A4686" s="25">
        <v>32432</v>
      </c>
      <c r="B4686" s="24">
        <v>0</v>
      </c>
      <c r="C4686" s="24">
        <v>0</v>
      </c>
    </row>
    <row r="4687" spans="1:3" x14ac:dyDescent="0.2">
      <c r="A4687" s="25">
        <v>32433</v>
      </c>
      <c r="B4687" s="24">
        <v>0</v>
      </c>
      <c r="C4687" s="24">
        <v>0</v>
      </c>
    </row>
    <row r="4688" spans="1:3" x14ac:dyDescent="0.2">
      <c r="A4688" s="25">
        <v>32434</v>
      </c>
      <c r="B4688" s="24">
        <v>0</v>
      </c>
      <c r="C4688" s="24">
        <v>0</v>
      </c>
    </row>
    <row r="4689" spans="1:3" x14ac:dyDescent="0.2">
      <c r="A4689" s="25">
        <v>32435</v>
      </c>
      <c r="B4689" s="24">
        <v>0</v>
      </c>
      <c r="C4689" s="24">
        <v>0</v>
      </c>
    </row>
    <row r="4690" spans="1:3" x14ac:dyDescent="0.2">
      <c r="A4690" s="25">
        <v>32436</v>
      </c>
      <c r="B4690" s="24">
        <v>0</v>
      </c>
      <c r="C4690" s="24">
        <v>0</v>
      </c>
    </row>
    <row r="4691" spans="1:3" x14ac:dyDescent="0.2">
      <c r="A4691" s="25">
        <v>32437</v>
      </c>
      <c r="B4691" s="24">
        <v>0</v>
      </c>
      <c r="C4691" s="24">
        <v>0</v>
      </c>
    </row>
    <row r="4692" spans="1:3" x14ac:dyDescent="0.2">
      <c r="A4692" s="25">
        <v>32438</v>
      </c>
      <c r="B4692" s="24">
        <v>0</v>
      </c>
      <c r="C4692" s="24">
        <v>0</v>
      </c>
    </row>
    <row r="4693" spans="1:3" x14ac:dyDescent="0.2">
      <c r="A4693" s="25">
        <v>32439</v>
      </c>
      <c r="B4693" s="24">
        <v>0</v>
      </c>
      <c r="C4693" s="24">
        <v>0</v>
      </c>
    </row>
    <row r="4694" spans="1:3" x14ac:dyDescent="0.2">
      <c r="A4694" s="25">
        <v>32440</v>
      </c>
      <c r="B4694" s="24">
        <v>0</v>
      </c>
      <c r="C4694" s="24">
        <v>0</v>
      </c>
    </row>
    <row r="4695" spans="1:3" x14ac:dyDescent="0.2">
      <c r="A4695" s="25">
        <v>32441</v>
      </c>
      <c r="B4695" s="24">
        <v>0</v>
      </c>
      <c r="C4695" s="24">
        <v>0</v>
      </c>
    </row>
    <row r="4696" spans="1:3" x14ac:dyDescent="0.2">
      <c r="A4696" s="25">
        <v>32442</v>
      </c>
      <c r="B4696" s="24">
        <v>0</v>
      </c>
      <c r="C4696" s="24">
        <v>0</v>
      </c>
    </row>
    <row r="4697" spans="1:3" x14ac:dyDescent="0.2">
      <c r="A4697" s="25">
        <v>32443</v>
      </c>
      <c r="B4697" s="24">
        <v>0</v>
      </c>
      <c r="C4697" s="24">
        <v>0</v>
      </c>
    </row>
    <row r="4698" spans="1:3" x14ac:dyDescent="0.2">
      <c r="A4698" s="25">
        <v>32444</v>
      </c>
      <c r="B4698" s="24">
        <v>0</v>
      </c>
      <c r="C4698" s="24">
        <v>0</v>
      </c>
    </row>
    <row r="4699" spans="1:3" x14ac:dyDescent="0.2">
      <c r="A4699" s="25">
        <v>32445</v>
      </c>
      <c r="B4699" s="24">
        <v>0</v>
      </c>
      <c r="C4699" s="24">
        <v>0</v>
      </c>
    </row>
    <row r="4700" spans="1:3" x14ac:dyDescent="0.2">
      <c r="A4700" s="25">
        <v>32446</v>
      </c>
      <c r="B4700" s="24">
        <v>0</v>
      </c>
      <c r="C4700" s="24">
        <v>0</v>
      </c>
    </row>
    <row r="4701" spans="1:3" x14ac:dyDescent="0.2">
      <c r="A4701" s="25">
        <v>32447</v>
      </c>
      <c r="B4701" s="24">
        <v>0</v>
      </c>
      <c r="C4701" s="24">
        <v>0</v>
      </c>
    </row>
    <row r="4702" spans="1:3" x14ac:dyDescent="0.2">
      <c r="A4702" s="25">
        <v>32448</v>
      </c>
      <c r="B4702" s="24">
        <v>0</v>
      </c>
      <c r="C4702" s="24">
        <v>0</v>
      </c>
    </row>
    <row r="4703" spans="1:3" x14ac:dyDescent="0.2">
      <c r="A4703" s="25">
        <v>32449</v>
      </c>
      <c r="B4703" s="24">
        <v>0</v>
      </c>
      <c r="C4703" s="24">
        <v>0</v>
      </c>
    </row>
    <row r="4704" spans="1:3" x14ac:dyDescent="0.2">
      <c r="A4704" s="25">
        <v>32450</v>
      </c>
      <c r="B4704" s="24">
        <v>0</v>
      </c>
      <c r="C4704" s="24">
        <v>0</v>
      </c>
    </row>
    <row r="4705" spans="1:3" x14ac:dyDescent="0.2">
      <c r="A4705" s="25">
        <v>32451</v>
      </c>
      <c r="B4705" s="24">
        <v>0</v>
      </c>
      <c r="C4705" s="24">
        <v>0</v>
      </c>
    </row>
    <row r="4706" spans="1:3" x14ac:dyDescent="0.2">
      <c r="A4706" s="25">
        <v>32452</v>
      </c>
      <c r="B4706" s="24">
        <v>0</v>
      </c>
      <c r="C4706" s="24">
        <v>0</v>
      </c>
    </row>
    <row r="4707" spans="1:3" x14ac:dyDescent="0.2">
      <c r="A4707" s="25">
        <v>32453</v>
      </c>
      <c r="B4707" s="24">
        <v>0</v>
      </c>
      <c r="C4707" s="24">
        <v>0</v>
      </c>
    </row>
    <row r="4708" spans="1:3" x14ac:dyDescent="0.2">
      <c r="A4708" s="25">
        <v>32454</v>
      </c>
      <c r="B4708" s="24">
        <v>0</v>
      </c>
      <c r="C4708" s="24">
        <v>0</v>
      </c>
    </row>
    <row r="4709" spans="1:3" x14ac:dyDescent="0.2">
      <c r="A4709" s="25">
        <v>32455</v>
      </c>
      <c r="B4709" s="24">
        <v>0</v>
      </c>
      <c r="C4709" s="24">
        <v>0</v>
      </c>
    </row>
    <row r="4710" spans="1:3" x14ac:dyDescent="0.2">
      <c r="A4710" s="25">
        <v>32456</v>
      </c>
      <c r="B4710" s="24">
        <v>0</v>
      </c>
      <c r="C4710" s="24">
        <v>0</v>
      </c>
    </row>
    <row r="4711" spans="1:3" x14ac:dyDescent="0.2">
      <c r="A4711" s="25">
        <v>32457</v>
      </c>
      <c r="B4711" s="24">
        <v>0</v>
      </c>
      <c r="C4711" s="24">
        <v>0</v>
      </c>
    </row>
    <row r="4712" spans="1:3" x14ac:dyDescent="0.2">
      <c r="A4712" s="25">
        <v>32458</v>
      </c>
      <c r="B4712" s="24">
        <v>87</v>
      </c>
      <c r="C4712" s="24">
        <v>0</v>
      </c>
    </row>
    <row r="4713" spans="1:3" x14ac:dyDescent="0.2">
      <c r="A4713" s="25">
        <v>32459</v>
      </c>
      <c r="B4713" s="24">
        <v>0</v>
      </c>
      <c r="C4713" s="24">
        <v>0</v>
      </c>
    </row>
    <row r="4714" spans="1:3" x14ac:dyDescent="0.2">
      <c r="A4714" s="25">
        <v>32460</v>
      </c>
      <c r="B4714" s="24">
        <v>0</v>
      </c>
      <c r="C4714" s="24">
        <v>0</v>
      </c>
    </row>
    <row r="4715" spans="1:3" x14ac:dyDescent="0.2">
      <c r="A4715" s="25">
        <v>32461</v>
      </c>
      <c r="B4715" s="24">
        <v>0</v>
      </c>
      <c r="C4715" s="24">
        <v>0</v>
      </c>
    </row>
    <row r="4716" spans="1:3" x14ac:dyDescent="0.2">
      <c r="A4716" s="25">
        <v>32462</v>
      </c>
      <c r="B4716" s="24">
        <v>0</v>
      </c>
      <c r="C4716" s="24">
        <v>0</v>
      </c>
    </row>
    <row r="4717" spans="1:3" x14ac:dyDescent="0.2">
      <c r="A4717" s="25">
        <v>32463</v>
      </c>
      <c r="B4717" s="24">
        <v>0</v>
      </c>
      <c r="C4717" s="24">
        <v>0</v>
      </c>
    </row>
    <row r="4718" spans="1:3" x14ac:dyDescent="0.2">
      <c r="A4718" s="25">
        <v>32464</v>
      </c>
      <c r="B4718" s="24">
        <v>260</v>
      </c>
      <c r="C4718" s="24">
        <v>0</v>
      </c>
    </row>
    <row r="4719" spans="1:3" x14ac:dyDescent="0.2">
      <c r="A4719" s="25">
        <v>32465</v>
      </c>
      <c r="B4719" s="24">
        <v>174</v>
      </c>
      <c r="C4719" s="24">
        <v>0</v>
      </c>
    </row>
    <row r="4720" spans="1:3" x14ac:dyDescent="0.2">
      <c r="A4720" s="25">
        <v>32466</v>
      </c>
      <c r="B4720" s="24">
        <v>0</v>
      </c>
      <c r="C4720" s="24">
        <v>0</v>
      </c>
    </row>
    <row r="4721" spans="1:3" x14ac:dyDescent="0.2">
      <c r="A4721" s="25">
        <v>32467</v>
      </c>
      <c r="B4721" s="24">
        <v>0</v>
      </c>
      <c r="C4721" s="24">
        <v>0</v>
      </c>
    </row>
    <row r="4722" spans="1:3" x14ac:dyDescent="0.2">
      <c r="A4722" s="25">
        <v>32468</v>
      </c>
      <c r="B4722" s="24">
        <v>0</v>
      </c>
      <c r="C4722" s="24">
        <v>0</v>
      </c>
    </row>
    <row r="4723" spans="1:3" x14ac:dyDescent="0.2">
      <c r="A4723" s="25">
        <v>32469</v>
      </c>
      <c r="B4723" s="24">
        <v>0</v>
      </c>
      <c r="C4723" s="24">
        <v>0</v>
      </c>
    </row>
    <row r="4724" spans="1:3" x14ac:dyDescent="0.2">
      <c r="A4724" s="25">
        <v>32470</v>
      </c>
      <c r="B4724" s="24">
        <v>0</v>
      </c>
      <c r="C4724" s="24">
        <v>0</v>
      </c>
    </row>
    <row r="4725" spans="1:3" x14ac:dyDescent="0.2">
      <c r="A4725" s="25">
        <v>32471</v>
      </c>
      <c r="B4725" s="24">
        <v>100</v>
      </c>
      <c r="C4725" s="24">
        <v>0</v>
      </c>
    </row>
    <row r="4726" spans="1:3" x14ac:dyDescent="0.2">
      <c r="A4726" s="25">
        <v>32472</v>
      </c>
      <c r="B4726" s="24">
        <v>0</v>
      </c>
      <c r="C4726" s="24">
        <v>0</v>
      </c>
    </row>
    <row r="4727" spans="1:3" x14ac:dyDescent="0.2">
      <c r="A4727" s="25">
        <v>32473</v>
      </c>
      <c r="B4727" s="24">
        <v>0</v>
      </c>
      <c r="C4727" s="24">
        <v>0</v>
      </c>
    </row>
    <row r="4728" spans="1:3" x14ac:dyDescent="0.2">
      <c r="A4728" s="25">
        <v>32474</v>
      </c>
      <c r="B4728" s="24">
        <v>0</v>
      </c>
      <c r="C4728" s="24">
        <v>0</v>
      </c>
    </row>
    <row r="4729" spans="1:3" x14ac:dyDescent="0.2">
      <c r="A4729" s="25">
        <v>32475</v>
      </c>
      <c r="B4729" s="24">
        <v>0</v>
      </c>
      <c r="C4729" s="24">
        <v>0</v>
      </c>
    </row>
    <row r="4730" spans="1:3" x14ac:dyDescent="0.2">
      <c r="A4730" s="25">
        <v>32476</v>
      </c>
      <c r="B4730" s="24">
        <v>0</v>
      </c>
      <c r="C4730" s="24">
        <v>0</v>
      </c>
    </row>
    <row r="4731" spans="1:3" x14ac:dyDescent="0.2">
      <c r="A4731" s="25">
        <v>32477</v>
      </c>
      <c r="B4731" s="24">
        <v>0</v>
      </c>
      <c r="C4731" s="24">
        <v>0</v>
      </c>
    </row>
    <row r="4732" spans="1:3" x14ac:dyDescent="0.2">
      <c r="A4732" s="25">
        <v>32478</v>
      </c>
      <c r="B4732" s="24">
        <v>0</v>
      </c>
      <c r="C4732" s="24">
        <v>0</v>
      </c>
    </row>
    <row r="4733" spans="1:3" x14ac:dyDescent="0.2">
      <c r="A4733" s="25">
        <v>32479</v>
      </c>
      <c r="B4733" s="24">
        <v>0</v>
      </c>
      <c r="C4733" s="24">
        <v>0</v>
      </c>
    </row>
    <row r="4734" spans="1:3" x14ac:dyDescent="0.2">
      <c r="A4734" s="25">
        <v>32480</v>
      </c>
      <c r="B4734" s="24">
        <v>0</v>
      </c>
      <c r="C4734" s="24">
        <v>0</v>
      </c>
    </row>
    <row r="4735" spans="1:3" x14ac:dyDescent="0.2">
      <c r="A4735" s="25">
        <v>32481</v>
      </c>
      <c r="B4735" s="24">
        <v>0</v>
      </c>
      <c r="C4735" s="24">
        <v>0</v>
      </c>
    </row>
    <row r="4736" spans="1:3" x14ac:dyDescent="0.2">
      <c r="A4736" s="25">
        <v>32482</v>
      </c>
      <c r="B4736" s="24">
        <v>0</v>
      </c>
      <c r="C4736" s="24">
        <v>0</v>
      </c>
    </row>
    <row r="4737" spans="1:3" x14ac:dyDescent="0.2">
      <c r="A4737" s="25">
        <v>32483</v>
      </c>
      <c r="B4737" s="24">
        <v>0</v>
      </c>
      <c r="C4737" s="24">
        <v>0</v>
      </c>
    </row>
    <row r="4738" spans="1:3" x14ac:dyDescent="0.2">
      <c r="A4738" s="25">
        <v>32484</v>
      </c>
      <c r="B4738" s="24">
        <v>0</v>
      </c>
      <c r="C4738" s="24">
        <v>0</v>
      </c>
    </row>
    <row r="4739" spans="1:3" x14ac:dyDescent="0.2">
      <c r="A4739" s="25">
        <v>32485</v>
      </c>
      <c r="B4739" s="24">
        <v>-55</v>
      </c>
      <c r="C4739" s="24">
        <v>0</v>
      </c>
    </row>
    <row r="4740" spans="1:3" x14ac:dyDescent="0.2">
      <c r="A4740" s="25">
        <v>32486</v>
      </c>
      <c r="B4740" s="24">
        <v>0</v>
      </c>
      <c r="C4740" s="24">
        <v>0</v>
      </c>
    </row>
    <row r="4741" spans="1:3" x14ac:dyDescent="0.2">
      <c r="A4741" s="25">
        <v>32487</v>
      </c>
      <c r="B4741" s="24">
        <v>0</v>
      </c>
      <c r="C4741" s="24">
        <v>0</v>
      </c>
    </row>
    <row r="4742" spans="1:3" x14ac:dyDescent="0.2">
      <c r="A4742" s="25">
        <v>32488</v>
      </c>
      <c r="B4742" s="24">
        <v>0</v>
      </c>
      <c r="C4742" s="24">
        <v>0</v>
      </c>
    </row>
    <row r="4743" spans="1:3" x14ac:dyDescent="0.2">
      <c r="A4743" s="25">
        <v>32489</v>
      </c>
      <c r="B4743" s="24">
        <v>0</v>
      </c>
      <c r="C4743" s="24">
        <v>0</v>
      </c>
    </row>
    <row r="4744" spans="1:3" x14ac:dyDescent="0.2">
      <c r="A4744" s="25">
        <v>32490</v>
      </c>
      <c r="B4744" s="24">
        <v>0</v>
      </c>
      <c r="C4744" s="24">
        <v>0</v>
      </c>
    </row>
    <row r="4745" spans="1:3" x14ac:dyDescent="0.2">
      <c r="A4745" s="25">
        <v>32491</v>
      </c>
      <c r="B4745" s="24">
        <v>0</v>
      </c>
      <c r="C4745" s="24">
        <v>0</v>
      </c>
    </row>
    <row r="4746" spans="1:3" x14ac:dyDescent="0.2">
      <c r="A4746" s="25">
        <v>32492</v>
      </c>
      <c r="B4746" s="24">
        <v>0</v>
      </c>
      <c r="C4746" s="24">
        <v>0</v>
      </c>
    </row>
    <row r="4747" spans="1:3" x14ac:dyDescent="0.2">
      <c r="A4747" s="25">
        <v>32493</v>
      </c>
      <c r="B4747" s="24">
        <v>0</v>
      </c>
      <c r="C4747" s="24">
        <v>0</v>
      </c>
    </row>
    <row r="4748" spans="1:3" x14ac:dyDescent="0.2">
      <c r="A4748" s="25">
        <v>32494</v>
      </c>
      <c r="B4748" s="24">
        <v>0</v>
      </c>
      <c r="C4748" s="24">
        <v>0</v>
      </c>
    </row>
    <row r="4749" spans="1:3" x14ac:dyDescent="0.2">
      <c r="A4749" s="25">
        <v>32495</v>
      </c>
      <c r="B4749" s="24">
        <v>0</v>
      </c>
      <c r="C4749" s="24">
        <v>0</v>
      </c>
    </row>
    <row r="4750" spans="1:3" x14ac:dyDescent="0.2">
      <c r="A4750" s="25">
        <v>32496</v>
      </c>
      <c r="B4750" s="24">
        <v>0</v>
      </c>
      <c r="C4750" s="24">
        <v>0</v>
      </c>
    </row>
    <row r="4751" spans="1:3" x14ac:dyDescent="0.2">
      <c r="A4751" s="25">
        <v>32497</v>
      </c>
      <c r="B4751" s="24">
        <v>-11</v>
      </c>
      <c r="C4751" s="24">
        <v>0</v>
      </c>
    </row>
    <row r="4752" spans="1:3" x14ac:dyDescent="0.2">
      <c r="A4752" s="25">
        <v>32498</v>
      </c>
      <c r="B4752" s="24">
        <v>0</v>
      </c>
      <c r="C4752" s="24">
        <v>0</v>
      </c>
    </row>
    <row r="4753" spans="1:3" x14ac:dyDescent="0.2">
      <c r="A4753" s="25">
        <v>32499</v>
      </c>
      <c r="B4753" s="24">
        <v>-49</v>
      </c>
      <c r="C4753" s="24">
        <v>0</v>
      </c>
    </row>
    <row r="4754" spans="1:3" x14ac:dyDescent="0.2">
      <c r="A4754" s="25">
        <v>32500</v>
      </c>
      <c r="B4754" s="24">
        <v>-82</v>
      </c>
      <c r="C4754" s="24">
        <v>0</v>
      </c>
    </row>
    <row r="4755" spans="1:3" x14ac:dyDescent="0.2">
      <c r="A4755" s="25">
        <v>32501</v>
      </c>
      <c r="B4755" s="24">
        <v>0</v>
      </c>
      <c r="C4755" s="24">
        <v>0</v>
      </c>
    </row>
    <row r="4756" spans="1:3" x14ac:dyDescent="0.2">
      <c r="A4756" s="25">
        <v>32502</v>
      </c>
      <c r="B4756" s="24">
        <v>0</v>
      </c>
      <c r="C4756" s="24">
        <v>0</v>
      </c>
    </row>
    <row r="4757" spans="1:3" x14ac:dyDescent="0.2">
      <c r="A4757" s="25">
        <v>32503</v>
      </c>
      <c r="B4757" s="24">
        <v>0</v>
      </c>
      <c r="C4757" s="24">
        <v>0</v>
      </c>
    </row>
    <row r="4758" spans="1:3" x14ac:dyDescent="0.2">
      <c r="A4758" s="25">
        <v>32504</v>
      </c>
      <c r="B4758" s="24">
        <v>0</v>
      </c>
      <c r="C4758" s="24">
        <v>0</v>
      </c>
    </row>
    <row r="4759" spans="1:3" x14ac:dyDescent="0.2">
      <c r="A4759" s="25">
        <v>32505</v>
      </c>
      <c r="B4759" s="24">
        <v>-52</v>
      </c>
      <c r="C4759" s="24">
        <v>0</v>
      </c>
    </row>
    <row r="4760" spans="1:3" x14ac:dyDescent="0.2">
      <c r="A4760" s="25">
        <v>32506</v>
      </c>
      <c r="B4760" s="24">
        <v>-23</v>
      </c>
      <c r="C4760" s="24">
        <v>0</v>
      </c>
    </row>
    <row r="4761" spans="1:3" x14ac:dyDescent="0.2">
      <c r="A4761" s="25">
        <v>32507</v>
      </c>
      <c r="B4761" s="24">
        <v>-37</v>
      </c>
      <c r="C4761" s="24">
        <v>0</v>
      </c>
    </row>
    <row r="4762" spans="1:3" x14ac:dyDescent="0.2">
      <c r="A4762" s="25">
        <v>32508</v>
      </c>
      <c r="B4762" s="24">
        <v>0</v>
      </c>
      <c r="C4762" s="24">
        <v>0</v>
      </c>
    </row>
    <row r="4763" spans="1:3" x14ac:dyDescent="0.2">
      <c r="A4763" s="25">
        <v>32509</v>
      </c>
      <c r="B4763" s="24">
        <v>0</v>
      </c>
      <c r="C4763" s="24">
        <v>0</v>
      </c>
    </row>
    <row r="4764" spans="1:3" x14ac:dyDescent="0.2">
      <c r="A4764" s="25">
        <v>32510</v>
      </c>
      <c r="B4764" s="24">
        <v>0</v>
      </c>
      <c r="C4764" s="24">
        <v>0</v>
      </c>
    </row>
    <row r="4765" spans="1:3" x14ac:dyDescent="0.2">
      <c r="A4765" s="25">
        <v>32511</v>
      </c>
      <c r="B4765" s="24">
        <v>0</v>
      </c>
      <c r="C4765" s="24">
        <v>0</v>
      </c>
    </row>
    <row r="4766" spans="1:3" x14ac:dyDescent="0.2">
      <c r="A4766" s="25">
        <v>32512</v>
      </c>
      <c r="B4766" s="24">
        <v>-37</v>
      </c>
      <c r="C4766" s="24">
        <v>0</v>
      </c>
    </row>
    <row r="4767" spans="1:3" x14ac:dyDescent="0.2">
      <c r="A4767" s="25">
        <v>32513</v>
      </c>
      <c r="B4767" s="24">
        <v>-270</v>
      </c>
      <c r="C4767" s="24">
        <v>0</v>
      </c>
    </row>
    <row r="4768" spans="1:3" x14ac:dyDescent="0.2">
      <c r="A4768" s="25">
        <v>32514</v>
      </c>
      <c r="B4768" s="24">
        <v>-91</v>
      </c>
      <c r="C4768" s="24">
        <v>0</v>
      </c>
    </row>
    <row r="4769" spans="1:3" x14ac:dyDescent="0.2">
      <c r="A4769" s="25">
        <v>32515</v>
      </c>
      <c r="B4769" s="24">
        <v>0</v>
      </c>
      <c r="C4769" s="24">
        <v>0</v>
      </c>
    </row>
    <row r="4770" spans="1:3" x14ac:dyDescent="0.2">
      <c r="A4770" s="25">
        <v>32516</v>
      </c>
      <c r="B4770" s="24">
        <v>0</v>
      </c>
      <c r="C4770" s="24">
        <v>0</v>
      </c>
    </row>
    <row r="4771" spans="1:3" x14ac:dyDescent="0.2">
      <c r="A4771" s="25">
        <v>32517</v>
      </c>
      <c r="B4771" s="24">
        <v>-272</v>
      </c>
      <c r="C4771" s="24">
        <v>0</v>
      </c>
    </row>
    <row r="4772" spans="1:3" x14ac:dyDescent="0.2">
      <c r="A4772" s="25">
        <v>32518</v>
      </c>
      <c r="B4772" s="24">
        <v>-73</v>
      </c>
      <c r="C4772" s="24">
        <v>0</v>
      </c>
    </row>
    <row r="4773" spans="1:3" x14ac:dyDescent="0.2">
      <c r="A4773" s="25">
        <v>32519</v>
      </c>
      <c r="B4773" s="24">
        <v>-185</v>
      </c>
      <c r="C4773" s="24">
        <v>0</v>
      </c>
    </row>
    <row r="4774" spans="1:3" x14ac:dyDescent="0.2">
      <c r="A4774" s="25">
        <v>32520</v>
      </c>
      <c r="B4774" s="24">
        <v>-18</v>
      </c>
      <c r="C4774" s="24">
        <v>0</v>
      </c>
    </row>
    <row r="4775" spans="1:3" x14ac:dyDescent="0.2">
      <c r="A4775" s="25">
        <v>32521</v>
      </c>
      <c r="B4775" s="24">
        <v>-280</v>
      </c>
      <c r="C4775" s="24">
        <v>0</v>
      </c>
    </row>
    <row r="4776" spans="1:3" x14ac:dyDescent="0.2">
      <c r="A4776" s="25">
        <v>32522</v>
      </c>
      <c r="B4776" s="24">
        <v>0</v>
      </c>
      <c r="C4776" s="24">
        <v>0</v>
      </c>
    </row>
    <row r="4777" spans="1:3" x14ac:dyDescent="0.2">
      <c r="A4777" s="25">
        <v>32523</v>
      </c>
      <c r="B4777" s="24">
        <v>0</v>
      </c>
      <c r="C4777" s="24">
        <v>0</v>
      </c>
    </row>
    <row r="4778" spans="1:3" x14ac:dyDescent="0.2">
      <c r="A4778" s="25">
        <v>32524</v>
      </c>
      <c r="B4778" s="24">
        <v>-12</v>
      </c>
      <c r="C4778" s="24">
        <v>0</v>
      </c>
    </row>
    <row r="4779" spans="1:3" x14ac:dyDescent="0.2">
      <c r="A4779" s="25">
        <v>32525</v>
      </c>
      <c r="B4779" s="24">
        <v>0</v>
      </c>
      <c r="C4779" s="24">
        <v>0</v>
      </c>
    </row>
    <row r="4780" spans="1:3" x14ac:dyDescent="0.2">
      <c r="A4780" s="25">
        <v>32526</v>
      </c>
      <c r="B4780" s="24">
        <v>-186</v>
      </c>
      <c r="C4780" s="24">
        <v>0</v>
      </c>
    </row>
    <row r="4781" spans="1:3" x14ac:dyDescent="0.2">
      <c r="A4781" s="25">
        <v>32527</v>
      </c>
      <c r="B4781" s="24">
        <v>-551</v>
      </c>
      <c r="C4781" s="24">
        <v>0</v>
      </c>
    </row>
    <row r="4782" spans="1:3" x14ac:dyDescent="0.2">
      <c r="A4782" s="25">
        <v>32528</v>
      </c>
      <c r="B4782" s="24">
        <v>-92</v>
      </c>
      <c r="C4782" s="24">
        <v>0</v>
      </c>
    </row>
    <row r="4783" spans="1:3" x14ac:dyDescent="0.2">
      <c r="A4783" s="25">
        <v>32529</v>
      </c>
      <c r="B4783" s="24">
        <v>0</v>
      </c>
      <c r="C4783" s="24">
        <v>0</v>
      </c>
    </row>
    <row r="4784" spans="1:3" x14ac:dyDescent="0.2">
      <c r="A4784" s="25">
        <v>32530</v>
      </c>
      <c r="B4784" s="24">
        <v>0</v>
      </c>
      <c r="C4784" s="24">
        <v>0</v>
      </c>
    </row>
    <row r="4785" spans="1:3" x14ac:dyDescent="0.2">
      <c r="A4785" s="25">
        <v>32531</v>
      </c>
      <c r="B4785" s="24">
        <v>-120</v>
      </c>
      <c r="C4785" s="24">
        <v>0</v>
      </c>
    </row>
    <row r="4786" spans="1:3" x14ac:dyDescent="0.2">
      <c r="A4786" s="25">
        <v>32532</v>
      </c>
      <c r="B4786" s="24">
        <v>0</v>
      </c>
      <c r="C4786" s="24">
        <v>0</v>
      </c>
    </row>
    <row r="4787" spans="1:3" x14ac:dyDescent="0.2">
      <c r="A4787" s="25">
        <v>32533</v>
      </c>
      <c r="B4787" s="24">
        <v>0</v>
      </c>
      <c r="C4787" s="24">
        <v>0</v>
      </c>
    </row>
    <row r="4788" spans="1:3" x14ac:dyDescent="0.2">
      <c r="A4788" s="25">
        <v>32534</v>
      </c>
      <c r="B4788" s="24">
        <v>0</v>
      </c>
      <c r="C4788" s="24">
        <v>0</v>
      </c>
    </row>
    <row r="4789" spans="1:3" x14ac:dyDescent="0.2">
      <c r="A4789" s="25">
        <v>32535</v>
      </c>
      <c r="B4789" s="24">
        <v>-312</v>
      </c>
      <c r="C4789" s="24">
        <v>0</v>
      </c>
    </row>
    <row r="4790" spans="1:3" x14ac:dyDescent="0.2">
      <c r="A4790" s="25">
        <v>32536</v>
      </c>
      <c r="B4790" s="24">
        <v>0</v>
      </c>
      <c r="C4790" s="24">
        <v>0</v>
      </c>
    </row>
    <row r="4791" spans="1:3" x14ac:dyDescent="0.2">
      <c r="A4791" s="25">
        <v>32537</v>
      </c>
      <c r="B4791" s="24">
        <v>0</v>
      </c>
      <c r="C4791" s="24">
        <v>0</v>
      </c>
    </row>
    <row r="4792" spans="1:3" x14ac:dyDescent="0.2">
      <c r="A4792" s="25">
        <v>32538</v>
      </c>
      <c r="B4792" s="24">
        <v>-27</v>
      </c>
      <c r="C4792" s="24">
        <v>0</v>
      </c>
    </row>
    <row r="4793" spans="1:3" x14ac:dyDescent="0.2">
      <c r="A4793" s="25">
        <v>32539</v>
      </c>
      <c r="B4793" s="24">
        <v>0</v>
      </c>
      <c r="C4793" s="24">
        <v>0</v>
      </c>
    </row>
    <row r="4794" spans="1:3" x14ac:dyDescent="0.2">
      <c r="A4794" s="25">
        <v>32540</v>
      </c>
      <c r="B4794" s="24">
        <v>-27</v>
      </c>
      <c r="C4794" s="24">
        <v>0</v>
      </c>
    </row>
    <row r="4795" spans="1:3" x14ac:dyDescent="0.2">
      <c r="A4795" s="25">
        <v>32541</v>
      </c>
      <c r="B4795" s="24">
        <v>0</v>
      </c>
      <c r="C4795" s="24">
        <v>0</v>
      </c>
    </row>
    <row r="4796" spans="1:3" x14ac:dyDescent="0.2">
      <c r="A4796" s="25">
        <v>32542</v>
      </c>
      <c r="B4796" s="24">
        <v>-331</v>
      </c>
      <c r="C4796" s="24">
        <v>0</v>
      </c>
    </row>
    <row r="4797" spans="1:3" x14ac:dyDescent="0.2">
      <c r="A4797" s="25">
        <v>32543</v>
      </c>
      <c r="B4797" s="24">
        <v>0</v>
      </c>
      <c r="C4797" s="24">
        <v>0</v>
      </c>
    </row>
    <row r="4798" spans="1:3" x14ac:dyDescent="0.2">
      <c r="A4798" s="25">
        <v>32544</v>
      </c>
      <c r="B4798" s="24">
        <v>0</v>
      </c>
      <c r="C4798" s="24">
        <v>0</v>
      </c>
    </row>
    <row r="4799" spans="1:3" x14ac:dyDescent="0.2">
      <c r="A4799" s="25">
        <v>32545</v>
      </c>
      <c r="B4799" s="24">
        <v>-188</v>
      </c>
      <c r="C4799" s="24">
        <v>0</v>
      </c>
    </row>
    <row r="4800" spans="1:3" x14ac:dyDescent="0.2">
      <c r="A4800" s="25">
        <v>32546</v>
      </c>
      <c r="B4800" s="24">
        <v>-31</v>
      </c>
      <c r="C4800" s="24">
        <v>0</v>
      </c>
    </row>
    <row r="4801" spans="1:3" x14ac:dyDescent="0.2">
      <c r="A4801" s="25">
        <v>32547</v>
      </c>
      <c r="B4801" s="24">
        <v>0</v>
      </c>
      <c r="C4801" s="24">
        <v>0</v>
      </c>
    </row>
    <row r="4802" spans="1:3" x14ac:dyDescent="0.2">
      <c r="A4802" s="25">
        <v>32548</v>
      </c>
      <c r="B4802" s="24">
        <v>0</v>
      </c>
      <c r="C4802" s="24">
        <v>0</v>
      </c>
    </row>
    <row r="4803" spans="1:3" x14ac:dyDescent="0.2">
      <c r="A4803" s="25">
        <v>32549</v>
      </c>
      <c r="B4803" s="24">
        <v>0</v>
      </c>
      <c r="C4803" s="24">
        <v>0</v>
      </c>
    </row>
    <row r="4804" spans="1:3" x14ac:dyDescent="0.2">
      <c r="A4804" s="25">
        <v>32550</v>
      </c>
      <c r="B4804" s="24">
        <v>0</v>
      </c>
      <c r="C4804" s="24">
        <v>0</v>
      </c>
    </row>
    <row r="4805" spans="1:3" x14ac:dyDescent="0.2">
      <c r="A4805" s="25">
        <v>32551</v>
      </c>
      <c r="B4805" s="24">
        <v>0</v>
      </c>
      <c r="C4805" s="24">
        <v>0</v>
      </c>
    </row>
    <row r="4806" spans="1:3" x14ac:dyDescent="0.2">
      <c r="A4806" s="25">
        <v>32552</v>
      </c>
      <c r="B4806" s="24">
        <v>0</v>
      </c>
      <c r="C4806" s="24">
        <v>0</v>
      </c>
    </row>
    <row r="4807" spans="1:3" x14ac:dyDescent="0.2">
      <c r="A4807" s="25">
        <v>32553</v>
      </c>
      <c r="B4807" s="24">
        <v>0</v>
      </c>
      <c r="C4807" s="24">
        <v>0</v>
      </c>
    </row>
    <row r="4808" spans="1:3" x14ac:dyDescent="0.2">
      <c r="A4808" s="25">
        <v>32554</v>
      </c>
      <c r="B4808" s="24">
        <v>0</v>
      </c>
      <c r="C4808" s="24">
        <v>0</v>
      </c>
    </row>
    <row r="4809" spans="1:3" x14ac:dyDescent="0.2">
      <c r="A4809" s="25">
        <v>32555</v>
      </c>
      <c r="B4809" s="24">
        <v>0</v>
      </c>
      <c r="C4809" s="24">
        <v>0</v>
      </c>
    </row>
    <row r="4810" spans="1:3" x14ac:dyDescent="0.2">
      <c r="A4810" s="25">
        <v>32556</v>
      </c>
      <c r="B4810" s="24">
        <v>0</v>
      </c>
      <c r="C4810" s="24">
        <v>0</v>
      </c>
    </row>
    <row r="4811" spans="1:3" x14ac:dyDescent="0.2">
      <c r="A4811" s="25">
        <v>32557</v>
      </c>
      <c r="B4811" s="24">
        <v>0</v>
      </c>
      <c r="C4811" s="24">
        <v>0</v>
      </c>
    </row>
    <row r="4812" spans="1:3" x14ac:dyDescent="0.2">
      <c r="A4812" s="25">
        <v>32558</v>
      </c>
      <c r="B4812" s="24">
        <v>0</v>
      </c>
      <c r="C4812" s="24">
        <v>0</v>
      </c>
    </row>
    <row r="4813" spans="1:3" x14ac:dyDescent="0.2">
      <c r="A4813" s="25">
        <v>32559</v>
      </c>
      <c r="B4813" s="24">
        <v>0</v>
      </c>
      <c r="C4813" s="24">
        <v>0</v>
      </c>
    </row>
    <row r="4814" spans="1:3" x14ac:dyDescent="0.2">
      <c r="A4814" s="25">
        <v>32560</v>
      </c>
      <c r="B4814" s="24">
        <v>0</v>
      </c>
      <c r="C4814" s="24">
        <v>0</v>
      </c>
    </row>
    <row r="4815" spans="1:3" x14ac:dyDescent="0.2">
      <c r="A4815" s="25">
        <v>32561</v>
      </c>
      <c r="B4815" s="24">
        <v>0</v>
      </c>
      <c r="C4815" s="24">
        <v>0</v>
      </c>
    </row>
    <row r="4816" spans="1:3" x14ac:dyDescent="0.2">
      <c r="A4816" s="25">
        <v>32562</v>
      </c>
      <c r="B4816" s="24">
        <v>0</v>
      </c>
      <c r="C4816" s="24">
        <v>0</v>
      </c>
    </row>
    <row r="4817" spans="1:3" x14ac:dyDescent="0.2">
      <c r="A4817" s="25">
        <v>32563</v>
      </c>
      <c r="B4817" s="24">
        <v>0</v>
      </c>
      <c r="C4817" s="24">
        <v>0</v>
      </c>
    </row>
    <row r="4818" spans="1:3" x14ac:dyDescent="0.2">
      <c r="A4818" s="25">
        <v>32564</v>
      </c>
      <c r="B4818" s="24">
        <v>0</v>
      </c>
      <c r="C4818" s="24">
        <v>0</v>
      </c>
    </row>
    <row r="4819" spans="1:3" x14ac:dyDescent="0.2">
      <c r="A4819" s="25">
        <v>32565</v>
      </c>
      <c r="B4819" s="24">
        <v>0</v>
      </c>
      <c r="C4819" s="24">
        <v>0</v>
      </c>
    </row>
    <row r="4820" spans="1:3" x14ac:dyDescent="0.2">
      <c r="A4820" s="25">
        <v>32566</v>
      </c>
      <c r="B4820" s="24">
        <v>0</v>
      </c>
      <c r="C4820" s="24">
        <v>0</v>
      </c>
    </row>
    <row r="4821" spans="1:3" x14ac:dyDescent="0.2">
      <c r="A4821" s="25">
        <v>32567</v>
      </c>
      <c r="B4821" s="24">
        <v>0</v>
      </c>
      <c r="C4821" s="24">
        <v>0</v>
      </c>
    </row>
    <row r="4822" spans="1:3" x14ac:dyDescent="0.2">
      <c r="A4822" s="25">
        <v>32568</v>
      </c>
      <c r="B4822" s="24">
        <v>0</v>
      </c>
      <c r="C4822" s="24">
        <v>0</v>
      </c>
    </row>
    <row r="4823" spans="1:3" x14ac:dyDescent="0.2">
      <c r="A4823" s="25">
        <v>32569</v>
      </c>
      <c r="B4823" s="24">
        <v>0</v>
      </c>
      <c r="C4823" s="24">
        <v>0</v>
      </c>
    </row>
    <row r="4824" spans="1:3" x14ac:dyDescent="0.2">
      <c r="A4824" s="25">
        <v>32570</v>
      </c>
      <c r="B4824" s="24">
        <v>0</v>
      </c>
      <c r="C4824" s="24">
        <v>0</v>
      </c>
    </row>
    <row r="4825" spans="1:3" x14ac:dyDescent="0.2">
      <c r="A4825" s="25">
        <v>32571</v>
      </c>
      <c r="B4825" s="24">
        <v>0</v>
      </c>
      <c r="C4825" s="24">
        <v>0</v>
      </c>
    </row>
    <row r="4826" spans="1:3" x14ac:dyDescent="0.2">
      <c r="A4826" s="25">
        <v>32572</v>
      </c>
      <c r="B4826" s="24">
        <v>0</v>
      </c>
      <c r="C4826" s="24">
        <v>0</v>
      </c>
    </row>
    <row r="4827" spans="1:3" x14ac:dyDescent="0.2">
      <c r="A4827" s="25">
        <v>32573</v>
      </c>
      <c r="B4827" s="24">
        <v>0</v>
      </c>
      <c r="C4827" s="24">
        <v>0</v>
      </c>
    </row>
    <row r="4828" spans="1:3" x14ac:dyDescent="0.2">
      <c r="A4828" s="25">
        <v>32574</v>
      </c>
      <c r="B4828" s="24">
        <v>-29</v>
      </c>
      <c r="C4828" s="24">
        <v>0</v>
      </c>
    </row>
    <row r="4829" spans="1:3" x14ac:dyDescent="0.2">
      <c r="A4829" s="25">
        <v>32575</v>
      </c>
      <c r="B4829" s="24">
        <v>0</v>
      </c>
      <c r="C4829" s="24">
        <v>0</v>
      </c>
    </row>
    <row r="4830" spans="1:3" x14ac:dyDescent="0.2">
      <c r="A4830" s="25">
        <v>32576</v>
      </c>
      <c r="B4830" s="24">
        <v>0</v>
      </c>
      <c r="C4830" s="24">
        <v>0</v>
      </c>
    </row>
    <row r="4831" spans="1:3" x14ac:dyDescent="0.2">
      <c r="A4831" s="25">
        <v>32577</v>
      </c>
      <c r="B4831" s="24">
        <v>0</v>
      </c>
      <c r="C4831" s="24">
        <v>0</v>
      </c>
    </row>
    <row r="4832" spans="1:3" x14ac:dyDescent="0.2">
      <c r="A4832" s="25">
        <v>32578</v>
      </c>
      <c r="B4832" s="24">
        <v>0</v>
      </c>
      <c r="C4832" s="24">
        <v>0</v>
      </c>
    </row>
    <row r="4833" spans="1:3" x14ac:dyDescent="0.2">
      <c r="A4833" s="25">
        <v>32579</v>
      </c>
      <c r="B4833" s="24">
        <v>0</v>
      </c>
      <c r="C4833" s="24">
        <v>0</v>
      </c>
    </row>
    <row r="4834" spans="1:3" x14ac:dyDescent="0.2">
      <c r="A4834" s="25">
        <v>32580</v>
      </c>
      <c r="B4834" s="24">
        <v>0</v>
      </c>
      <c r="C4834" s="24">
        <v>0</v>
      </c>
    </row>
    <row r="4835" spans="1:3" x14ac:dyDescent="0.2">
      <c r="A4835" s="25">
        <v>32581</v>
      </c>
      <c r="B4835" s="24">
        <v>0</v>
      </c>
      <c r="C4835" s="24">
        <v>0</v>
      </c>
    </row>
    <row r="4836" spans="1:3" x14ac:dyDescent="0.2">
      <c r="A4836" s="25">
        <v>32582</v>
      </c>
      <c r="B4836" s="24">
        <v>0</v>
      </c>
      <c r="C4836" s="24">
        <v>0</v>
      </c>
    </row>
    <row r="4837" spans="1:3" x14ac:dyDescent="0.2">
      <c r="A4837" s="25">
        <v>32583</v>
      </c>
      <c r="B4837" s="24">
        <v>-237</v>
      </c>
      <c r="C4837" s="24">
        <v>0</v>
      </c>
    </row>
    <row r="4838" spans="1:3" x14ac:dyDescent="0.2">
      <c r="A4838" s="25">
        <v>32584</v>
      </c>
      <c r="B4838" s="24">
        <v>-94</v>
      </c>
      <c r="C4838" s="24">
        <v>0</v>
      </c>
    </row>
    <row r="4839" spans="1:3" x14ac:dyDescent="0.2">
      <c r="A4839" s="25">
        <v>32585</v>
      </c>
      <c r="B4839" s="24">
        <v>0</v>
      </c>
      <c r="C4839" s="24">
        <v>0</v>
      </c>
    </row>
    <row r="4840" spans="1:3" x14ac:dyDescent="0.2">
      <c r="A4840" s="25">
        <v>32586</v>
      </c>
      <c r="B4840" s="24">
        <v>0</v>
      </c>
      <c r="C4840" s="24">
        <v>0</v>
      </c>
    </row>
    <row r="4841" spans="1:3" x14ac:dyDescent="0.2">
      <c r="A4841" s="25">
        <v>32587</v>
      </c>
      <c r="B4841" s="24">
        <v>0</v>
      </c>
      <c r="C4841" s="24">
        <v>0</v>
      </c>
    </row>
    <row r="4842" spans="1:3" x14ac:dyDescent="0.2">
      <c r="A4842" s="25">
        <v>32588</v>
      </c>
      <c r="B4842" s="24">
        <v>0</v>
      </c>
      <c r="C4842" s="24">
        <v>0</v>
      </c>
    </row>
    <row r="4843" spans="1:3" x14ac:dyDescent="0.2">
      <c r="A4843" s="25">
        <v>32589</v>
      </c>
      <c r="B4843" s="24">
        <v>0</v>
      </c>
      <c r="C4843" s="24">
        <v>0</v>
      </c>
    </row>
    <row r="4844" spans="1:3" x14ac:dyDescent="0.2">
      <c r="A4844" s="25">
        <v>32590</v>
      </c>
      <c r="B4844" s="24">
        <v>0</v>
      </c>
      <c r="C4844" s="24">
        <v>0</v>
      </c>
    </row>
    <row r="4845" spans="1:3" x14ac:dyDescent="0.2">
      <c r="A4845" s="25">
        <v>32591</v>
      </c>
      <c r="B4845" s="24">
        <v>0</v>
      </c>
      <c r="C4845" s="24">
        <v>0</v>
      </c>
    </row>
    <row r="4846" spans="1:3" x14ac:dyDescent="0.2">
      <c r="A4846" s="25">
        <v>32592</v>
      </c>
      <c r="B4846" s="24">
        <v>0</v>
      </c>
      <c r="C4846" s="24">
        <v>0</v>
      </c>
    </row>
    <row r="4847" spans="1:3" x14ac:dyDescent="0.2">
      <c r="A4847" s="25">
        <v>32593</v>
      </c>
      <c r="B4847" s="24">
        <v>0</v>
      </c>
      <c r="C4847" s="24">
        <v>0</v>
      </c>
    </row>
    <row r="4848" spans="1:3" x14ac:dyDescent="0.2">
      <c r="A4848" s="25">
        <v>32594</v>
      </c>
      <c r="B4848" s="24">
        <v>0</v>
      </c>
      <c r="C4848" s="24">
        <v>0</v>
      </c>
    </row>
    <row r="4849" spans="1:3" x14ac:dyDescent="0.2">
      <c r="A4849" s="25">
        <v>32595</v>
      </c>
      <c r="B4849" s="24">
        <v>-94</v>
      </c>
      <c r="C4849" s="24">
        <v>0</v>
      </c>
    </row>
    <row r="4850" spans="1:3" x14ac:dyDescent="0.2">
      <c r="A4850" s="25">
        <v>32596</v>
      </c>
      <c r="B4850" s="24">
        <v>-47</v>
      </c>
      <c r="C4850" s="24">
        <v>0</v>
      </c>
    </row>
    <row r="4851" spans="1:3" x14ac:dyDescent="0.2">
      <c r="A4851" s="25">
        <v>32597</v>
      </c>
      <c r="B4851" s="24">
        <v>0</v>
      </c>
      <c r="C4851" s="24">
        <v>0</v>
      </c>
    </row>
    <row r="4852" spans="1:3" x14ac:dyDescent="0.2">
      <c r="A4852" s="25">
        <v>32598</v>
      </c>
      <c r="B4852" s="24">
        <v>0</v>
      </c>
      <c r="C4852" s="24">
        <v>0</v>
      </c>
    </row>
    <row r="4853" spans="1:3" x14ac:dyDescent="0.2">
      <c r="A4853" s="25">
        <v>32599</v>
      </c>
      <c r="B4853" s="24">
        <v>0</v>
      </c>
      <c r="C4853" s="24">
        <v>0</v>
      </c>
    </row>
    <row r="4854" spans="1:3" x14ac:dyDescent="0.2">
      <c r="A4854" s="25">
        <v>32600</v>
      </c>
      <c r="B4854" s="24">
        <v>0</v>
      </c>
      <c r="C4854" s="24">
        <v>0</v>
      </c>
    </row>
    <row r="4855" spans="1:3" x14ac:dyDescent="0.2">
      <c r="A4855" s="25">
        <v>32601</v>
      </c>
      <c r="B4855" s="24">
        <v>-17</v>
      </c>
      <c r="C4855" s="24">
        <v>0</v>
      </c>
    </row>
    <row r="4856" spans="1:3" x14ac:dyDescent="0.2">
      <c r="A4856" s="25">
        <v>32602</v>
      </c>
      <c r="B4856" s="24">
        <v>0</v>
      </c>
      <c r="C4856" s="24">
        <v>0</v>
      </c>
    </row>
    <row r="4857" spans="1:3" x14ac:dyDescent="0.2">
      <c r="A4857" s="25">
        <v>32603</v>
      </c>
      <c r="B4857" s="24">
        <v>0</v>
      </c>
      <c r="C4857" s="24">
        <v>0</v>
      </c>
    </row>
    <row r="4858" spans="1:3" x14ac:dyDescent="0.2">
      <c r="A4858" s="25">
        <v>32604</v>
      </c>
      <c r="B4858" s="24">
        <v>0</v>
      </c>
      <c r="C4858" s="24">
        <v>0</v>
      </c>
    </row>
    <row r="4859" spans="1:3" x14ac:dyDescent="0.2">
      <c r="A4859" s="25">
        <v>32605</v>
      </c>
      <c r="B4859" s="24">
        <v>0</v>
      </c>
      <c r="C4859" s="24">
        <v>0</v>
      </c>
    </row>
    <row r="4860" spans="1:3" x14ac:dyDescent="0.2">
      <c r="A4860" s="25">
        <v>32606</v>
      </c>
      <c r="B4860" s="24">
        <v>0</v>
      </c>
      <c r="C4860" s="24">
        <v>0</v>
      </c>
    </row>
    <row r="4861" spans="1:3" x14ac:dyDescent="0.2">
      <c r="A4861" s="25">
        <v>32607</v>
      </c>
      <c r="B4861" s="24">
        <v>0</v>
      </c>
      <c r="C4861" s="24">
        <v>0</v>
      </c>
    </row>
    <row r="4862" spans="1:3" x14ac:dyDescent="0.2">
      <c r="A4862" s="25">
        <v>32608</v>
      </c>
      <c r="B4862" s="24">
        <v>0</v>
      </c>
      <c r="C4862" s="24">
        <v>0</v>
      </c>
    </row>
    <row r="4863" spans="1:3" x14ac:dyDescent="0.2">
      <c r="A4863" s="25">
        <v>32609</v>
      </c>
      <c r="B4863" s="24">
        <v>0</v>
      </c>
      <c r="C4863" s="24">
        <v>0</v>
      </c>
    </row>
    <row r="4864" spans="1:3" x14ac:dyDescent="0.2">
      <c r="A4864" s="25">
        <v>32610</v>
      </c>
      <c r="B4864" s="24">
        <v>0</v>
      </c>
      <c r="C4864" s="24">
        <v>0</v>
      </c>
    </row>
    <row r="4865" spans="1:3" x14ac:dyDescent="0.2">
      <c r="A4865" s="25">
        <v>32611</v>
      </c>
      <c r="B4865" s="24">
        <v>0</v>
      </c>
      <c r="C4865" s="24">
        <v>0</v>
      </c>
    </row>
    <row r="4866" spans="1:3" x14ac:dyDescent="0.2">
      <c r="A4866" s="25">
        <v>32612</v>
      </c>
      <c r="B4866" s="24">
        <v>0</v>
      </c>
      <c r="C4866" s="24">
        <v>0</v>
      </c>
    </row>
    <row r="4867" spans="1:3" x14ac:dyDescent="0.2">
      <c r="A4867" s="25">
        <v>32613</v>
      </c>
      <c r="B4867" s="24">
        <v>0</v>
      </c>
      <c r="C4867" s="24">
        <v>0</v>
      </c>
    </row>
    <row r="4868" spans="1:3" x14ac:dyDescent="0.2">
      <c r="A4868" s="25">
        <v>32614</v>
      </c>
      <c r="B4868" s="24">
        <v>0</v>
      </c>
      <c r="C4868" s="24">
        <v>0</v>
      </c>
    </row>
    <row r="4869" spans="1:3" x14ac:dyDescent="0.2">
      <c r="A4869" s="25">
        <v>32615</v>
      </c>
      <c r="B4869" s="24">
        <v>0</v>
      </c>
      <c r="C4869" s="24">
        <v>0</v>
      </c>
    </row>
    <row r="4870" spans="1:3" x14ac:dyDescent="0.2">
      <c r="A4870" s="25">
        <v>32616</v>
      </c>
      <c r="B4870" s="24">
        <v>0</v>
      </c>
      <c r="C4870" s="24">
        <v>0</v>
      </c>
    </row>
    <row r="4871" spans="1:3" x14ac:dyDescent="0.2">
      <c r="A4871" s="25">
        <v>32617</v>
      </c>
      <c r="B4871" s="24">
        <v>0</v>
      </c>
      <c r="C4871" s="24">
        <v>0</v>
      </c>
    </row>
    <row r="4872" spans="1:3" x14ac:dyDescent="0.2">
      <c r="A4872" s="25">
        <v>32618</v>
      </c>
      <c r="B4872" s="24">
        <v>0</v>
      </c>
      <c r="C4872" s="24">
        <v>0</v>
      </c>
    </row>
    <row r="4873" spans="1:3" x14ac:dyDescent="0.2">
      <c r="A4873" s="25">
        <v>32619</v>
      </c>
      <c r="B4873" s="24">
        <v>0</v>
      </c>
      <c r="C4873" s="24">
        <v>0</v>
      </c>
    </row>
    <row r="4874" spans="1:3" x14ac:dyDescent="0.2">
      <c r="A4874" s="25">
        <v>32620</v>
      </c>
      <c r="B4874" s="24">
        <v>0</v>
      </c>
      <c r="C4874" s="24">
        <v>0</v>
      </c>
    </row>
    <row r="4875" spans="1:3" x14ac:dyDescent="0.2">
      <c r="A4875" s="25">
        <v>32621</v>
      </c>
      <c r="B4875" s="24">
        <v>0</v>
      </c>
      <c r="C4875" s="24">
        <v>0</v>
      </c>
    </row>
    <row r="4876" spans="1:3" x14ac:dyDescent="0.2">
      <c r="A4876" s="25">
        <v>32622</v>
      </c>
      <c r="B4876" s="24">
        <v>0</v>
      </c>
      <c r="C4876" s="24">
        <v>0</v>
      </c>
    </row>
    <row r="4877" spans="1:3" x14ac:dyDescent="0.2">
      <c r="A4877" s="25">
        <v>32623</v>
      </c>
      <c r="B4877" s="24">
        <v>-22</v>
      </c>
      <c r="C4877" s="24">
        <v>0</v>
      </c>
    </row>
    <row r="4878" spans="1:3" x14ac:dyDescent="0.2">
      <c r="A4878" s="25">
        <v>32624</v>
      </c>
      <c r="B4878" s="24">
        <v>0</v>
      </c>
      <c r="C4878" s="24">
        <v>0</v>
      </c>
    </row>
    <row r="4879" spans="1:3" x14ac:dyDescent="0.2">
      <c r="A4879" s="25">
        <v>32625</v>
      </c>
      <c r="B4879" s="24">
        <v>0</v>
      </c>
      <c r="C4879" s="24">
        <v>0</v>
      </c>
    </row>
    <row r="4880" spans="1:3" x14ac:dyDescent="0.2">
      <c r="A4880" s="25">
        <v>32626</v>
      </c>
      <c r="B4880" s="24">
        <v>0</v>
      </c>
      <c r="C4880" s="24">
        <v>0</v>
      </c>
    </row>
    <row r="4881" spans="1:3" x14ac:dyDescent="0.2">
      <c r="A4881" s="25">
        <v>32627</v>
      </c>
      <c r="B4881" s="24">
        <v>0</v>
      </c>
      <c r="C4881" s="24">
        <v>0</v>
      </c>
    </row>
    <row r="4882" spans="1:3" x14ac:dyDescent="0.2">
      <c r="A4882" s="25">
        <v>32628</v>
      </c>
      <c r="B4882" s="24">
        <v>0</v>
      </c>
      <c r="C4882" s="24">
        <v>0</v>
      </c>
    </row>
    <row r="4883" spans="1:3" x14ac:dyDescent="0.2">
      <c r="A4883" s="25">
        <v>32629</v>
      </c>
      <c r="B4883" s="24">
        <v>0</v>
      </c>
      <c r="C4883" s="24">
        <v>0</v>
      </c>
    </row>
    <row r="4884" spans="1:3" x14ac:dyDescent="0.2">
      <c r="A4884" s="25">
        <v>32630</v>
      </c>
      <c r="B4884" s="24">
        <v>-117</v>
      </c>
      <c r="C4884" s="24">
        <v>0</v>
      </c>
    </row>
    <row r="4885" spans="1:3" x14ac:dyDescent="0.2">
      <c r="A4885" s="25">
        <v>32631</v>
      </c>
      <c r="B4885" s="24">
        <v>-105</v>
      </c>
      <c r="C4885" s="24">
        <v>0</v>
      </c>
    </row>
    <row r="4886" spans="1:3" x14ac:dyDescent="0.2">
      <c r="A4886" s="25">
        <v>32632</v>
      </c>
      <c r="B4886" s="24">
        <v>0</v>
      </c>
      <c r="C4886" s="24">
        <v>0</v>
      </c>
    </row>
    <row r="4887" spans="1:3" x14ac:dyDescent="0.2">
      <c r="A4887" s="25">
        <v>32633</v>
      </c>
      <c r="B4887" s="24">
        <v>-47</v>
      </c>
      <c r="C4887" s="24">
        <v>0</v>
      </c>
    </row>
    <row r="4888" spans="1:3" x14ac:dyDescent="0.2">
      <c r="A4888" s="25">
        <v>32634</v>
      </c>
      <c r="B4888" s="24">
        <v>0</v>
      </c>
      <c r="C4888" s="24">
        <v>0</v>
      </c>
    </row>
    <row r="4889" spans="1:3" x14ac:dyDescent="0.2">
      <c r="A4889" s="25">
        <v>32635</v>
      </c>
      <c r="B4889" s="24">
        <v>0</v>
      </c>
      <c r="C4889" s="24">
        <v>0</v>
      </c>
    </row>
    <row r="4890" spans="1:3" x14ac:dyDescent="0.2">
      <c r="A4890" s="25">
        <v>32636</v>
      </c>
      <c r="B4890" s="24">
        <v>0</v>
      </c>
      <c r="C4890" s="24">
        <v>0</v>
      </c>
    </row>
    <row r="4891" spans="1:3" x14ac:dyDescent="0.2">
      <c r="A4891" s="25">
        <v>32637</v>
      </c>
      <c r="B4891" s="24">
        <v>-11</v>
      </c>
      <c r="C4891" s="24">
        <v>0</v>
      </c>
    </row>
    <row r="4892" spans="1:3" x14ac:dyDescent="0.2">
      <c r="A4892" s="25">
        <v>32638</v>
      </c>
      <c r="B4892" s="24">
        <v>0</v>
      </c>
      <c r="C4892" s="24">
        <v>0</v>
      </c>
    </row>
    <row r="4893" spans="1:3" x14ac:dyDescent="0.2">
      <c r="A4893" s="25">
        <v>32639</v>
      </c>
      <c r="B4893" s="24">
        <v>0</v>
      </c>
      <c r="C4893" s="24">
        <v>0</v>
      </c>
    </row>
    <row r="4894" spans="1:3" x14ac:dyDescent="0.2">
      <c r="A4894" s="25">
        <v>32640</v>
      </c>
      <c r="B4894" s="24">
        <v>-665</v>
      </c>
      <c r="C4894" s="24">
        <v>0</v>
      </c>
    </row>
    <row r="4895" spans="1:3" x14ac:dyDescent="0.2">
      <c r="A4895" s="25">
        <v>32641</v>
      </c>
      <c r="B4895" s="24">
        <v>0</v>
      </c>
      <c r="C4895" s="24">
        <v>0</v>
      </c>
    </row>
    <row r="4896" spans="1:3" x14ac:dyDescent="0.2">
      <c r="A4896" s="25">
        <v>32642</v>
      </c>
      <c r="B4896" s="24">
        <v>0</v>
      </c>
      <c r="C4896" s="24">
        <v>0</v>
      </c>
    </row>
    <row r="4897" spans="1:3" x14ac:dyDescent="0.2">
      <c r="A4897" s="25">
        <v>32643</v>
      </c>
      <c r="B4897" s="24">
        <v>0</v>
      </c>
      <c r="C4897" s="24">
        <v>0</v>
      </c>
    </row>
    <row r="4898" spans="1:3" x14ac:dyDescent="0.2">
      <c r="A4898" s="25">
        <v>32644</v>
      </c>
      <c r="B4898" s="24">
        <v>0</v>
      </c>
      <c r="C4898" s="24">
        <v>0</v>
      </c>
    </row>
    <row r="4899" spans="1:3" x14ac:dyDescent="0.2">
      <c r="A4899" s="25">
        <v>32645</v>
      </c>
      <c r="B4899" s="24">
        <v>0</v>
      </c>
      <c r="C4899" s="24">
        <v>0</v>
      </c>
    </row>
    <row r="4900" spans="1:3" x14ac:dyDescent="0.2">
      <c r="A4900" s="25">
        <v>32646</v>
      </c>
      <c r="B4900" s="24">
        <v>0</v>
      </c>
      <c r="C4900" s="24">
        <v>0</v>
      </c>
    </row>
    <row r="4901" spans="1:3" x14ac:dyDescent="0.2">
      <c r="A4901" s="25">
        <v>32647</v>
      </c>
      <c r="B4901" s="24">
        <v>0</v>
      </c>
      <c r="C4901" s="24">
        <v>0</v>
      </c>
    </row>
    <row r="4902" spans="1:3" x14ac:dyDescent="0.2">
      <c r="A4902" s="25">
        <v>32648</v>
      </c>
      <c r="B4902" s="24">
        <v>0</v>
      </c>
      <c r="C4902" s="24">
        <v>0</v>
      </c>
    </row>
    <row r="4903" spans="1:3" x14ac:dyDescent="0.2">
      <c r="A4903" s="25">
        <v>32649</v>
      </c>
      <c r="B4903" s="24">
        <v>0</v>
      </c>
      <c r="C4903" s="24">
        <v>0</v>
      </c>
    </row>
    <row r="4904" spans="1:3" x14ac:dyDescent="0.2">
      <c r="A4904" s="25">
        <v>32650</v>
      </c>
      <c r="B4904" s="24">
        <v>0</v>
      </c>
      <c r="C4904" s="24">
        <v>0</v>
      </c>
    </row>
    <row r="4905" spans="1:3" x14ac:dyDescent="0.2">
      <c r="A4905" s="25">
        <v>32651</v>
      </c>
      <c r="B4905" s="24">
        <v>0</v>
      </c>
      <c r="C4905" s="24">
        <v>0</v>
      </c>
    </row>
    <row r="4906" spans="1:3" x14ac:dyDescent="0.2">
      <c r="A4906" s="25">
        <v>32652</v>
      </c>
      <c r="B4906" s="24">
        <v>0</v>
      </c>
      <c r="C4906" s="24">
        <v>0</v>
      </c>
    </row>
    <row r="4907" spans="1:3" x14ac:dyDescent="0.2">
      <c r="A4907" s="25">
        <v>32653</v>
      </c>
      <c r="B4907" s="24">
        <v>0</v>
      </c>
      <c r="C4907" s="24">
        <v>0</v>
      </c>
    </row>
    <row r="4908" spans="1:3" x14ac:dyDescent="0.2">
      <c r="A4908" s="25">
        <v>32654</v>
      </c>
      <c r="B4908" s="24">
        <v>-687</v>
      </c>
      <c r="C4908" s="24">
        <v>0</v>
      </c>
    </row>
    <row r="4909" spans="1:3" x14ac:dyDescent="0.2">
      <c r="A4909" s="25">
        <v>32655</v>
      </c>
      <c r="B4909" s="24">
        <v>0</v>
      </c>
      <c r="C4909" s="24">
        <v>0</v>
      </c>
    </row>
    <row r="4910" spans="1:3" x14ac:dyDescent="0.2">
      <c r="A4910" s="25">
        <v>32656</v>
      </c>
      <c r="B4910" s="24">
        <v>0</v>
      </c>
      <c r="C4910" s="24">
        <v>0</v>
      </c>
    </row>
    <row r="4911" spans="1:3" x14ac:dyDescent="0.2">
      <c r="A4911" s="25">
        <v>32657</v>
      </c>
      <c r="B4911" s="24">
        <v>0</v>
      </c>
      <c r="C4911" s="24">
        <v>0</v>
      </c>
    </row>
    <row r="4912" spans="1:3" x14ac:dyDescent="0.2">
      <c r="A4912" s="25">
        <v>32658</v>
      </c>
      <c r="B4912" s="24">
        <v>-201</v>
      </c>
      <c r="C4912" s="24">
        <v>0</v>
      </c>
    </row>
    <row r="4913" spans="1:3" x14ac:dyDescent="0.2">
      <c r="A4913" s="25">
        <v>32659</v>
      </c>
      <c r="B4913" s="24">
        <v>0</v>
      </c>
      <c r="C4913" s="24">
        <v>0</v>
      </c>
    </row>
    <row r="4914" spans="1:3" x14ac:dyDescent="0.2">
      <c r="A4914" s="25">
        <v>32660</v>
      </c>
      <c r="B4914" s="24">
        <v>0</v>
      </c>
      <c r="C4914" s="24">
        <v>0</v>
      </c>
    </row>
    <row r="4915" spans="1:3" x14ac:dyDescent="0.2">
      <c r="A4915" s="25">
        <v>32661</v>
      </c>
      <c r="B4915" s="24">
        <v>0</v>
      </c>
      <c r="C4915" s="24">
        <v>0</v>
      </c>
    </row>
    <row r="4916" spans="1:3" x14ac:dyDescent="0.2">
      <c r="A4916" s="25">
        <v>32662</v>
      </c>
      <c r="B4916" s="24">
        <v>0</v>
      </c>
      <c r="C4916" s="24">
        <v>0</v>
      </c>
    </row>
    <row r="4917" spans="1:3" x14ac:dyDescent="0.2">
      <c r="A4917" s="25">
        <v>32663</v>
      </c>
      <c r="B4917" s="24">
        <v>0</v>
      </c>
      <c r="C4917" s="24">
        <v>0</v>
      </c>
    </row>
    <row r="4918" spans="1:3" x14ac:dyDescent="0.2">
      <c r="A4918" s="25">
        <v>32664</v>
      </c>
      <c r="B4918" s="24">
        <v>0</v>
      </c>
      <c r="C4918" s="24">
        <v>0</v>
      </c>
    </row>
    <row r="4919" spans="1:3" x14ac:dyDescent="0.2">
      <c r="A4919" s="25">
        <v>32665</v>
      </c>
      <c r="B4919" s="24">
        <v>0</v>
      </c>
      <c r="C4919" s="24">
        <v>0</v>
      </c>
    </row>
    <row r="4920" spans="1:3" x14ac:dyDescent="0.2">
      <c r="A4920" s="25">
        <v>32666</v>
      </c>
      <c r="B4920" s="24">
        <v>0</v>
      </c>
      <c r="C4920" s="24">
        <v>0</v>
      </c>
    </row>
    <row r="4921" spans="1:3" x14ac:dyDescent="0.2">
      <c r="A4921" s="25">
        <v>32667</v>
      </c>
      <c r="B4921" s="24">
        <v>0</v>
      </c>
      <c r="C4921" s="24">
        <v>0</v>
      </c>
    </row>
    <row r="4922" spans="1:3" x14ac:dyDescent="0.2">
      <c r="A4922" s="25">
        <v>32668</v>
      </c>
      <c r="B4922" s="24">
        <v>0</v>
      </c>
      <c r="C4922" s="24">
        <v>0</v>
      </c>
    </row>
    <row r="4923" spans="1:3" x14ac:dyDescent="0.2">
      <c r="A4923" s="25">
        <v>32669</v>
      </c>
      <c r="B4923" s="24">
        <v>0</v>
      </c>
      <c r="C4923" s="24">
        <v>0</v>
      </c>
    </row>
    <row r="4924" spans="1:3" x14ac:dyDescent="0.2">
      <c r="A4924" s="25">
        <v>32670</v>
      </c>
      <c r="B4924" s="24">
        <v>0</v>
      </c>
      <c r="C4924" s="24">
        <v>0</v>
      </c>
    </row>
    <row r="4925" spans="1:3" x14ac:dyDescent="0.2">
      <c r="A4925" s="25">
        <v>32671</v>
      </c>
      <c r="B4925" s="24">
        <v>0</v>
      </c>
      <c r="C4925" s="24">
        <v>0</v>
      </c>
    </row>
    <row r="4926" spans="1:3" x14ac:dyDescent="0.2">
      <c r="A4926" s="25">
        <v>32672</v>
      </c>
      <c r="B4926" s="24">
        <v>0</v>
      </c>
      <c r="C4926" s="24">
        <v>0</v>
      </c>
    </row>
    <row r="4927" spans="1:3" x14ac:dyDescent="0.2">
      <c r="A4927" s="25">
        <v>32673</v>
      </c>
      <c r="B4927" s="24">
        <v>0</v>
      </c>
      <c r="C4927" s="24">
        <v>0</v>
      </c>
    </row>
    <row r="4928" spans="1:3" x14ac:dyDescent="0.2">
      <c r="A4928" s="25">
        <v>32674</v>
      </c>
      <c r="B4928" s="24">
        <v>0</v>
      </c>
      <c r="C4928" s="24">
        <v>0</v>
      </c>
    </row>
    <row r="4929" spans="1:3" x14ac:dyDescent="0.2">
      <c r="A4929" s="25">
        <v>32675</v>
      </c>
      <c r="B4929" s="24">
        <v>-541</v>
      </c>
      <c r="C4929" s="24">
        <v>0</v>
      </c>
    </row>
    <row r="4930" spans="1:3" x14ac:dyDescent="0.2">
      <c r="A4930" s="25">
        <v>32676</v>
      </c>
      <c r="B4930" s="24">
        <v>0</v>
      </c>
      <c r="C4930" s="24">
        <v>0</v>
      </c>
    </row>
    <row r="4931" spans="1:3" x14ac:dyDescent="0.2">
      <c r="A4931" s="25">
        <v>32677</v>
      </c>
      <c r="B4931" s="24">
        <v>0</v>
      </c>
      <c r="C4931" s="24">
        <v>0</v>
      </c>
    </row>
    <row r="4932" spans="1:3" x14ac:dyDescent="0.2">
      <c r="A4932" s="25">
        <v>32678</v>
      </c>
      <c r="B4932" s="24">
        <v>0</v>
      </c>
      <c r="C4932" s="24">
        <v>0</v>
      </c>
    </row>
    <row r="4933" spans="1:3" x14ac:dyDescent="0.2">
      <c r="A4933" s="25">
        <v>32679</v>
      </c>
      <c r="B4933" s="24">
        <v>0</v>
      </c>
      <c r="C4933" s="24">
        <v>0</v>
      </c>
    </row>
    <row r="4934" spans="1:3" x14ac:dyDescent="0.2">
      <c r="A4934" s="25">
        <v>32680</v>
      </c>
      <c r="B4934" s="24">
        <v>-99</v>
      </c>
      <c r="C4934" s="24">
        <v>0</v>
      </c>
    </row>
    <row r="4935" spans="1:3" x14ac:dyDescent="0.2">
      <c r="A4935" s="25">
        <v>32681</v>
      </c>
      <c r="B4935" s="24">
        <v>0</v>
      </c>
      <c r="C4935" s="24">
        <v>0</v>
      </c>
    </row>
    <row r="4936" spans="1:3" x14ac:dyDescent="0.2">
      <c r="A4936" s="25">
        <v>32682</v>
      </c>
      <c r="B4936" s="24">
        <v>0</v>
      </c>
      <c r="C4936" s="24">
        <v>0</v>
      </c>
    </row>
    <row r="4937" spans="1:3" x14ac:dyDescent="0.2">
      <c r="A4937" s="25">
        <v>32683</v>
      </c>
      <c r="B4937" s="24">
        <v>0</v>
      </c>
      <c r="C4937" s="24">
        <v>0</v>
      </c>
    </row>
    <row r="4938" spans="1:3" x14ac:dyDescent="0.2">
      <c r="A4938" s="25">
        <v>32684</v>
      </c>
      <c r="B4938" s="24">
        <v>0</v>
      </c>
      <c r="C4938" s="24">
        <v>0</v>
      </c>
    </row>
    <row r="4939" spans="1:3" x14ac:dyDescent="0.2">
      <c r="A4939" s="25">
        <v>32685</v>
      </c>
      <c r="B4939" s="24">
        <v>0</v>
      </c>
      <c r="C4939" s="24">
        <v>0</v>
      </c>
    </row>
    <row r="4940" spans="1:3" x14ac:dyDescent="0.2">
      <c r="A4940" s="25">
        <v>32686</v>
      </c>
      <c r="B4940" s="24">
        <v>0</v>
      </c>
      <c r="C4940" s="24">
        <v>0</v>
      </c>
    </row>
    <row r="4941" spans="1:3" x14ac:dyDescent="0.2">
      <c r="A4941" s="25">
        <v>32687</v>
      </c>
      <c r="B4941" s="24">
        <v>0</v>
      </c>
      <c r="C4941" s="24">
        <v>0</v>
      </c>
    </row>
    <row r="4942" spans="1:3" x14ac:dyDescent="0.2">
      <c r="A4942" s="25">
        <v>32688</v>
      </c>
      <c r="B4942" s="24">
        <v>0</v>
      </c>
      <c r="C4942" s="24">
        <v>0</v>
      </c>
    </row>
    <row r="4943" spans="1:3" x14ac:dyDescent="0.2">
      <c r="A4943" s="25">
        <v>32689</v>
      </c>
      <c r="B4943" s="24">
        <v>-146</v>
      </c>
      <c r="C4943" s="24">
        <v>0</v>
      </c>
    </row>
    <row r="4944" spans="1:3" x14ac:dyDescent="0.2">
      <c r="A4944" s="25">
        <v>32690</v>
      </c>
      <c r="B4944" s="24">
        <v>0</v>
      </c>
      <c r="C4944" s="24">
        <v>0</v>
      </c>
    </row>
    <row r="4945" spans="1:3" x14ac:dyDescent="0.2">
      <c r="A4945" s="25">
        <v>32691</v>
      </c>
      <c r="B4945" s="24">
        <v>0</v>
      </c>
      <c r="C4945" s="24">
        <v>0</v>
      </c>
    </row>
    <row r="4946" spans="1:3" x14ac:dyDescent="0.2">
      <c r="A4946" s="25">
        <v>32692</v>
      </c>
      <c r="B4946" s="24">
        <v>0</v>
      </c>
      <c r="C4946" s="24">
        <v>0</v>
      </c>
    </row>
    <row r="4947" spans="1:3" x14ac:dyDescent="0.2">
      <c r="A4947" s="25">
        <v>32693</v>
      </c>
      <c r="B4947" s="24">
        <v>0</v>
      </c>
      <c r="C4947" s="24">
        <v>0</v>
      </c>
    </row>
    <row r="4948" spans="1:3" x14ac:dyDescent="0.2">
      <c r="A4948" s="25">
        <v>32694</v>
      </c>
      <c r="B4948" s="24">
        <v>0</v>
      </c>
      <c r="C4948" s="24">
        <v>0</v>
      </c>
    </row>
    <row r="4949" spans="1:3" x14ac:dyDescent="0.2">
      <c r="A4949" s="25">
        <v>32695</v>
      </c>
      <c r="B4949" s="24">
        <v>0</v>
      </c>
      <c r="C4949" s="24">
        <v>0</v>
      </c>
    </row>
    <row r="4950" spans="1:3" x14ac:dyDescent="0.2">
      <c r="A4950" s="25">
        <v>32696</v>
      </c>
      <c r="B4950" s="24">
        <v>0</v>
      </c>
      <c r="C4950" s="24">
        <v>0</v>
      </c>
    </row>
    <row r="4951" spans="1:3" x14ac:dyDescent="0.2">
      <c r="A4951" s="25">
        <v>32697</v>
      </c>
      <c r="B4951" s="24">
        <v>0</v>
      </c>
      <c r="C4951" s="24">
        <v>0</v>
      </c>
    </row>
    <row r="4952" spans="1:3" x14ac:dyDescent="0.2">
      <c r="A4952" s="25">
        <v>32698</v>
      </c>
      <c r="B4952" s="24">
        <v>0</v>
      </c>
      <c r="C4952" s="24">
        <v>0</v>
      </c>
    </row>
    <row r="4953" spans="1:3" x14ac:dyDescent="0.2">
      <c r="A4953" s="25">
        <v>32699</v>
      </c>
      <c r="B4953" s="24">
        <v>0</v>
      </c>
      <c r="C4953" s="24">
        <v>0</v>
      </c>
    </row>
    <row r="4954" spans="1:3" x14ac:dyDescent="0.2">
      <c r="A4954" s="25">
        <v>32700</v>
      </c>
      <c r="B4954" s="24">
        <v>0</v>
      </c>
      <c r="C4954" s="24">
        <v>0</v>
      </c>
    </row>
    <row r="4955" spans="1:3" x14ac:dyDescent="0.2">
      <c r="A4955" s="25">
        <v>32701</v>
      </c>
      <c r="B4955" s="24">
        <v>0</v>
      </c>
      <c r="C4955" s="24">
        <v>0</v>
      </c>
    </row>
    <row r="4956" spans="1:3" x14ac:dyDescent="0.2">
      <c r="A4956" s="25">
        <v>32702</v>
      </c>
      <c r="B4956" s="24">
        <v>0</v>
      </c>
      <c r="C4956" s="24">
        <v>0</v>
      </c>
    </row>
    <row r="4957" spans="1:3" x14ac:dyDescent="0.2">
      <c r="A4957" s="25">
        <v>32703</v>
      </c>
      <c r="B4957" s="24">
        <v>0</v>
      </c>
      <c r="C4957" s="24">
        <v>0</v>
      </c>
    </row>
    <row r="4958" spans="1:3" x14ac:dyDescent="0.2">
      <c r="A4958" s="25">
        <v>32704</v>
      </c>
      <c r="B4958" s="24">
        <v>0</v>
      </c>
      <c r="C4958" s="24">
        <v>0</v>
      </c>
    </row>
    <row r="4959" spans="1:3" x14ac:dyDescent="0.2">
      <c r="A4959" s="25">
        <v>32705</v>
      </c>
      <c r="B4959" s="24">
        <v>0</v>
      </c>
      <c r="C4959" s="24">
        <v>0</v>
      </c>
    </row>
    <row r="4960" spans="1:3" x14ac:dyDescent="0.2">
      <c r="A4960" s="25">
        <v>32706</v>
      </c>
      <c r="B4960" s="24">
        <v>0</v>
      </c>
      <c r="C4960" s="24">
        <v>0</v>
      </c>
    </row>
    <row r="4961" spans="1:3" x14ac:dyDescent="0.2">
      <c r="A4961" s="25">
        <v>32707</v>
      </c>
      <c r="B4961" s="24">
        <v>0</v>
      </c>
      <c r="C4961" s="24">
        <v>0</v>
      </c>
    </row>
    <row r="4962" spans="1:3" x14ac:dyDescent="0.2">
      <c r="A4962" s="25">
        <v>32708</v>
      </c>
      <c r="B4962" s="24">
        <v>0</v>
      </c>
      <c r="C4962" s="24">
        <v>0</v>
      </c>
    </row>
    <row r="4963" spans="1:3" x14ac:dyDescent="0.2">
      <c r="A4963" s="25">
        <v>32709</v>
      </c>
      <c r="B4963" s="24">
        <v>0</v>
      </c>
      <c r="C4963" s="24">
        <v>0</v>
      </c>
    </row>
    <row r="4964" spans="1:3" x14ac:dyDescent="0.2">
      <c r="A4964" s="25">
        <v>32710</v>
      </c>
      <c r="B4964" s="24">
        <v>0</v>
      </c>
      <c r="C4964" s="24">
        <v>0</v>
      </c>
    </row>
    <row r="4965" spans="1:3" x14ac:dyDescent="0.2">
      <c r="A4965" s="25">
        <v>32711</v>
      </c>
      <c r="B4965" s="24">
        <v>0</v>
      </c>
      <c r="C4965" s="24">
        <v>0</v>
      </c>
    </row>
    <row r="4966" spans="1:3" x14ac:dyDescent="0.2">
      <c r="A4966" s="25">
        <v>32712</v>
      </c>
      <c r="B4966" s="24">
        <v>0</v>
      </c>
      <c r="C4966" s="24">
        <v>0</v>
      </c>
    </row>
    <row r="4967" spans="1:3" x14ac:dyDescent="0.2">
      <c r="A4967" s="25">
        <v>32713</v>
      </c>
      <c r="B4967" s="24">
        <v>0</v>
      </c>
      <c r="C4967" s="24">
        <v>0</v>
      </c>
    </row>
    <row r="4968" spans="1:3" x14ac:dyDescent="0.2">
      <c r="A4968" s="25">
        <v>32714</v>
      </c>
      <c r="B4968" s="24">
        <v>0</v>
      </c>
      <c r="C4968" s="24">
        <v>0</v>
      </c>
    </row>
    <row r="4969" spans="1:3" x14ac:dyDescent="0.2">
      <c r="A4969" s="25">
        <v>32715</v>
      </c>
      <c r="B4969" s="24">
        <v>0</v>
      </c>
      <c r="C4969" s="24">
        <v>0</v>
      </c>
    </row>
    <row r="4970" spans="1:3" x14ac:dyDescent="0.2">
      <c r="A4970" s="25">
        <v>32716</v>
      </c>
      <c r="B4970" s="24">
        <v>0</v>
      </c>
      <c r="C4970" s="24">
        <v>0</v>
      </c>
    </row>
    <row r="4971" spans="1:3" x14ac:dyDescent="0.2">
      <c r="A4971" s="25">
        <v>32717</v>
      </c>
      <c r="B4971" s="24">
        <v>0</v>
      </c>
      <c r="C4971" s="24">
        <v>0</v>
      </c>
    </row>
    <row r="4972" spans="1:3" x14ac:dyDescent="0.2">
      <c r="A4972" s="25">
        <v>32718</v>
      </c>
      <c r="B4972" s="24">
        <v>0</v>
      </c>
      <c r="C4972" s="24">
        <v>0</v>
      </c>
    </row>
    <row r="4973" spans="1:3" x14ac:dyDescent="0.2">
      <c r="A4973" s="25">
        <v>32719</v>
      </c>
      <c r="B4973" s="24">
        <v>0</v>
      </c>
      <c r="C4973" s="24">
        <v>0</v>
      </c>
    </row>
    <row r="4974" spans="1:3" x14ac:dyDescent="0.2">
      <c r="A4974" s="25">
        <v>32720</v>
      </c>
      <c r="B4974" s="24">
        <v>0</v>
      </c>
      <c r="C4974" s="24">
        <v>0</v>
      </c>
    </row>
    <row r="4975" spans="1:3" x14ac:dyDescent="0.2">
      <c r="A4975" s="25">
        <v>32721</v>
      </c>
      <c r="B4975" s="24">
        <v>0</v>
      </c>
      <c r="C4975" s="24">
        <v>0</v>
      </c>
    </row>
    <row r="4976" spans="1:3" x14ac:dyDescent="0.2">
      <c r="A4976" s="25">
        <v>32722</v>
      </c>
      <c r="B4976" s="24">
        <v>0</v>
      </c>
      <c r="C4976" s="24">
        <v>0</v>
      </c>
    </row>
    <row r="4977" spans="1:3" x14ac:dyDescent="0.2">
      <c r="A4977" s="25">
        <v>32723</v>
      </c>
      <c r="B4977" s="24">
        <v>0</v>
      </c>
      <c r="C4977" s="24">
        <v>0</v>
      </c>
    </row>
    <row r="4978" spans="1:3" x14ac:dyDescent="0.2">
      <c r="A4978" s="25">
        <v>32724</v>
      </c>
      <c r="B4978" s="24">
        <v>0</v>
      </c>
      <c r="C4978" s="24">
        <v>0</v>
      </c>
    </row>
    <row r="4979" spans="1:3" x14ac:dyDescent="0.2">
      <c r="A4979" s="25">
        <v>32725</v>
      </c>
      <c r="B4979" s="24">
        <v>0</v>
      </c>
      <c r="C4979" s="24">
        <v>0</v>
      </c>
    </row>
    <row r="4980" spans="1:3" x14ac:dyDescent="0.2">
      <c r="A4980" s="25">
        <v>32726</v>
      </c>
      <c r="B4980" s="24">
        <v>0</v>
      </c>
      <c r="C4980" s="24">
        <v>0</v>
      </c>
    </row>
    <row r="4981" spans="1:3" x14ac:dyDescent="0.2">
      <c r="A4981" s="25">
        <v>32727</v>
      </c>
      <c r="B4981" s="24">
        <v>0</v>
      </c>
      <c r="C4981" s="24">
        <v>0</v>
      </c>
    </row>
    <row r="4982" spans="1:3" x14ac:dyDescent="0.2">
      <c r="A4982" s="25">
        <v>32728</v>
      </c>
      <c r="B4982" s="24">
        <v>0</v>
      </c>
      <c r="C4982" s="24">
        <v>0</v>
      </c>
    </row>
    <row r="4983" spans="1:3" x14ac:dyDescent="0.2">
      <c r="A4983" s="25">
        <v>32729</v>
      </c>
      <c r="B4983" s="24">
        <v>0</v>
      </c>
      <c r="C4983" s="24">
        <v>0</v>
      </c>
    </row>
    <row r="4984" spans="1:3" x14ac:dyDescent="0.2">
      <c r="A4984" s="25">
        <v>32730</v>
      </c>
      <c r="B4984" s="24">
        <v>0</v>
      </c>
      <c r="C4984" s="24">
        <v>0</v>
      </c>
    </row>
    <row r="4985" spans="1:3" x14ac:dyDescent="0.2">
      <c r="A4985" s="25">
        <v>32731</v>
      </c>
      <c r="B4985" s="24">
        <v>-67</v>
      </c>
      <c r="C4985" s="24">
        <v>0</v>
      </c>
    </row>
    <row r="4986" spans="1:3" x14ac:dyDescent="0.2">
      <c r="A4986" s="25">
        <v>32732</v>
      </c>
      <c r="B4986" s="24">
        <v>0</v>
      </c>
      <c r="C4986" s="24">
        <v>0</v>
      </c>
    </row>
    <row r="4987" spans="1:3" x14ac:dyDescent="0.2">
      <c r="A4987" s="25">
        <v>32733</v>
      </c>
      <c r="B4987" s="24">
        <v>0</v>
      </c>
      <c r="C4987" s="24">
        <v>0</v>
      </c>
    </row>
    <row r="4988" spans="1:3" x14ac:dyDescent="0.2">
      <c r="A4988" s="25">
        <v>32734</v>
      </c>
      <c r="B4988" s="24">
        <v>-58</v>
      </c>
      <c r="C4988" s="24">
        <v>0</v>
      </c>
    </row>
    <row r="4989" spans="1:3" x14ac:dyDescent="0.2">
      <c r="A4989" s="25">
        <v>32735</v>
      </c>
      <c r="B4989" s="24">
        <v>0</v>
      </c>
      <c r="C4989" s="24">
        <v>0</v>
      </c>
    </row>
    <row r="4990" spans="1:3" x14ac:dyDescent="0.2">
      <c r="A4990" s="25">
        <v>32736</v>
      </c>
      <c r="B4990" s="24">
        <v>0</v>
      </c>
      <c r="C4990" s="24">
        <v>0</v>
      </c>
    </row>
    <row r="4991" spans="1:3" x14ac:dyDescent="0.2">
      <c r="A4991" s="25">
        <v>32737</v>
      </c>
      <c r="B4991" s="24">
        <v>0</v>
      </c>
      <c r="C4991" s="24">
        <v>0</v>
      </c>
    </row>
    <row r="4992" spans="1:3" x14ac:dyDescent="0.2">
      <c r="A4992" s="25">
        <v>32738</v>
      </c>
      <c r="B4992" s="24">
        <v>-59</v>
      </c>
      <c r="C4992" s="24">
        <v>0</v>
      </c>
    </row>
    <row r="4993" spans="1:3" x14ac:dyDescent="0.2">
      <c r="A4993" s="25">
        <v>32739</v>
      </c>
      <c r="B4993" s="24">
        <v>0</v>
      </c>
      <c r="C4993" s="24">
        <v>0</v>
      </c>
    </row>
    <row r="4994" spans="1:3" x14ac:dyDescent="0.2">
      <c r="A4994" s="25">
        <v>32740</v>
      </c>
      <c r="B4994" s="24">
        <v>0</v>
      </c>
      <c r="C4994" s="24">
        <v>0</v>
      </c>
    </row>
    <row r="4995" spans="1:3" x14ac:dyDescent="0.2">
      <c r="A4995" s="25">
        <v>32741</v>
      </c>
      <c r="B4995" s="24">
        <v>0</v>
      </c>
      <c r="C4995" s="24">
        <v>0</v>
      </c>
    </row>
    <row r="4996" spans="1:3" x14ac:dyDescent="0.2">
      <c r="A4996" s="25">
        <v>32742</v>
      </c>
      <c r="B4996" s="24">
        <v>0</v>
      </c>
      <c r="C4996" s="24">
        <v>0</v>
      </c>
    </row>
    <row r="4997" spans="1:3" x14ac:dyDescent="0.2">
      <c r="A4997" s="25">
        <v>32743</v>
      </c>
      <c r="B4997" s="24">
        <v>0</v>
      </c>
      <c r="C4997" s="24">
        <v>0</v>
      </c>
    </row>
    <row r="4998" spans="1:3" x14ac:dyDescent="0.2">
      <c r="A4998" s="25">
        <v>32744</v>
      </c>
      <c r="B4998" s="24">
        <v>0</v>
      </c>
      <c r="C4998" s="24">
        <v>0</v>
      </c>
    </row>
    <row r="4999" spans="1:3" x14ac:dyDescent="0.2">
      <c r="A4999" s="25">
        <v>32745</v>
      </c>
      <c r="B4999" s="24">
        <v>0</v>
      </c>
      <c r="C4999" s="24">
        <v>0</v>
      </c>
    </row>
    <row r="5000" spans="1:3" x14ac:dyDescent="0.2">
      <c r="A5000" s="25">
        <v>32746</v>
      </c>
      <c r="B5000" s="24">
        <v>0</v>
      </c>
      <c r="C5000" s="24">
        <v>0</v>
      </c>
    </row>
    <row r="5001" spans="1:3" x14ac:dyDescent="0.2">
      <c r="A5001" s="25">
        <v>32747</v>
      </c>
      <c r="B5001" s="24">
        <v>0</v>
      </c>
      <c r="C5001" s="24">
        <v>0</v>
      </c>
    </row>
    <row r="5002" spans="1:3" x14ac:dyDescent="0.2">
      <c r="A5002" s="25">
        <v>32748</v>
      </c>
      <c r="B5002" s="24">
        <v>0</v>
      </c>
      <c r="C5002" s="24">
        <v>0</v>
      </c>
    </row>
    <row r="5003" spans="1:3" x14ac:dyDescent="0.2">
      <c r="A5003" s="25">
        <v>32749</v>
      </c>
      <c r="B5003" s="24">
        <v>0</v>
      </c>
      <c r="C5003" s="24">
        <v>0</v>
      </c>
    </row>
    <row r="5004" spans="1:3" x14ac:dyDescent="0.2">
      <c r="A5004" s="25">
        <v>32750</v>
      </c>
      <c r="B5004" s="24">
        <v>0</v>
      </c>
      <c r="C5004" s="24">
        <v>0</v>
      </c>
    </row>
    <row r="5005" spans="1:3" x14ac:dyDescent="0.2">
      <c r="A5005" s="25">
        <v>32751</v>
      </c>
      <c r="B5005" s="24">
        <v>0</v>
      </c>
      <c r="C5005" s="24">
        <v>0</v>
      </c>
    </row>
    <row r="5006" spans="1:3" x14ac:dyDescent="0.2">
      <c r="A5006" s="25">
        <v>32752</v>
      </c>
      <c r="B5006" s="24">
        <v>-59</v>
      </c>
      <c r="C5006" s="24">
        <v>0</v>
      </c>
    </row>
    <row r="5007" spans="1:3" x14ac:dyDescent="0.2">
      <c r="A5007" s="25">
        <v>32753</v>
      </c>
      <c r="B5007" s="24">
        <v>0</v>
      </c>
      <c r="C5007" s="24">
        <v>0</v>
      </c>
    </row>
    <row r="5008" spans="1:3" x14ac:dyDescent="0.2">
      <c r="A5008" s="25">
        <v>32754</v>
      </c>
      <c r="B5008" s="24">
        <v>0</v>
      </c>
      <c r="C5008" s="24">
        <v>0</v>
      </c>
    </row>
    <row r="5009" spans="1:3" x14ac:dyDescent="0.2">
      <c r="A5009" s="25">
        <v>32755</v>
      </c>
      <c r="B5009" s="24">
        <v>0</v>
      </c>
      <c r="C5009" s="24">
        <v>0</v>
      </c>
    </row>
    <row r="5010" spans="1:3" x14ac:dyDescent="0.2">
      <c r="A5010" s="25">
        <v>32756</v>
      </c>
      <c r="B5010" s="24">
        <v>-99</v>
      </c>
      <c r="C5010" s="24">
        <v>0</v>
      </c>
    </row>
    <row r="5011" spans="1:3" x14ac:dyDescent="0.2">
      <c r="A5011" s="25">
        <v>32757</v>
      </c>
      <c r="B5011" s="24">
        <v>0</v>
      </c>
      <c r="C5011" s="24">
        <v>0</v>
      </c>
    </row>
    <row r="5012" spans="1:3" x14ac:dyDescent="0.2">
      <c r="A5012" s="25">
        <v>32758</v>
      </c>
      <c r="B5012" s="24">
        <v>-99</v>
      </c>
      <c r="C5012" s="24">
        <v>0</v>
      </c>
    </row>
    <row r="5013" spans="1:3" x14ac:dyDescent="0.2">
      <c r="A5013" s="25">
        <v>32759</v>
      </c>
      <c r="B5013" s="24">
        <v>0</v>
      </c>
      <c r="C5013" s="24">
        <v>0</v>
      </c>
    </row>
    <row r="5014" spans="1:3" x14ac:dyDescent="0.2">
      <c r="A5014" s="25">
        <v>32760</v>
      </c>
      <c r="B5014" s="24">
        <v>0</v>
      </c>
      <c r="C5014" s="24">
        <v>0</v>
      </c>
    </row>
    <row r="5015" spans="1:3" x14ac:dyDescent="0.2">
      <c r="A5015" s="25">
        <v>32761</v>
      </c>
      <c r="B5015" s="24">
        <v>0</v>
      </c>
      <c r="C5015" s="24">
        <v>0</v>
      </c>
    </row>
    <row r="5016" spans="1:3" x14ac:dyDescent="0.2">
      <c r="A5016" s="25">
        <v>32762</v>
      </c>
      <c r="B5016" s="24">
        <v>0</v>
      </c>
      <c r="C5016" s="24">
        <v>0</v>
      </c>
    </row>
    <row r="5017" spans="1:3" x14ac:dyDescent="0.2">
      <c r="A5017" s="25">
        <v>32763</v>
      </c>
      <c r="B5017" s="24">
        <v>0</v>
      </c>
      <c r="C5017" s="24">
        <v>0</v>
      </c>
    </row>
    <row r="5018" spans="1:3" x14ac:dyDescent="0.2">
      <c r="A5018" s="25">
        <v>32764</v>
      </c>
      <c r="B5018" s="24">
        <v>0</v>
      </c>
      <c r="C5018" s="24">
        <v>0</v>
      </c>
    </row>
    <row r="5019" spans="1:3" x14ac:dyDescent="0.2">
      <c r="A5019" s="25">
        <v>32765</v>
      </c>
      <c r="B5019" s="24">
        <v>0</v>
      </c>
      <c r="C5019" s="24">
        <v>0</v>
      </c>
    </row>
    <row r="5020" spans="1:3" x14ac:dyDescent="0.2">
      <c r="A5020" s="25">
        <v>32766</v>
      </c>
      <c r="B5020" s="24">
        <v>-100</v>
      </c>
      <c r="C5020" s="24">
        <v>0</v>
      </c>
    </row>
    <row r="5021" spans="1:3" x14ac:dyDescent="0.2">
      <c r="A5021" s="25">
        <v>32767</v>
      </c>
      <c r="B5021" s="24">
        <v>0</v>
      </c>
      <c r="C5021" s="24">
        <v>0</v>
      </c>
    </row>
    <row r="5022" spans="1:3" x14ac:dyDescent="0.2">
      <c r="A5022" s="25">
        <v>32768</v>
      </c>
      <c r="B5022" s="24">
        <v>0</v>
      </c>
      <c r="C5022" s="24">
        <v>0</v>
      </c>
    </row>
    <row r="5023" spans="1:3" x14ac:dyDescent="0.2">
      <c r="A5023" s="25">
        <v>32769</v>
      </c>
      <c r="B5023" s="24">
        <v>0</v>
      </c>
      <c r="C5023" s="24">
        <v>0</v>
      </c>
    </row>
    <row r="5024" spans="1:3" x14ac:dyDescent="0.2">
      <c r="A5024" s="25">
        <v>32770</v>
      </c>
      <c r="B5024" s="24">
        <v>0</v>
      </c>
      <c r="C5024" s="24">
        <v>0</v>
      </c>
    </row>
    <row r="5025" spans="1:3" x14ac:dyDescent="0.2">
      <c r="A5025" s="25">
        <v>32771</v>
      </c>
      <c r="B5025" s="24">
        <v>0</v>
      </c>
      <c r="C5025" s="24">
        <v>0</v>
      </c>
    </row>
    <row r="5026" spans="1:3" x14ac:dyDescent="0.2">
      <c r="A5026" s="25">
        <v>32772</v>
      </c>
      <c r="B5026" s="24">
        <v>0</v>
      </c>
      <c r="C5026" s="24">
        <v>0</v>
      </c>
    </row>
    <row r="5027" spans="1:3" x14ac:dyDescent="0.2">
      <c r="A5027" s="25">
        <v>32773</v>
      </c>
      <c r="B5027" s="24">
        <v>0</v>
      </c>
      <c r="C5027" s="24">
        <v>0</v>
      </c>
    </row>
    <row r="5028" spans="1:3" x14ac:dyDescent="0.2">
      <c r="A5028" s="25">
        <v>32774</v>
      </c>
      <c r="B5028" s="24">
        <v>0</v>
      </c>
      <c r="C5028" s="24">
        <v>0</v>
      </c>
    </row>
    <row r="5029" spans="1:3" x14ac:dyDescent="0.2">
      <c r="A5029" s="25">
        <v>32775</v>
      </c>
      <c r="B5029" s="24">
        <v>0</v>
      </c>
      <c r="C5029" s="24">
        <v>0</v>
      </c>
    </row>
    <row r="5030" spans="1:3" x14ac:dyDescent="0.2">
      <c r="A5030" s="25">
        <v>32776</v>
      </c>
      <c r="B5030" s="24">
        <v>-104</v>
      </c>
      <c r="C5030" s="24">
        <v>0</v>
      </c>
    </row>
    <row r="5031" spans="1:3" x14ac:dyDescent="0.2">
      <c r="A5031" s="25">
        <v>32777</v>
      </c>
      <c r="B5031" s="24">
        <v>-530</v>
      </c>
      <c r="C5031" s="24">
        <v>0</v>
      </c>
    </row>
    <row r="5032" spans="1:3" x14ac:dyDescent="0.2">
      <c r="A5032" s="25">
        <v>32778</v>
      </c>
      <c r="B5032" s="24">
        <v>-188</v>
      </c>
      <c r="C5032" s="24">
        <v>0</v>
      </c>
    </row>
    <row r="5033" spans="1:3" x14ac:dyDescent="0.2">
      <c r="A5033" s="25">
        <v>32779</v>
      </c>
      <c r="B5033" s="24">
        <v>-330</v>
      </c>
      <c r="C5033" s="24">
        <v>0</v>
      </c>
    </row>
    <row r="5034" spans="1:3" x14ac:dyDescent="0.2">
      <c r="A5034" s="25">
        <v>32780</v>
      </c>
      <c r="B5034" s="24">
        <v>-93</v>
      </c>
      <c r="C5034" s="24">
        <v>0</v>
      </c>
    </row>
    <row r="5035" spans="1:3" x14ac:dyDescent="0.2">
      <c r="A5035" s="25">
        <v>32781</v>
      </c>
      <c r="B5035" s="24">
        <v>0</v>
      </c>
      <c r="C5035" s="24">
        <v>0</v>
      </c>
    </row>
    <row r="5036" spans="1:3" x14ac:dyDescent="0.2">
      <c r="A5036" s="25">
        <v>32782</v>
      </c>
      <c r="B5036" s="24">
        <v>0</v>
      </c>
      <c r="C5036" s="24">
        <v>0</v>
      </c>
    </row>
    <row r="5037" spans="1:3" x14ac:dyDescent="0.2">
      <c r="A5037" s="25">
        <v>32783</v>
      </c>
      <c r="B5037" s="24">
        <v>-56</v>
      </c>
      <c r="C5037" s="24">
        <v>0</v>
      </c>
    </row>
    <row r="5038" spans="1:3" x14ac:dyDescent="0.2">
      <c r="A5038" s="25">
        <v>32784</v>
      </c>
      <c r="B5038" s="24">
        <v>-56</v>
      </c>
      <c r="C5038" s="24">
        <v>0</v>
      </c>
    </row>
    <row r="5039" spans="1:3" x14ac:dyDescent="0.2">
      <c r="A5039" s="25">
        <v>32785</v>
      </c>
      <c r="B5039" s="24">
        <v>0</v>
      </c>
      <c r="C5039" s="24">
        <v>0</v>
      </c>
    </row>
    <row r="5040" spans="1:3" x14ac:dyDescent="0.2">
      <c r="A5040" s="25">
        <v>32786</v>
      </c>
      <c r="B5040" s="24">
        <v>-25</v>
      </c>
      <c r="C5040" s="24">
        <v>0</v>
      </c>
    </row>
    <row r="5041" spans="1:3" x14ac:dyDescent="0.2">
      <c r="A5041" s="25">
        <v>32787</v>
      </c>
      <c r="B5041" s="24">
        <v>0</v>
      </c>
      <c r="C5041" s="24">
        <v>0</v>
      </c>
    </row>
    <row r="5042" spans="1:3" x14ac:dyDescent="0.2">
      <c r="A5042" s="25">
        <v>32788</v>
      </c>
      <c r="B5042" s="24">
        <v>0</v>
      </c>
      <c r="C5042" s="24">
        <v>0</v>
      </c>
    </row>
    <row r="5043" spans="1:3" x14ac:dyDescent="0.2">
      <c r="A5043" s="25">
        <v>32789</v>
      </c>
      <c r="B5043" s="24">
        <v>0</v>
      </c>
      <c r="C5043" s="24">
        <v>0</v>
      </c>
    </row>
    <row r="5044" spans="1:3" x14ac:dyDescent="0.2">
      <c r="A5044" s="25">
        <v>32790</v>
      </c>
      <c r="B5044" s="24">
        <v>0</v>
      </c>
      <c r="C5044" s="24">
        <v>0</v>
      </c>
    </row>
    <row r="5045" spans="1:3" x14ac:dyDescent="0.2">
      <c r="A5045" s="25">
        <v>32791</v>
      </c>
      <c r="B5045" s="24">
        <v>0</v>
      </c>
      <c r="C5045" s="24">
        <v>0</v>
      </c>
    </row>
    <row r="5046" spans="1:3" x14ac:dyDescent="0.2">
      <c r="A5046" s="25">
        <v>32792</v>
      </c>
      <c r="B5046" s="24">
        <v>-57</v>
      </c>
      <c r="C5046" s="24">
        <v>0</v>
      </c>
    </row>
    <row r="5047" spans="1:3" x14ac:dyDescent="0.2">
      <c r="A5047" s="25">
        <v>32793</v>
      </c>
      <c r="B5047" s="24">
        <v>0</v>
      </c>
      <c r="C5047" s="24">
        <v>0</v>
      </c>
    </row>
    <row r="5048" spans="1:3" x14ac:dyDescent="0.2">
      <c r="A5048" s="25">
        <v>32794</v>
      </c>
      <c r="B5048" s="24">
        <v>0</v>
      </c>
      <c r="C5048" s="24">
        <v>3000</v>
      </c>
    </row>
    <row r="5049" spans="1:3" x14ac:dyDescent="0.2">
      <c r="A5049" s="25">
        <v>32795</v>
      </c>
      <c r="B5049" s="24">
        <v>0</v>
      </c>
      <c r="C5049" s="24">
        <v>0</v>
      </c>
    </row>
    <row r="5050" spans="1:3" x14ac:dyDescent="0.2">
      <c r="A5050" s="25">
        <v>32796</v>
      </c>
      <c r="B5050" s="24">
        <v>0</v>
      </c>
      <c r="C5050" s="24">
        <v>0</v>
      </c>
    </row>
    <row r="5051" spans="1:3" x14ac:dyDescent="0.2">
      <c r="A5051" s="25">
        <v>32797</v>
      </c>
      <c r="B5051" s="24">
        <v>0</v>
      </c>
      <c r="C5051" s="24">
        <v>0</v>
      </c>
    </row>
    <row r="5052" spans="1:3" x14ac:dyDescent="0.2">
      <c r="A5052" s="25">
        <v>32798</v>
      </c>
      <c r="B5052" s="24">
        <v>0</v>
      </c>
      <c r="C5052" s="24">
        <v>0</v>
      </c>
    </row>
    <row r="5053" spans="1:3" x14ac:dyDescent="0.2">
      <c r="A5053" s="25">
        <v>32799</v>
      </c>
      <c r="B5053" s="24">
        <v>0</v>
      </c>
      <c r="C5053" s="24">
        <v>0</v>
      </c>
    </row>
    <row r="5054" spans="1:3" x14ac:dyDescent="0.2">
      <c r="A5054" s="25">
        <v>32800</v>
      </c>
      <c r="B5054" s="24">
        <v>0</v>
      </c>
      <c r="C5054" s="24">
        <v>0</v>
      </c>
    </row>
    <row r="5055" spans="1:3" x14ac:dyDescent="0.2">
      <c r="A5055" s="25">
        <v>32801</v>
      </c>
      <c r="B5055" s="24">
        <v>0</v>
      </c>
      <c r="C5055" s="24">
        <v>0</v>
      </c>
    </row>
    <row r="5056" spans="1:3" x14ac:dyDescent="0.2">
      <c r="A5056" s="25">
        <v>32802</v>
      </c>
      <c r="B5056" s="24">
        <v>0</v>
      </c>
      <c r="C5056" s="24">
        <v>0</v>
      </c>
    </row>
    <row r="5057" spans="1:3" x14ac:dyDescent="0.2">
      <c r="A5057" s="25">
        <v>32803</v>
      </c>
      <c r="B5057" s="24">
        <v>0</v>
      </c>
      <c r="C5057" s="24">
        <v>0</v>
      </c>
    </row>
    <row r="5058" spans="1:3" x14ac:dyDescent="0.2">
      <c r="A5058" s="25">
        <v>32804</v>
      </c>
      <c r="B5058" s="24">
        <v>0</v>
      </c>
      <c r="C5058" s="24">
        <v>0</v>
      </c>
    </row>
    <row r="5059" spans="1:3" x14ac:dyDescent="0.2">
      <c r="A5059" s="25">
        <v>32805</v>
      </c>
      <c r="B5059" s="24">
        <v>0</v>
      </c>
      <c r="C5059" s="24">
        <v>0</v>
      </c>
    </row>
    <row r="5060" spans="1:3" x14ac:dyDescent="0.2">
      <c r="A5060" s="25">
        <v>32806</v>
      </c>
      <c r="B5060" s="24">
        <v>0</v>
      </c>
      <c r="C5060" s="24">
        <v>0</v>
      </c>
    </row>
    <row r="5061" spans="1:3" x14ac:dyDescent="0.2">
      <c r="A5061" s="25">
        <v>32807</v>
      </c>
      <c r="B5061" s="24">
        <v>0</v>
      </c>
      <c r="C5061" s="24">
        <v>0</v>
      </c>
    </row>
    <row r="5062" spans="1:3" x14ac:dyDescent="0.2">
      <c r="A5062" s="25">
        <v>32808</v>
      </c>
      <c r="B5062" s="24">
        <v>0</v>
      </c>
      <c r="C5062" s="24">
        <v>0</v>
      </c>
    </row>
    <row r="5063" spans="1:3" x14ac:dyDescent="0.2">
      <c r="A5063" s="25">
        <v>32809</v>
      </c>
      <c r="B5063" s="24">
        <v>0</v>
      </c>
      <c r="C5063" s="24">
        <v>0</v>
      </c>
    </row>
    <row r="5064" spans="1:3" x14ac:dyDescent="0.2">
      <c r="A5064" s="25">
        <v>32810</v>
      </c>
      <c r="B5064" s="24">
        <v>0</v>
      </c>
      <c r="C5064" s="24">
        <v>0</v>
      </c>
    </row>
    <row r="5065" spans="1:3" x14ac:dyDescent="0.2">
      <c r="A5065" s="25">
        <v>32811</v>
      </c>
      <c r="B5065" s="24">
        <v>0</v>
      </c>
      <c r="C5065" s="24">
        <v>0</v>
      </c>
    </row>
    <row r="5066" spans="1:3" x14ac:dyDescent="0.2">
      <c r="A5066" s="25">
        <v>32812</v>
      </c>
      <c r="B5066" s="24">
        <v>0</v>
      </c>
      <c r="C5066" s="24">
        <v>0</v>
      </c>
    </row>
    <row r="5067" spans="1:3" x14ac:dyDescent="0.2">
      <c r="A5067" s="25">
        <v>32813</v>
      </c>
      <c r="B5067" s="24">
        <v>0</v>
      </c>
      <c r="C5067" s="24">
        <v>0</v>
      </c>
    </row>
    <row r="5068" spans="1:3" x14ac:dyDescent="0.2">
      <c r="A5068" s="25">
        <v>32814</v>
      </c>
      <c r="B5068" s="24">
        <v>0</v>
      </c>
      <c r="C5068" s="24">
        <v>0</v>
      </c>
    </row>
    <row r="5069" spans="1:3" x14ac:dyDescent="0.2">
      <c r="A5069" s="25">
        <v>32815</v>
      </c>
      <c r="B5069" s="24">
        <v>0</v>
      </c>
      <c r="C5069" s="24">
        <v>0</v>
      </c>
    </row>
    <row r="5070" spans="1:3" x14ac:dyDescent="0.2">
      <c r="A5070" s="25">
        <v>32816</v>
      </c>
      <c r="B5070" s="24">
        <v>0</v>
      </c>
      <c r="C5070" s="24">
        <v>0</v>
      </c>
    </row>
    <row r="5071" spans="1:3" x14ac:dyDescent="0.2">
      <c r="A5071" s="25">
        <v>32817</v>
      </c>
      <c r="B5071" s="24">
        <v>0</v>
      </c>
      <c r="C5071" s="24">
        <v>0</v>
      </c>
    </row>
    <row r="5072" spans="1:3" x14ac:dyDescent="0.2">
      <c r="A5072" s="25">
        <v>32818</v>
      </c>
      <c r="B5072" s="24">
        <v>0</v>
      </c>
      <c r="C5072" s="24">
        <v>0</v>
      </c>
    </row>
    <row r="5073" spans="1:3" x14ac:dyDescent="0.2">
      <c r="A5073" s="25">
        <v>32819</v>
      </c>
      <c r="B5073" s="24">
        <v>0</v>
      </c>
      <c r="C5073" s="24">
        <v>0</v>
      </c>
    </row>
    <row r="5074" spans="1:3" x14ac:dyDescent="0.2">
      <c r="A5074" s="25">
        <v>32820</v>
      </c>
      <c r="B5074" s="24">
        <v>0</v>
      </c>
      <c r="C5074" s="24">
        <v>0</v>
      </c>
    </row>
    <row r="5075" spans="1:3" x14ac:dyDescent="0.2">
      <c r="A5075" s="25">
        <v>32821</v>
      </c>
      <c r="B5075" s="24">
        <v>0</v>
      </c>
      <c r="C5075" s="24">
        <v>0</v>
      </c>
    </row>
    <row r="5076" spans="1:3" x14ac:dyDescent="0.2">
      <c r="A5076" s="25">
        <v>32822</v>
      </c>
      <c r="B5076" s="24">
        <v>0</v>
      </c>
      <c r="C5076" s="24">
        <v>0</v>
      </c>
    </row>
    <row r="5077" spans="1:3" x14ac:dyDescent="0.2">
      <c r="A5077" s="25">
        <v>32823</v>
      </c>
      <c r="B5077" s="24">
        <v>0</v>
      </c>
      <c r="C5077" s="24">
        <v>0</v>
      </c>
    </row>
    <row r="5078" spans="1:3" x14ac:dyDescent="0.2">
      <c r="A5078" s="25">
        <v>32824</v>
      </c>
      <c r="B5078" s="24">
        <v>0</v>
      </c>
      <c r="C5078" s="24">
        <v>0</v>
      </c>
    </row>
    <row r="5079" spans="1:3" x14ac:dyDescent="0.2">
      <c r="A5079" s="25">
        <v>32825</v>
      </c>
      <c r="B5079" s="24">
        <v>0</v>
      </c>
      <c r="C5079" s="24">
        <v>0</v>
      </c>
    </row>
    <row r="5080" spans="1:3" x14ac:dyDescent="0.2">
      <c r="A5080" s="25">
        <v>32826</v>
      </c>
      <c r="B5080" s="24">
        <v>0</v>
      </c>
      <c r="C5080" s="24">
        <v>0</v>
      </c>
    </row>
    <row r="5081" spans="1:3" x14ac:dyDescent="0.2">
      <c r="A5081" s="25">
        <v>32827</v>
      </c>
      <c r="B5081" s="24">
        <v>0</v>
      </c>
      <c r="C5081" s="24">
        <v>0</v>
      </c>
    </row>
    <row r="5082" spans="1:3" x14ac:dyDescent="0.2">
      <c r="A5082" s="25">
        <v>32828</v>
      </c>
      <c r="B5082" s="24">
        <v>0</v>
      </c>
      <c r="C5082" s="24">
        <v>0</v>
      </c>
    </row>
    <row r="5083" spans="1:3" x14ac:dyDescent="0.2">
      <c r="A5083" s="25">
        <v>32829</v>
      </c>
      <c r="B5083" s="24">
        <v>0</v>
      </c>
      <c r="C5083" s="24">
        <v>0</v>
      </c>
    </row>
    <row r="5084" spans="1:3" x14ac:dyDescent="0.2">
      <c r="A5084" s="25">
        <v>32830</v>
      </c>
      <c r="B5084" s="24">
        <v>0</v>
      </c>
      <c r="C5084" s="24">
        <v>0</v>
      </c>
    </row>
    <row r="5085" spans="1:3" x14ac:dyDescent="0.2">
      <c r="A5085" s="25">
        <v>32831</v>
      </c>
      <c r="B5085" s="24">
        <v>0</v>
      </c>
      <c r="C5085" s="24">
        <v>0</v>
      </c>
    </row>
    <row r="5086" spans="1:3" x14ac:dyDescent="0.2">
      <c r="A5086" s="25">
        <v>32832</v>
      </c>
      <c r="B5086" s="24">
        <v>0</v>
      </c>
      <c r="C5086" s="24">
        <v>0</v>
      </c>
    </row>
    <row r="5087" spans="1:3" x14ac:dyDescent="0.2">
      <c r="A5087" s="25">
        <v>32833</v>
      </c>
      <c r="B5087" s="24">
        <v>0</v>
      </c>
      <c r="C5087" s="24">
        <v>0</v>
      </c>
    </row>
    <row r="5088" spans="1:3" x14ac:dyDescent="0.2">
      <c r="A5088" s="25">
        <v>32834</v>
      </c>
      <c r="B5088" s="24">
        <v>0</v>
      </c>
      <c r="C5088" s="24">
        <v>0</v>
      </c>
    </row>
    <row r="5089" spans="1:3" x14ac:dyDescent="0.2">
      <c r="A5089" s="25">
        <v>32835</v>
      </c>
      <c r="B5089" s="24">
        <v>0</v>
      </c>
      <c r="C5089" s="24">
        <v>0</v>
      </c>
    </row>
    <row r="5090" spans="1:3" x14ac:dyDescent="0.2">
      <c r="A5090" s="25">
        <v>32836</v>
      </c>
      <c r="B5090" s="24">
        <v>0</v>
      </c>
      <c r="C5090" s="24">
        <v>0</v>
      </c>
    </row>
    <row r="5091" spans="1:3" x14ac:dyDescent="0.2">
      <c r="A5091" s="25">
        <v>32837</v>
      </c>
      <c r="B5091" s="24">
        <v>0</v>
      </c>
      <c r="C5091" s="24">
        <v>0</v>
      </c>
    </row>
    <row r="5092" spans="1:3" x14ac:dyDescent="0.2">
      <c r="A5092" s="25">
        <v>32838</v>
      </c>
      <c r="B5092" s="24">
        <v>0</v>
      </c>
      <c r="C5092" s="24">
        <v>0</v>
      </c>
    </row>
    <row r="5093" spans="1:3" x14ac:dyDescent="0.2">
      <c r="A5093" s="25">
        <v>32839</v>
      </c>
      <c r="B5093" s="24">
        <v>0</v>
      </c>
      <c r="C5093" s="24">
        <v>0</v>
      </c>
    </row>
    <row r="5094" spans="1:3" x14ac:dyDescent="0.2">
      <c r="A5094" s="25">
        <v>32840</v>
      </c>
      <c r="B5094" s="24">
        <v>0</v>
      </c>
      <c r="C5094" s="24">
        <v>0</v>
      </c>
    </row>
    <row r="5095" spans="1:3" x14ac:dyDescent="0.2">
      <c r="A5095" s="25">
        <v>32841</v>
      </c>
      <c r="B5095" s="24">
        <v>0</v>
      </c>
      <c r="C5095" s="24">
        <v>0</v>
      </c>
    </row>
    <row r="5096" spans="1:3" x14ac:dyDescent="0.2">
      <c r="A5096" s="25">
        <v>32842</v>
      </c>
      <c r="B5096" s="24">
        <v>0</v>
      </c>
      <c r="C5096" s="24">
        <v>0</v>
      </c>
    </row>
    <row r="5097" spans="1:3" x14ac:dyDescent="0.2">
      <c r="A5097" s="25">
        <v>32843</v>
      </c>
      <c r="B5097" s="24">
        <v>0</v>
      </c>
      <c r="C5097" s="24">
        <v>0</v>
      </c>
    </row>
    <row r="5098" spans="1:3" x14ac:dyDescent="0.2">
      <c r="A5098" s="25">
        <v>32844</v>
      </c>
      <c r="B5098" s="24">
        <v>0</v>
      </c>
      <c r="C5098" s="24">
        <v>0</v>
      </c>
    </row>
    <row r="5099" spans="1:3" x14ac:dyDescent="0.2">
      <c r="A5099" s="25">
        <v>32845</v>
      </c>
      <c r="B5099" s="24">
        <v>0</v>
      </c>
      <c r="C5099" s="24">
        <v>0</v>
      </c>
    </row>
    <row r="5100" spans="1:3" x14ac:dyDescent="0.2">
      <c r="A5100" s="25">
        <v>32846</v>
      </c>
      <c r="B5100" s="24">
        <v>0</v>
      </c>
      <c r="C5100" s="24">
        <v>0</v>
      </c>
    </row>
    <row r="5101" spans="1:3" x14ac:dyDescent="0.2">
      <c r="A5101" s="25">
        <v>32847</v>
      </c>
      <c r="B5101" s="24">
        <v>0</v>
      </c>
      <c r="C5101" s="24">
        <v>0</v>
      </c>
    </row>
    <row r="5102" spans="1:3" x14ac:dyDescent="0.2">
      <c r="A5102" s="25">
        <v>32848</v>
      </c>
      <c r="B5102" s="24">
        <v>0</v>
      </c>
      <c r="C5102" s="24">
        <v>0</v>
      </c>
    </row>
    <row r="5103" spans="1:3" x14ac:dyDescent="0.2">
      <c r="A5103" s="25">
        <v>32849</v>
      </c>
      <c r="B5103" s="24">
        <v>0</v>
      </c>
      <c r="C5103" s="24">
        <v>0</v>
      </c>
    </row>
    <row r="5104" spans="1:3" x14ac:dyDescent="0.2">
      <c r="A5104" s="25">
        <v>32850</v>
      </c>
      <c r="B5104" s="24">
        <v>0</v>
      </c>
      <c r="C5104" s="24">
        <v>0</v>
      </c>
    </row>
    <row r="5105" spans="1:3" x14ac:dyDescent="0.2">
      <c r="A5105" s="25">
        <v>32851</v>
      </c>
      <c r="B5105" s="24">
        <v>0</v>
      </c>
      <c r="C5105" s="24">
        <v>0</v>
      </c>
    </row>
    <row r="5106" spans="1:3" x14ac:dyDescent="0.2">
      <c r="A5106" s="25">
        <v>32852</v>
      </c>
      <c r="B5106" s="24">
        <v>0</v>
      </c>
      <c r="C5106" s="24">
        <v>0</v>
      </c>
    </row>
    <row r="5107" spans="1:3" x14ac:dyDescent="0.2">
      <c r="A5107" s="25">
        <v>32853</v>
      </c>
      <c r="B5107" s="24">
        <v>0</v>
      </c>
      <c r="C5107" s="24">
        <v>0</v>
      </c>
    </row>
    <row r="5108" spans="1:3" x14ac:dyDescent="0.2">
      <c r="A5108" s="25">
        <v>32854</v>
      </c>
      <c r="B5108" s="24">
        <v>0</v>
      </c>
      <c r="C5108" s="24">
        <v>0</v>
      </c>
    </row>
    <row r="5109" spans="1:3" x14ac:dyDescent="0.2">
      <c r="A5109" s="25">
        <v>32855</v>
      </c>
      <c r="B5109" s="24">
        <v>0</v>
      </c>
      <c r="C5109" s="24">
        <v>0</v>
      </c>
    </row>
    <row r="5110" spans="1:3" x14ac:dyDescent="0.2">
      <c r="A5110" s="25">
        <v>32856</v>
      </c>
      <c r="B5110" s="24">
        <v>0</v>
      </c>
      <c r="C5110" s="24">
        <v>0</v>
      </c>
    </row>
    <row r="5111" spans="1:3" x14ac:dyDescent="0.2">
      <c r="A5111" s="25">
        <v>32857</v>
      </c>
      <c r="B5111" s="24">
        <v>0</v>
      </c>
      <c r="C5111" s="24">
        <v>0</v>
      </c>
    </row>
    <row r="5112" spans="1:3" x14ac:dyDescent="0.2">
      <c r="A5112" s="25">
        <v>32858</v>
      </c>
      <c r="B5112" s="24">
        <v>0</v>
      </c>
      <c r="C5112" s="24">
        <v>0</v>
      </c>
    </row>
    <row r="5113" spans="1:3" x14ac:dyDescent="0.2">
      <c r="A5113" s="25">
        <v>32859</v>
      </c>
      <c r="B5113" s="24">
        <v>0</v>
      </c>
      <c r="C5113" s="24">
        <v>0</v>
      </c>
    </row>
    <row r="5114" spans="1:3" x14ac:dyDescent="0.2">
      <c r="A5114" s="25">
        <v>32860</v>
      </c>
      <c r="B5114" s="24">
        <v>0</v>
      </c>
      <c r="C5114" s="24">
        <v>0</v>
      </c>
    </row>
    <row r="5115" spans="1:3" x14ac:dyDescent="0.2">
      <c r="A5115" s="25">
        <v>32861</v>
      </c>
      <c r="B5115" s="24">
        <v>0</v>
      </c>
      <c r="C5115" s="24">
        <v>0</v>
      </c>
    </row>
    <row r="5116" spans="1:3" x14ac:dyDescent="0.2">
      <c r="A5116" s="25">
        <v>32862</v>
      </c>
      <c r="B5116" s="24">
        <v>0</v>
      </c>
      <c r="C5116" s="24">
        <v>0</v>
      </c>
    </row>
    <row r="5117" spans="1:3" x14ac:dyDescent="0.2">
      <c r="A5117" s="25">
        <v>32863</v>
      </c>
      <c r="B5117" s="24">
        <v>-8</v>
      </c>
      <c r="C5117" s="24">
        <v>0</v>
      </c>
    </row>
    <row r="5118" spans="1:3" x14ac:dyDescent="0.2">
      <c r="A5118" s="25">
        <v>32864</v>
      </c>
      <c r="B5118" s="24">
        <v>0</v>
      </c>
      <c r="C5118" s="24">
        <v>0</v>
      </c>
    </row>
    <row r="5119" spans="1:3" x14ac:dyDescent="0.2">
      <c r="A5119" s="25">
        <v>32865</v>
      </c>
      <c r="B5119" s="24">
        <v>0</v>
      </c>
      <c r="C5119" s="24">
        <v>0</v>
      </c>
    </row>
    <row r="5120" spans="1:3" x14ac:dyDescent="0.2">
      <c r="A5120" s="25">
        <v>32866</v>
      </c>
      <c r="B5120" s="24">
        <v>0</v>
      </c>
      <c r="C5120" s="24">
        <v>0</v>
      </c>
    </row>
    <row r="5121" spans="1:3" x14ac:dyDescent="0.2">
      <c r="A5121" s="25">
        <v>32867</v>
      </c>
      <c r="B5121" s="24">
        <v>0</v>
      </c>
      <c r="C5121" s="24">
        <v>0</v>
      </c>
    </row>
    <row r="5122" spans="1:3" x14ac:dyDescent="0.2">
      <c r="A5122" s="25">
        <v>32868</v>
      </c>
      <c r="B5122" s="24">
        <v>0</v>
      </c>
      <c r="C5122" s="24">
        <v>0</v>
      </c>
    </row>
    <row r="5123" spans="1:3" x14ac:dyDescent="0.2">
      <c r="A5123" s="25">
        <v>32869</v>
      </c>
      <c r="B5123" s="24">
        <v>0</v>
      </c>
      <c r="C5123" s="24">
        <v>0</v>
      </c>
    </row>
    <row r="5124" spans="1:3" x14ac:dyDescent="0.2">
      <c r="A5124" s="25">
        <v>32870</v>
      </c>
      <c r="B5124" s="24">
        <v>0</v>
      </c>
      <c r="C5124" s="24">
        <v>0</v>
      </c>
    </row>
    <row r="5125" spans="1:3" x14ac:dyDescent="0.2">
      <c r="A5125" s="25">
        <v>32871</v>
      </c>
      <c r="B5125" s="24">
        <v>0</v>
      </c>
      <c r="C5125" s="24">
        <v>0</v>
      </c>
    </row>
    <row r="5126" spans="1:3" x14ac:dyDescent="0.2">
      <c r="A5126" s="25">
        <v>32872</v>
      </c>
      <c r="B5126" s="24">
        <v>0</v>
      </c>
      <c r="C5126" s="24">
        <v>0</v>
      </c>
    </row>
    <row r="5127" spans="1:3" x14ac:dyDescent="0.2">
      <c r="A5127" s="25">
        <v>32873</v>
      </c>
      <c r="B5127" s="24">
        <v>0</v>
      </c>
      <c r="C5127" s="24">
        <v>0</v>
      </c>
    </row>
    <row r="5128" spans="1:3" x14ac:dyDescent="0.2">
      <c r="A5128" s="25">
        <v>32874</v>
      </c>
      <c r="B5128" s="24">
        <v>0</v>
      </c>
      <c r="C5128" s="24">
        <v>0</v>
      </c>
    </row>
    <row r="5129" spans="1:3" x14ac:dyDescent="0.2">
      <c r="A5129" s="25">
        <v>32875</v>
      </c>
      <c r="B5129" s="24">
        <v>0</v>
      </c>
      <c r="C5129" s="24">
        <v>0</v>
      </c>
    </row>
    <row r="5130" spans="1:3" x14ac:dyDescent="0.2">
      <c r="A5130" s="25">
        <v>32876</v>
      </c>
      <c r="B5130" s="24">
        <v>0</v>
      </c>
      <c r="C5130" s="24">
        <v>0</v>
      </c>
    </row>
    <row r="5131" spans="1:3" x14ac:dyDescent="0.2">
      <c r="A5131" s="25">
        <v>32877</v>
      </c>
      <c r="B5131" s="24">
        <v>-87</v>
      </c>
      <c r="C5131" s="24">
        <v>0</v>
      </c>
    </row>
    <row r="5132" spans="1:3" x14ac:dyDescent="0.2">
      <c r="A5132" s="25">
        <v>32878</v>
      </c>
      <c r="B5132" s="24">
        <v>0</v>
      </c>
      <c r="C5132" s="24">
        <v>0</v>
      </c>
    </row>
    <row r="5133" spans="1:3" x14ac:dyDescent="0.2">
      <c r="A5133" s="25">
        <v>32879</v>
      </c>
      <c r="B5133" s="24">
        <v>0</v>
      </c>
      <c r="C5133" s="24">
        <v>0</v>
      </c>
    </row>
    <row r="5134" spans="1:3" x14ac:dyDescent="0.2">
      <c r="A5134" s="25">
        <v>32880</v>
      </c>
      <c r="B5134" s="24">
        <v>0</v>
      </c>
      <c r="C5134" s="24">
        <v>0</v>
      </c>
    </row>
    <row r="5135" spans="1:3" x14ac:dyDescent="0.2">
      <c r="A5135" s="25">
        <v>32881</v>
      </c>
      <c r="B5135" s="24">
        <v>0</v>
      </c>
      <c r="C5135" s="24">
        <v>0</v>
      </c>
    </row>
    <row r="5136" spans="1:3" x14ac:dyDescent="0.2">
      <c r="A5136" s="25">
        <v>32882</v>
      </c>
      <c r="B5136" s="24">
        <v>0</v>
      </c>
      <c r="C5136" s="24">
        <v>0</v>
      </c>
    </row>
    <row r="5137" spans="1:3" x14ac:dyDescent="0.2">
      <c r="A5137" s="25">
        <v>32883</v>
      </c>
      <c r="B5137" s="24">
        <v>0</v>
      </c>
      <c r="C5137" s="24">
        <v>0</v>
      </c>
    </row>
    <row r="5138" spans="1:3" x14ac:dyDescent="0.2">
      <c r="A5138" s="25">
        <v>32884</v>
      </c>
      <c r="B5138" s="24">
        <v>0</v>
      </c>
      <c r="C5138" s="24">
        <v>0</v>
      </c>
    </row>
    <row r="5139" spans="1:3" x14ac:dyDescent="0.2">
      <c r="A5139" s="25">
        <v>32885</v>
      </c>
      <c r="B5139" s="24">
        <v>0</v>
      </c>
      <c r="C5139" s="24">
        <v>0</v>
      </c>
    </row>
    <row r="5140" spans="1:3" x14ac:dyDescent="0.2">
      <c r="A5140" s="25">
        <v>32886</v>
      </c>
      <c r="B5140" s="24">
        <v>0</v>
      </c>
      <c r="C5140" s="24">
        <v>0</v>
      </c>
    </row>
    <row r="5141" spans="1:3" x14ac:dyDescent="0.2">
      <c r="A5141" s="25">
        <v>32887</v>
      </c>
      <c r="B5141" s="24">
        <v>0</v>
      </c>
      <c r="C5141" s="24">
        <v>0</v>
      </c>
    </row>
    <row r="5142" spans="1:3" x14ac:dyDescent="0.2">
      <c r="A5142" s="25">
        <v>32888</v>
      </c>
      <c r="B5142" s="24">
        <v>0</v>
      </c>
      <c r="C5142" s="24">
        <v>0</v>
      </c>
    </row>
    <row r="5143" spans="1:3" x14ac:dyDescent="0.2">
      <c r="A5143" s="25">
        <v>32889</v>
      </c>
      <c r="B5143" s="24">
        <v>0</v>
      </c>
      <c r="C5143" s="24">
        <v>0</v>
      </c>
    </row>
    <row r="5144" spans="1:3" x14ac:dyDescent="0.2">
      <c r="A5144" s="25">
        <v>32890</v>
      </c>
      <c r="B5144" s="24">
        <v>0</v>
      </c>
      <c r="C5144" s="24">
        <v>0</v>
      </c>
    </row>
    <row r="5145" spans="1:3" x14ac:dyDescent="0.2">
      <c r="A5145" s="25">
        <v>32891</v>
      </c>
      <c r="B5145" s="24">
        <v>0</v>
      </c>
      <c r="C5145" s="24">
        <v>0</v>
      </c>
    </row>
    <row r="5146" spans="1:3" x14ac:dyDescent="0.2">
      <c r="A5146" s="25">
        <v>32892</v>
      </c>
      <c r="B5146" s="24">
        <v>0</v>
      </c>
      <c r="C5146" s="24">
        <v>0</v>
      </c>
    </row>
    <row r="5147" spans="1:3" x14ac:dyDescent="0.2">
      <c r="A5147" s="25">
        <v>32893</v>
      </c>
      <c r="B5147" s="24">
        <v>0</v>
      </c>
      <c r="C5147" s="24">
        <v>0</v>
      </c>
    </row>
    <row r="5148" spans="1:3" x14ac:dyDescent="0.2">
      <c r="A5148" s="25">
        <v>32894</v>
      </c>
      <c r="B5148" s="24">
        <v>0</v>
      </c>
      <c r="C5148" s="24">
        <v>0</v>
      </c>
    </row>
    <row r="5149" spans="1:3" x14ac:dyDescent="0.2">
      <c r="A5149" s="25">
        <v>32895</v>
      </c>
      <c r="B5149" s="24">
        <v>0</v>
      </c>
      <c r="C5149" s="24">
        <v>0</v>
      </c>
    </row>
    <row r="5150" spans="1:3" x14ac:dyDescent="0.2">
      <c r="A5150" s="25">
        <v>32896</v>
      </c>
      <c r="B5150" s="24">
        <v>0</v>
      </c>
      <c r="C5150" s="24">
        <v>0</v>
      </c>
    </row>
    <row r="5151" spans="1:3" x14ac:dyDescent="0.2">
      <c r="A5151" s="25">
        <v>32897</v>
      </c>
      <c r="B5151" s="24">
        <v>0</v>
      </c>
      <c r="C5151" s="24">
        <v>0</v>
      </c>
    </row>
    <row r="5152" spans="1:3" x14ac:dyDescent="0.2">
      <c r="A5152" s="25">
        <v>32898</v>
      </c>
      <c r="B5152" s="24">
        <v>0</v>
      </c>
      <c r="C5152" s="24">
        <v>0</v>
      </c>
    </row>
    <row r="5153" spans="1:3" x14ac:dyDescent="0.2">
      <c r="A5153" s="25">
        <v>32899</v>
      </c>
      <c r="B5153" s="24">
        <v>0</v>
      </c>
      <c r="C5153" s="24">
        <v>0</v>
      </c>
    </row>
    <row r="5154" spans="1:3" x14ac:dyDescent="0.2">
      <c r="A5154" s="25">
        <v>32900</v>
      </c>
      <c r="B5154" s="24">
        <v>0</v>
      </c>
      <c r="C5154" s="24">
        <v>0</v>
      </c>
    </row>
    <row r="5155" spans="1:3" x14ac:dyDescent="0.2">
      <c r="A5155" s="25">
        <v>32901</v>
      </c>
      <c r="B5155" s="24">
        <v>0</v>
      </c>
      <c r="C5155" s="24">
        <v>0</v>
      </c>
    </row>
    <row r="5156" spans="1:3" x14ac:dyDescent="0.2">
      <c r="A5156" s="25">
        <v>32902</v>
      </c>
      <c r="B5156" s="24">
        <v>0</v>
      </c>
      <c r="C5156" s="24">
        <v>0</v>
      </c>
    </row>
    <row r="5157" spans="1:3" x14ac:dyDescent="0.2">
      <c r="A5157" s="25">
        <v>32903</v>
      </c>
      <c r="B5157" s="24">
        <v>0</v>
      </c>
      <c r="C5157" s="24">
        <v>0</v>
      </c>
    </row>
    <row r="5158" spans="1:3" x14ac:dyDescent="0.2">
      <c r="A5158" s="25">
        <v>32904</v>
      </c>
      <c r="B5158" s="24">
        <v>0</v>
      </c>
      <c r="C5158" s="24">
        <v>0</v>
      </c>
    </row>
    <row r="5159" spans="1:3" x14ac:dyDescent="0.2">
      <c r="A5159" s="25">
        <v>32905</v>
      </c>
      <c r="B5159" s="24">
        <v>0</v>
      </c>
      <c r="C5159" s="24">
        <v>0</v>
      </c>
    </row>
    <row r="5160" spans="1:3" x14ac:dyDescent="0.2">
      <c r="A5160" s="25">
        <v>32906</v>
      </c>
      <c r="B5160" s="24">
        <v>0</v>
      </c>
      <c r="C5160" s="24">
        <v>0</v>
      </c>
    </row>
    <row r="5161" spans="1:3" x14ac:dyDescent="0.2">
      <c r="A5161" s="25">
        <v>32907</v>
      </c>
      <c r="B5161" s="24">
        <v>0</v>
      </c>
      <c r="C5161" s="24">
        <v>0</v>
      </c>
    </row>
    <row r="5162" spans="1:3" x14ac:dyDescent="0.2">
      <c r="A5162" s="25">
        <v>32908</v>
      </c>
      <c r="B5162" s="24">
        <v>0</v>
      </c>
      <c r="C5162" s="24">
        <v>0</v>
      </c>
    </row>
    <row r="5163" spans="1:3" x14ac:dyDescent="0.2">
      <c r="A5163" s="25">
        <v>32909</v>
      </c>
      <c r="B5163" s="24">
        <v>0</v>
      </c>
      <c r="C5163" s="24">
        <v>0</v>
      </c>
    </row>
    <row r="5164" spans="1:3" x14ac:dyDescent="0.2">
      <c r="A5164" s="25">
        <v>32910</v>
      </c>
      <c r="B5164" s="24">
        <v>0</v>
      </c>
      <c r="C5164" s="24">
        <v>0</v>
      </c>
    </row>
    <row r="5165" spans="1:3" x14ac:dyDescent="0.2">
      <c r="A5165" s="25">
        <v>32911</v>
      </c>
      <c r="B5165" s="24">
        <v>0</v>
      </c>
      <c r="C5165" s="24">
        <v>0</v>
      </c>
    </row>
    <row r="5166" spans="1:3" x14ac:dyDescent="0.2">
      <c r="A5166" s="25">
        <v>32912</v>
      </c>
      <c r="B5166" s="24">
        <v>0</v>
      </c>
      <c r="C5166" s="24">
        <v>0</v>
      </c>
    </row>
    <row r="5167" spans="1:3" x14ac:dyDescent="0.2">
      <c r="A5167" s="25">
        <v>32913</v>
      </c>
      <c r="B5167" s="24">
        <v>0</v>
      </c>
      <c r="C5167" s="24">
        <v>0</v>
      </c>
    </row>
    <row r="5168" spans="1:3" x14ac:dyDescent="0.2">
      <c r="A5168" s="25">
        <v>32914</v>
      </c>
      <c r="B5168" s="24">
        <v>0</v>
      </c>
      <c r="C5168" s="24">
        <v>0</v>
      </c>
    </row>
    <row r="5169" spans="1:3" x14ac:dyDescent="0.2">
      <c r="A5169" s="25">
        <v>32915</v>
      </c>
      <c r="B5169" s="24">
        <v>0</v>
      </c>
      <c r="C5169" s="24">
        <v>0</v>
      </c>
    </row>
    <row r="5170" spans="1:3" x14ac:dyDescent="0.2">
      <c r="A5170" s="25">
        <v>32916</v>
      </c>
      <c r="B5170" s="24">
        <v>0</v>
      </c>
      <c r="C5170" s="24">
        <v>0</v>
      </c>
    </row>
    <row r="5171" spans="1:3" x14ac:dyDescent="0.2">
      <c r="A5171" s="25">
        <v>32917</v>
      </c>
      <c r="B5171" s="24">
        <v>0</v>
      </c>
      <c r="C5171" s="24">
        <v>0</v>
      </c>
    </row>
    <row r="5172" spans="1:3" x14ac:dyDescent="0.2">
      <c r="A5172" s="25">
        <v>32918</v>
      </c>
      <c r="B5172" s="24">
        <v>0</v>
      </c>
      <c r="C5172" s="24">
        <v>0</v>
      </c>
    </row>
    <row r="5173" spans="1:3" x14ac:dyDescent="0.2">
      <c r="A5173" s="25">
        <v>32919</v>
      </c>
      <c r="B5173" s="24">
        <v>0</v>
      </c>
      <c r="C5173" s="24">
        <v>0</v>
      </c>
    </row>
    <row r="5174" spans="1:3" x14ac:dyDescent="0.2">
      <c r="A5174" s="25">
        <v>32920</v>
      </c>
      <c r="B5174" s="24">
        <v>0</v>
      </c>
      <c r="C5174" s="24">
        <v>0</v>
      </c>
    </row>
    <row r="5175" spans="1:3" x14ac:dyDescent="0.2">
      <c r="A5175" s="25">
        <v>32921</v>
      </c>
      <c r="B5175" s="24">
        <v>0</v>
      </c>
      <c r="C5175" s="24">
        <v>0</v>
      </c>
    </row>
    <row r="5176" spans="1:3" x14ac:dyDescent="0.2">
      <c r="A5176" s="25">
        <v>32922</v>
      </c>
      <c r="B5176" s="24">
        <v>0</v>
      </c>
      <c r="C5176" s="24">
        <v>0</v>
      </c>
    </row>
    <row r="5177" spans="1:3" x14ac:dyDescent="0.2">
      <c r="A5177" s="25">
        <v>32923</v>
      </c>
      <c r="B5177" s="24">
        <v>0</v>
      </c>
      <c r="C5177" s="24">
        <v>0</v>
      </c>
    </row>
    <row r="5178" spans="1:3" x14ac:dyDescent="0.2">
      <c r="A5178" s="25">
        <v>32924</v>
      </c>
      <c r="B5178" s="24">
        <v>0</v>
      </c>
      <c r="C5178" s="24">
        <v>0</v>
      </c>
    </row>
    <row r="5179" spans="1:3" x14ac:dyDescent="0.2">
      <c r="A5179" s="25">
        <v>32925</v>
      </c>
      <c r="B5179" s="24">
        <v>0</v>
      </c>
      <c r="C5179" s="24">
        <v>0</v>
      </c>
    </row>
    <row r="5180" spans="1:3" x14ac:dyDescent="0.2">
      <c r="A5180" s="25">
        <v>32926</v>
      </c>
      <c r="B5180" s="24">
        <v>0</v>
      </c>
      <c r="C5180" s="24">
        <v>0</v>
      </c>
    </row>
    <row r="5181" spans="1:3" x14ac:dyDescent="0.2">
      <c r="A5181" s="25">
        <v>32927</v>
      </c>
      <c r="B5181" s="24">
        <v>0</v>
      </c>
      <c r="C5181" s="24">
        <v>0</v>
      </c>
    </row>
    <row r="5182" spans="1:3" x14ac:dyDescent="0.2">
      <c r="A5182" s="25">
        <v>32928</v>
      </c>
      <c r="B5182" s="24">
        <v>0</v>
      </c>
      <c r="C5182" s="24">
        <v>0</v>
      </c>
    </row>
    <row r="5183" spans="1:3" x14ac:dyDescent="0.2">
      <c r="A5183" s="25">
        <v>32929</v>
      </c>
      <c r="B5183" s="24">
        <v>0</v>
      </c>
      <c r="C5183" s="24">
        <v>0</v>
      </c>
    </row>
    <row r="5184" spans="1:3" x14ac:dyDescent="0.2">
      <c r="A5184" s="25">
        <v>32930</v>
      </c>
      <c r="B5184" s="24">
        <v>0</v>
      </c>
      <c r="C5184" s="24">
        <v>0</v>
      </c>
    </row>
    <row r="5185" spans="1:3" x14ac:dyDescent="0.2">
      <c r="A5185" s="25">
        <v>32931</v>
      </c>
      <c r="B5185" s="24">
        <v>0</v>
      </c>
      <c r="C5185" s="24">
        <v>0</v>
      </c>
    </row>
    <row r="5186" spans="1:3" x14ac:dyDescent="0.2">
      <c r="A5186" s="25">
        <v>32932</v>
      </c>
      <c r="B5186" s="24">
        <v>0</v>
      </c>
      <c r="C5186" s="24">
        <v>0</v>
      </c>
    </row>
    <row r="5187" spans="1:3" x14ac:dyDescent="0.2">
      <c r="A5187" s="25">
        <v>32933</v>
      </c>
      <c r="B5187" s="24">
        <v>0</v>
      </c>
      <c r="C5187" s="24">
        <v>0</v>
      </c>
    </row>
    <row r="5188" spans="1:3" x14ac:dyDescent="0.2">
      <c r="A5188" s="25">
        <v>32934</v>
      </c>
      <c r="B5188" s="24">
        <v>-190</v>
      </c>
      <c r="C5188" s="24">
        <v>0</v>
      </c>
    </row>
    <row r="5189" spans="1:3" x14ac:dyDescent="0.2">
      <c r="A5189" s="25">
        <v>32935</v>
      </c>
      <c r="B5189" s="24">
        <v>0</v>
      </c>
      <c r="C5189" s="24">
        <v>0</v>
      </c>
    </row>
    <row r="5190" spans="1:3" x14ac:dyDescent="0.2">
      <c r="A5190" s="25">
        <v>32936</v>
      </c>
      <c r="B5190" s="24">
        <v>0</v>
      </c>
      <c r="C5190" s="24">
        <v>0</v>
      </c>
    </row>
    <row r="5191" spans="1:3" x14ac:dyDescent="0.2">
      <c r="A5191" s="25">
        <v>32937</v>
      </c>
      <c r="B5191" s="24">
        <v>-767</v>
      </c>
      <c r="C5191" s="24">
        <v>0</v>
      </c>
    </row>
    <row r="5192" spans="1:3" x14ac:dyDescent="0.2">
      <c r="A5192" s="25">
        <v>32938</v>
      </c>
      <c r="B5192" s="24">
        <v>-92</v>
      </c>
      <c r="C5192" s="24">
        <v>0</v>
      </c>
    </row>
    <row r="5193" spans="1:3" x14ac:dyDescent="0.2">
      <c r="A5193" s="25">
        <v>32939</v>
      </c>
      <c r="B5193" s="24">
        <v>-128</v>
      </c>
      <c r="C5193" s="24">
        <v>0</v>
      </c>
    </row>
    <row r="5194" spans="1:3" x14ac:dyDescent="0.2">
      <c r="A5194" s="25">
        <v>32940</v>
      </c>
      <c r="B5194" s="24">
        <v>0</v>
      </c>
      <c r="C5194" s="24">
        <v>0</v>
      </c>
    </row>
    <row r="5195" spans="1:3" x14ac:dyDescent="0.2">
      <c r="A5195" s="25">
        <v>32941</v>
      </c>
      <c r="B5195" s="24">
        <v>0</v>
      </c>
      <c r="C5195" s="24">
        <v>0</v>
      </c>
    </row>
    <row r="5196" spans="1:3" x14ac:dyDescent="0.2">
      <c r="A5196" s="25">
        <v>32942</v>
      </c>
      <c r="B5196" s="24">
        <v>0</v>
      </c>
      <c r="C5196" s="24">
        <v>0</v>
      </c>
    </row>
    <row r="5197" spans="1:3" x14ac:dyDescent="0.2">
      <c r="A5197" s="25">
        <v>32943</v>
      </c>
      <c r="B5197" s="24">
        <v>0</v>
      </c>
      <c r="C5197" s="24">
        <v>0</v>
      </c>
    </row>
    <row r="5198" spans="1:3" x14ac:dyDescent="0.2">
      <c r="A5198" s="25">
        <v>32944</v>
      </c>
      <c r="B5198" s="24">
        <v>0</v>
      </c>
      <c r="C5198" s="24">
        <v>0</v>
      </c>
    </row>
    <row r="5199" spans="1:3" x14ac:dyDescent="0.2">
      <c r="A5199" s="25">
        <v>32945</v>
      </c>
      <c r="B5199" s="24">
        <v>0</v>
      </c>
      <c r="C5199" s="24">
        <v>0</v>
      </c>
    </row>
    <row r="5200" spans="1:3" x14ac:dyDescent="0.2">
      <c r="A5200" s="25">
        <v>32946</v>
      </c>
      <c r="B5200" s="24">
        <v>0</v>
      </c>
      <c r="C5200" s="24">
        <v>0</v>
      </c>
    </row>
    <row r="5201" spans="1:3" x14ac:dyDescent="0.2">
      <c r="A5201" s="25">
        <v>32947</v>
      </c>
      <c r="B5201" s="24">
        <v>0</v>
      </c>
      <c r="C5201" s="24">
        <v>0</v>
      </c>
    </row>
    <row r="5202" spans="1:3" x14ac:dyDescent="0.2">
      <c r="A5202" s="25">
        <v>32948</v>
      </c>
      <c r="B5202" s="24">
        <v>0</v>
      </c>
      <c r="C5202" s="24">
        <v>0</v>
      </c>
    </row>
    <row r="5203" spans="1:3" x14ac:dyDescent="0.2">
      <c r="A5203" s="25">
        <v>32949</v>
      </c>
      <c r="B5203" s="24">
        <v>0</v>
      </c>
      <c r="C5203" s="24">
        <v>0</v>
      </c>
    </row>
    <row r="5204" spans="1:3" x14ac:dyDescent="0.2">
      <c r="A5204" s="25">
        <v>32950</v>
      </c>
      <c r="B5204" s="24">
        <v>0</v>
      </c>
      <c r="C5204" s="24">
        <v>0</v>
      </c>
    </row>
    <row r="5205" spans="1:3" x14ac:dyDescent="0.2">
      <c r="A5205" s="25">
        <v>32951</v>
      </c>
      <c r="B5205" s="24">
        <v>0</v>
      </c>
      <c r="C5205" s="24">
        <v>0</v>
      </c>
    </row>
    <row r="5206" spans="1:3" x14ac:dyDescent="0.2">
      <c r="A5206" s="25">
        <v>32952</v>
      </c>
      <c r="B5206" s="24">
        <v>0</v>
      </c>
      <c r="C5206" s="24">
        <v>0</v>
      </c>
    </row>
    <row r="5207" spans="1:3" x14ac:dyDescent="0.2">
      <c r="A5207" s="25">
        <v>32953</v>
      </c>
      <c r="B5207" s="24">
        <v>0</v>
      </c>
      <c r="C5207" s="24">
        <v>0</v>
      </c>
    </row>
    <row r="5208" spans="1:3" x14ac:dyDescent="0.2">
      <c r="A5208" s="25">
        <v>32954</v>
      </c>
      <c r="B5208" s="24">
        <v>0</v>
      </c>
      <c r="C5208" s="24">
        <v>0</v>
      </c>
    </row>
    <row r="5209" spans="1:3" x14ac:dyDescent="0.2">
      <c r="A5209" s="25">
        <v>32955</v>
      </c>
      <c r="B5209" s="24">
        <v>0</v>
      </c>
      <c r="C5209" s="24">
        <v>0</v>
      </c>
    </row>
    <row r="5210" spans="1:3" x14ac:dyDescent="0.2">
      <c r="A5210" s="25">
        <v>32956</v>
      </c>
      <c r="B5210" s="24">
        <v>0</v>
      </c>
      <c r="C5210" s="24">
        <v>0</v>
      </c>
    </row>
    <row r="5211" spans="1:3" x14ac:dyDescent="0.2">
      <c r="A5211" s="25">
        <v>32957</v>
      </c>
      <c r="B5211" s="24">
        <v>0</v>
      </c>
      <c r="C5211" s="24">
        <v>0</v>
      </c>
    </row>
    <row r="5212" spans="1:3" x14ac:dyDescent="0.2">
      <c r="A5212" s="25">
        <v>32958</v>
      </c>
      <c r="B5212" s="24">
        <v>0</v>
      </c>
      <c r="C5212" s="24">
        <v>0</v>
      </c>
    </row>
    <row r="5213" spans="1:3" x14ac:dyDescent="0.2">
      <c r="A5213" s="25">
        <v>32959</v>
      </c>
      <c r="B5213" s="24">
        <v>0</v>
      </c>
      <c r="C5213" s="24">
        <v>0</v>
      </c>
    </row>
    <row r="5214" spans="1:3" x14ac:dyDescent="0.2">
      <c r="A5214" s="25">
        <v>32960</v>
      </c>
      <c r="B5214" s="24">
        <v>0</v>
      </c>
      <c r="C5214" s="24">
        <v>0</v>
      </c>
    </row>
    <row r="5215" spans="1:3" x14ac:dyDescent="0.2">
      <c r="A5215" s="25">
        <v>32961</v>
      </c>
      <c r="B5215" s="24">
        <v>0</v>
      </c>
      <c r="C5215" s="24">
        <v>0</v>
      </c>
    </row>
    <row r="5216" spans="1:3" x14ac:dyDescent="0.2">
      <c r="A5216" s="25">
        <v>32962</v>
      </c>
      <c r="B5216" s="24">
        <v>0</v>
      </c>
      <c r="C5216" s="24">
        <v>0</v>
      </c>
    </row>
    <row r="5217" spans="1:3" x14ac:dyDescent="0.2">
      <c r="A5217" s="25">
        <v>32963</v>
      </c>
      <c r="B5217" s="24">
        <v>0</v>
      </c>
      <c r="C5217" s="24">
        <v>0</v>
      </c>
    </row>
    <row r="5218" spans="1:3" x14ac:dyDescent="0.2">
      <c r="A5218" s="25">
        <v>32964</v>
      </c>
      <c r="B5218" s="24">
        <v>0</v>
      </c>
      <c r="C5218" s="24">
        <v>0</v>
      </c>
    </row>
    <row r="5219" spans="1:3" x14ac:dyDescent="0.2">
      <c r="A5219" s="25">
        <v>32965</v>
      </c>
      <c r="B5219" s="24">
        <v>0</v>
      </c>
      <c r="C5219" s="24">
        <v>0</v>
      </c>
    </row>
    <row r="5220" spans="1:3" x14ac:dyDescent="0.2">
      <c r="A5220" s="25">
        <v>32966</v>
      </c>
      <c r="B5220" s="24">
        <v>0</v>
      </c>
      <c r="C5220" s="24">
        <v>0</v>
      </c>
    </row>
    <row r="5221" spans="1:3" x14ac:dyDescent="0.2">
      <c r="A5221" s="25">
        <v>32967</v>
      </c>
      <c r="B5221" s="24">
        <v>0</v>
      </c>
      <c r="C5221" s="24">
        <v>0</v>
      </c>
    </row>
    <row r="5222" spans="1:3" x14ac:dyDescent="0.2">
      <c r="A5222" s="25">
        <v>32968</v>
      </c>
      <c r="B5222" s="24">
        <v>0</v>
      </c>
      <c r="C5222" s="24">
        <v>0</v>
      </c>
    </row>
    <row r="5223" spans="1:3" x14ac:dyDescent="0.2">
      <c r="A5223" s="25">
        <v>32969</v>
      </c>
      <c r="B5223" s="24">
        <v>0</v>
      </c>
      <c r="C5223" s="24">
        <v>0</v>
      </c>
    </row>
    <row r="5224" spans="1:3" x14ac:dyDescent="0.2">
      <c r="A5224" s="25">
        <v>32970</v>
      </c>
      <c r="B5224" s="24">
        <v>0</v>
      </c>
      <c r="C5224" s="24">
        <v>0</v>
      </c>
    </row>
    <row r="5225" spans="1:3" x14ac:dyDescent="0.2">
      <c r="A5225" s="25">
        <v>32971</v>
      </c>
      <c r="B5225" s="24">
        <v>0</v>
      </c>
      <c r="C5225" s="24">
        <v>0</v>
      </c>
    </row>
    <row r="5226" spans="1:3" x14ac:dyDescent="0.2">
      <c r="A5226" s="25">
        <v>32972</v>
      </c>
      <c r="B5226" s="24">
        <v>0</v>
      </c>
      <c r="C5226" s="24">
        <v>0</v>
      </c>
    </row>
    <row r="5227" spans="1:3" x14ac:dyDescent="0.2">
      <c r="A5227" s="25">
        <v>32973</v>
      </c>
      <c r="B5227" s="24">
        <v>0</v>
      </c>
      <c r="C5227" s="24">
        <v>0</v>
      </c>
    </row>
    <row r="5228" spans="1:3" x14ac:dyDescent="0.2">
      <c r="A5228" s="25">
        <v>32974</v>
      </c>
      <c r="B5228" s="24">
        <v>0</v>
      </c>
      <c r="C5228" s="24">
        <v>0</v>
      </c>
    </row>
    <row r="5229" spans="1:3" x14ac:dyDescent="0.2">
      <c r="A5229" s="25">
        <v>32975</v>
      </c>
      <c r="B5229" s="24">
        <v>0</v>
      </c>
      <c r="C5229" s="24">
        <v>0</v>
      </c>
    </row>
    <row r="5230" spans="1:3" x14ac:dyDescent="0.2">
      <c r="A5230" s="25">
        <v>32976</v>
      </c>
      <c r="B5230" s="24">
        <v>0</v>
      </c>
      <c r="C5230" s="24">
        <v>0</v>
      </c>
    </row>
    <row r="5231" spans="1:3" x14ac:dyDescent="0.2">
      <c r="A5231" s="25">
        <v>32977</v>
      </c>
      <c r="B5231" s="24">
        <v>0</v>
      </c>
      <c r="C5231" s="24">
        <v>0</v>
      </c>
    </row>
    <row r="5232" spans="1:3" x14ac:dyDescent="0.2">
      <c r="A5232" s="25">
        <v>32978</v>
      </c>
      <c r="B5232" s="24">
        <v>0</v>
      </c>
      <c r="C5232" s="24">
        <v>0</v>
      </c>
    </row>
    <row r="5233" spans="1:3" x14ac:dyDescent="0.2">
      <c r="A5233" s="25">
        <v>32979</v>
      </c>
      <c r="B5233" s="24">
        <v>0</v>
      </c>
      <c r="C5233" s="24">
        <v>0</v>
      </c>
    </row>
    <row r="5234" spans="1:3" x14ac:dyDescent="0.2">
      <c r="A5234" s="25">
        <v>32980</v>
      </c>
      <c r="B5234" s="24">
        <v>0</v>
      </c>
      <c r="C5234" s="24">
        <v>0</v>
      </c>
    </row>
    <row r="5235" spans="1:3" x14ac:dyDescent="0.2">
      <c r="A5235" s="25">
        <v>32981</v>
      </c>
      <c r="B5235" s="24">
        <v>0</v>
      </c>
      <c r="C5235" s="24">
        <v>0</v>
      </c>
    </row>
    <row r="5236" spans="1:3" x14ac:dyDescent="0.2">
      <c r="A5236" s="25">
        <v>32982</v>
      </c>
      <c r="B5236" s="24">
        <v>0</v>
      </c>
      <c r="C5236" s="24">
        <v>0</v>
      </c>
    </row>
    <row r="5237" spans="1:3" x14ac:dyDescent="0.2">
      <c r="A5237" s="25">
        <v>32983</v>
      </c>
      <c r="B5237" s="24">
        <v>0</v>
      </c>
      <c r="C5237" s="24">
        <v>0</v>
      </c>
    </row>
    <row r="5238" spans="1:3" x14ac:dyDescent="0.2">
      <c r="A5238" s="25">
        <v>32984</v>
      </c>
      <c r="B5238" s="24">
        <v>0</v>
      </c>
      <c r="C5238" s="24">
        <v>0</v>
      </c>
    </row>
    <row r="5239" spans="1:3" x14ac:dyDescent="0.2">
      <c r="A5239" s="25">
        <v>32985</v>
      </c>
      <c r="B5239" s="24">
        <v>0</v>
      </c>
      <c r="C5239" s="24">
        <v>0</v>
      </c>
    </row>
    <row r="5240" spans="1:3" x14ac:dyDescent="0.2">
      <c r="A5240" s="25">
        <v>32986</v>
      </c>
      <c r="B5240" s="24">
        <v>0</v>
      </c>
      <c r="C5240" s="24">
        <v>0</v>
      </c>
    </row>
    <row r="5241" spans="1:3" x14ac:dyDescent="0.2">
      <c r="A5241" s="25">
        <v>32987</v>
      </c>
      <c r="B5241" s="24">
        <v>0</v>
      </c>
      <c r="C5241" s="24">
        <v>0</v>
      </c>
    </row>
    <row r="5242" spans="1:3" x14ac:dyDescent="0.2">
      <c r="A5242" s="25">
        <v>32988</v>
      </c>
      <c r="B5242" s="24">
        <v>0</v>
      </c>
      <c r="C5242" s="24">
        <v>0</v>
      </c>
    </row>
    <row r="5243" spans="1:3" x14ac:dyDescent="0.2">
      <c r="A5243" s="25">
        <v>32989</v>
      </c>
      <c r="B5243" s="24">
        <v>0</v>
      </c>
      <c r="C5243" s="24">
        <v>0</v>
      </c>
    </row>
    <row r="5244" spans="1:3" x14ac:dyDescent="0.2">
      <c r="A5244" s="25">
        <v>32990</v>
      </c>
      <c r="B5244" s="24">
        <v>0</v>
      </c>
      <c r="C5244" s="24">
        <v>0</v>
      </c>
    </row>
    <row r="5245" spans="1:3" x14ac:dyDescent="0.2">
      <c r="A5245" s="25">
        <v>32991</v>
      </c>
      <c r="B5245" s="24">
        <v>0</v>
      </c>
      <c r="C5245" s="24">
        <v>0</v>
      </c>
    </row>
    <row r="5246" spans="1:3" x14ac:dyDescent="0.2">
      <c r="A5246" s="25">
        <v>32992</v>
      </c>
      <c r="B5246" s="24">
        <v>0</v>
      </c>
      <c r="C5246" s="24">
        <v>0</v>
      </c>
    </row>
    <row r="5247" spans="1:3" x14ac:dyDescent="0.2">
      <c r="A5247" s="25">
        <v>32993</v>
      </c>
      <c r="B5247" s="24">
        <v>0</v>
      </c>
      <c r="C5247" s="24">
        <v>0</v>
      </c>
    </row>
    <row r="5248" spans="1:3" x14ac:dyDescent="0.2">
      <c r="A5248" s="25">
        <v>32994</v>
      </c>
      <c r="B5248" s="24">
        <v>0</v>
      </c>
      <c r="C5248" s="24">
        <v>0</v>
      </c>
    </row>
    <row r="5249" spans="1:3" x14ac:dyDescent="0.2">
      <c r="A5249" s="25">
        <v>32995</v>
      </c>
      <c r="B5249" s="24">
        <v>0</v>
      </c>
      <c r="C5249" s="24">
        <v>0</v>
      </c>
    </row>
    <row r="5250" spans="1:3" x14ac:dyDescent="0.2">
      <c r="A5250" s="25">
        <v>32996</v>
      </c>
      <c r="B5250" s="24">
        <v>0</v>
      </c>
      <c r="C5250" s="24">
        <v>0</v>
      </c>
    </row>
    <row r="5251" spans="1:3" x14ac:dyDescent="0.2">
      <c r="A5251" s="25">
        <v>32997</v>
      </c>
      <c r="B5251" s="24">
        <v>0</v>
      </c>
      <c r="C5251" s="24">
        <v>0</v>
      </c>
    </row>
    <row r="5252" spans="1:3" x14ac:dyDescent="0.2">
      <c r="A5252" s="25">
        <v>32998</v>
      </c>
      <c r="B5252" s="24">
        <v>0</v>
      </c>
      <c r="C5252" s="24">
        <v>0</v>
      </c>
    </row>
    <row r="5253" spans="1:3" x14ac:dyDescent="0.2">
      <c r="A5253" s="25">
        <v>32999</v>
      </c>
      <c r="B5253" s="24">
        <v>0</v>
      </c>
      <c r="C5253" s="24">
        <v>0</v>
      </c>
    </row>
    <row r="5254" spans="1:3" x14ac:dyDescent="0.2">
      <c r="A5254" s="25">
        <v>33000</v>
      </c>
      <c r="B5254" s="24">
        <v>0</v>
      </c>
      <c r="C5254" s="24">
        <v>0</v>
      </c>
    </row>
    <row r="5255" spans="1:3" x14ac:dyDescent="0.2">
      <c r="A5255" s="25">
        <v>33001</v>
      </c>
      <c r="B5255" s="24">
        <v>0</v>
      </c>
      <c r="C5255" s="24">
        <v>0</v>
      </c>
    </row>
    <row r="5256" spans="1:3" x14ac:dyDescent="0.2">
      <c r="A5256" s="25">
        <v>33002</v>
      </c>
      <c r="B5256" s="24">
        <v>0</v>
      </c>
      <c r="C5256" s="24">
        <v>0</v>
      </c>
    </row>
    <row r="5257" spans="1:3" x14ac:dyDescent="0.2">
      <c r="A5257" s="25">
        <v>33003</v>
      </c>
      <c r="B5257" s="24">
        <v>0</v>
      </c>
      <c r="C5257" s="24">
        <v>0</v>
      </c>
    </row>
    <row r="5258" spans="1:3" x14ac:dyDescent="0.2">
      <c r="A5258" s="25">
        <v>33004</v>
      </c>
      <c r="B5258" s="24">
        <v>0</v>
      </c>
      <c r="C5258" s="24">
        <v>0</v>
      </c>
    </row>
    <row r="5259" spans="1:3" x14ac:dyDescent="0.2">
      <c r="A5259" s="25">
        <v>33005</v>
      </c>
      <c r="B5259" s="24">
        <v>0</v>
      </c>
      <c r="C5259" s="24">
        <v>0</v>
      </c>
    </row>
    <row r="5260" spans="1:3" x14ac:dyDescent="0.2">
      <c r="A5260" s="25">
        <v>33006</v>
      </c>
      <c r="B5260" s="24">
        <v>0</v>
      </c>
      <c r="C5260" s="24">
        <v>0</v>
      </c>
    </row>
    <row r="5261" spans="1:3" x14ac:dyDescent="0.2">
      <c r="A5261" s="25">
        <v>33007</v>
      </c>
      <c r="B5261" s="24">
        <v>0</v>
      </c>
      <c r="C5261" s="24">
        <v>0</v>
      </c>
    </row>
    <row r="5262" spans="1:3" x14ac:dyDescent="0.2">
      <c r="A5262" s="25">
        <v>33008</v>
      </c>
      <c r="B5262" s="24">
        <v>0</v>
      </c>
      <c r="C5262" s="24">
        <v>0</v>
      </c>
    </row>
    <row r="5263" spans="1:3" x14ac:dyDescent="0.2">
      <c r="A5263" s="25">
        <v>33009</v>
      </c>
      <c r="B5263" s="24">
        <v>0</v>
      </c>
      <c r="C5263" s="24">
        <v>0</v>
      </c>
    </row>
    <row r="5264" spans="1:3" x14ac:dyDescent="0.2">
      <c r="A5264" s="25">
        <v>33010</v>
      </c>
      <c r="B5264" s="24">
        <v>0</v>
      </c>
      <c r="C5264" s="24">
        <v>0</v>
      </c>
    </row>
    <row r="5265" spans="1:3" x14ac:dyDescent="0.2">
      <c r="A5265" s="25">
        <v>33011</v>
      </c>
      <c r="B5265" s="24">
        <v>0</v>
      </c>
      <c r="C5265" s="24">
        <v>0</v>
      </c>
    </row>
    <row r="5266" spans="1:3" x14ac:dyDescent="0.2">
      <c r="A5266" s="25">
        <v>33012</v>
      </c>
      <c r="B5266" s="24">
        <v>0</v>
      </c>
      <c r="C5266" s="24">
        <v>0</v>
      </c>
    </row>
    <row r="5267" spans="1:3" x14ac:dyDescent="0.2">
      <c r="A5267" s="25">
        <v>33013</v>
      </c>
      <c r="B5267" s="24">
        <v>0</v>
      </c>
      <c r="C5267" s="24">
        <v>0</v>
      </c>
    </row>
    <row r="5268" spans="1:3" x14ac:dyDescent="0.2">
      <c r="A5268" s="25">
        <v>33014</v>
      </c>
      <c r="B5268" s="24">
        <v>0</v>
      </c>
      <c r="C5268" s="24">
        <v>0</v>
      </c>
    </row>
    <row r="5269" spans="1:3" x14ac:dyDescent="0.2">
      <c r="A5269" s="25">
        <v>33015</v>
      </c>
      <c r="B5269" s="24">
        <v>0</v>
      </c>
      <c r="C5269" s="24">
        <v>0</v>
      </c>
    </row>
    <row r="5270" spans="1:3" x14ac:dyDescent="0.2">
      <c r="A5270" s="25">
        <v>33016</v>
      </c>
      <c r="B5270" s="24">
        <v>0</v>
      </c>
      <c r="C5270" s="24">
        <v>0</v>
      </c>
    </row>
    <row r="5271" spans="1:3" x14ac:dyDescent="0.2">
      <c r="A5271" s="25">
        <v>33017</v>
      </c>
      <c r="B5271" s="24">
        <v>0</v>
      </c>
      <c r="C5271" s="24">
        <v>0</v>
      </c>
    </row>
    <row r="5272" spans="1:3" x14ac:dyDescent="0.2">
      <c r="A5272" s="25">
        <v>33018</v>
      </c>
      <c r="B5272" s="24">
        <v>0</v>
      </c>
      <c r="C5272" s="24">
        <v>0</v>
      </c>
    </row>
    <row r="5273" spans="1:3" x14ac:dyDescent="0.2">
      <c r="A5273" s="25">
        <v>33019</v>
      </c>
      <c r="B5273" s="24">
        <v>0</v>
      </c>
      <c r="C5273" s="24">
        <v>0</v>
      </c>
    </row>
    <row r="5274" spans="1:3" x14ac:dyDescent="0.2">
      <c r="A5274" s="25">
        <v>33020</v>
      </c>
      <c r="B5274" s="24">
        <v>0</v>
      </c>
      <c r="C5274" s="24">
        <v>0</v>
      </c>
    </row>
    <row r="5275" spans="1:3" x14ac:dyDescent="0.2">
      <c r="A5275" s="25">
        <v>33021</v>
      </c>
      <c r="B5275" s="24">
        <v>0</v>
      </c>
      <c r="C5275" s="24">
        <v>0</v>
      </c>
    </row>
    <row r="5276" spans="1:3" x14ac:dyDescent="0.2">
      <c r="A5276" s="25">
        <v>33022</v>
      </c>
      <c r="B5276" s="24">
        <v>0</v>
      </c>
      <c r="C5276" s="24">
        <v>0</v>
      </c>
    </row>
    <row r="5277" spans="1:3" x14ac:dyDescent="0.2">
      <c r="A5277" s="25">
        <v>33023</v>
      </c>
      <c r="B5277" s="24">
        <v>0</v>
      </c>
      <c r="C5277" s="24">
        <v>0</v>
      </c>
    </row>
    <row r="5278" spans="1:3" x14ac:dyDescent="0.2">
      <c r="A5278" s="25">
        <v>33024</v>
      </c>
      <c r="B5278" s="24">
        <v>0</v>
      </c>
      <c r="C5278" s="24">
        <v>0</v>
      </c>
    </row>
    <row r="5279" spans="1:3" x14ac:dyDescent="0.2">
      <c r="A5279" s="25">
        <v>33025</v>
      </c>
      <c r="B5279" s="24">
        <v>0</v>
      </c>
      <c r="C5279" s="24">
        <v>0</v>
      </c>
    </row>
    <row r="5280" spans="1:3" x14ac:dyDescent="0.2">
      <c r="A5280" s="25">
        <v>33026</v>
      </c>
      <c r="B5280" s="24">
        <v>0</v>
      </c>
      <c r="C5280" s="24">
        <v>0</v>
      </c>
    </row>
    <row r="5281" spans="1:3" x14ac:dyDescent="0.2">
      <c r="A5281" s="25">
        <v>33027</v>
      </c>
      <c r="B5281" s="24">
        <v>0</v>
      </c>
      <c r="C5281" s="24">
        <v>0</v>
      </c>
    </row>
    <row r="5282" spans="1:3" x14ac:dyDescent="0.2">
      <c r="A5282" s="25">
        <v>33028</v>
      </c>
      <c r="B5282" s="24">
        <v>0</v>
      </c>
      <c r="C5282" s="24">
        <v>0</v>
      </c>
    </row>
    <row r="5283" spans="1:3" x14ac:dyDescent="0.2">
      <c r="A5283" s="25">
        <v>33029</v>
      </c>
      <c r="B5283" s="24">
        <v>0</v>
      </c>
      <c r="C5283" s="24">
        <v>0</v>
      </c>
    </row>
    <row r="5284" spans="1:3" x14ac:dyDescent="0.2">
      <c r="A5284" s="25">
        <v>33030</v>
      </c>
      <c r="B5284" s="24">
        <v>0</v>
      </c>
      <c r="C5284" s="24">
        <v>0</v>
      </c>
    </row>
    <row r="5285" spans="1:3" x14ac:dyDescent="0.2">
      <c r="A5285" s="25">
        <v>33031</v>
      </c>
      <c r="B5285" s="24">
        <v>0</v>
      </c>
      <c r="C5285" s="24">
        <v>0</v>
      </c>
    </row>
    <row r="5286" spans="1:3" x14ac:dyDescent="0.2">
      <c r="A5286" s="25">
        <v>33032</v>
      </c>
      <c r="B5286" s="24">
        <v>0</v>
      </c>
      <c r="C5286" s="24">
        <v>0</v>
      </c>
    </row>
    <row r="5287" spans="1:3" x14ac:dyDescent="0.2">
      <c r="A5287" s="25">
        <v>33033</v>
      </c>
      <c r="B5287" s="24">
        <v>0</v>
      </c>
      <c r="C5287" s="24">
        <v>0</v>
      </c>
    </row>
    <row r="5288" spans="1:3" x14ac:dyDescent="0.2">
      <c r="A5288" s="25">
        <v>33034</v>
      </c>
      <c r="B5288" s="24">
        <v>0</v>
      </c>
      <c r="C5288" s="24">
        <v>0</v>
      </c>
    </row>
    <row r="5289" spans="1:3" x14ac:dyDescent="0.2">
      <c r="A5289" s="25">
        <v>33035</v>
      </c>
      <c r="B5289" s="24">
        <v>0</v>
      </c>
      <c r="C5289" s="24">
        <v>0</v>
      </c>
    </row>
    <row r="5290" spans="1:3" x14ac:dyDescent="0.2">
      <c r="A5290" s="25">
        <v>33036</v>
      </c>
      <c r="B5290" s="24">
        <v>0</v>
      </c>
      <c r="C5290" s="24">
        <v>0</v>
      </c>
    </row>
    <row r="5291" spans="1:3" x14ac:dyDescent="0.2">
      <c r="A5291" s="25">
        <v>33037</v>
      </c>
      <c r="B5291" s="24">
        <v>0</v>
      </c>
      <c r="C5291" s="24">
        <v>0</v>
      </c>
    </row>
    <row r="5292" spans="1:3" x14ac:dyDescent="0.2">
      <c r="A5292" s="25">
        <v>33038</v>
      </c>
      <c r="B5292" s="24">
        <v>0</v>
      </c>
      <c r="C5292" s="24">
        <v>0</v>
      </c>
    </row>
    <row r="5293" spans="1:3" x14ac:dyDescent="0.2">
      <c r="A5293" s="25">
        <v>33039</v>
      </c>
      <c r="B5293" s="24">
        <v>0</v>
      </c>
      <c r="C5293" s="24">
        <v>0</v>
      </c>
    </row>
    <row r="5294" spans="1:3" x14ac:dyDescent="0.2">
      <c r="A5294" s="25">
        <v>33040</v>
      </c>
      <c r="B5294" s="24">
        <v>0</v>
      </c>
      <c r="C5294" s="24">
        <v>0</v>
      </c>
    </row>
    <row r="5295" spans="1:3" x14ac:dyDescent="0.2">
      <c r="A5295" s="25">
        <v>33041</v>
      </c>
      <c r="B5295" s="24">
        <v>0</v>
      </c>
      <c r="C5295" s="24">
        <v>0</v>
      </c>
    </row>
    <row r="5296" spans="1:3" x14ac:dyDescent="0.2">
      <c r="A5296" s="25">
        <v>33042</v>
      </c>
      <c r="B5296" s="24">
        <v>0</v>
      </c>
      <c r="C5296" s="24">
        <v>0</v>
      </c>
    </row>
    <row r="5297" spans="1:3" x14ac:dyDescent="0.2">
      <c r="A5297" s="25">
        <v>33043</v>
      </c>
      <c r="B5297" s="24">
        <v>0</v>
      </c>
      <c r="C5297" s="24">
        <v>0</v>
      </c>
    </row>
    <row r="5298" spans="1:3" x14ac:dyDescent="0.2">
      <c r="A5298" s="25">
        <v>33044</v>
      </c>
      <c r="B5298" s="24">
        <v>0</v>
      </c>
      <c r="C5298" s="24">
        <v>0</v>
      </c>
    </row>
    <row r="5299" spans="1:3" x14ac:dyDescent="0.2">
      <c r="A5299" s="25">
        <v>33045</v>
      </c>
      <c r="B5299" s="24">
        <v>0</v>
      </c>
      <c r="C5299" s="24">
        <v>0</v>
      </c>
    </row>
    <row r="5300" spans="1:3" x14ac:dyDescent="0.2">
      <c r="A5300" s="25">
        <v>33046</v>
      </c>
      <c r="B5300" s="24">
        <v>0</v>
      </c>
      <c r="C5300" s="24">
        <v>0</v>
      </c>
    </row>
    <row r="5301" spans="1:3" x14ac:dyDescent="0.2">
      <c r="A5301" s="25">
        <v>33047</v>
      </c>
      <c r="B5301" s="24">
        <v>0</v>
      </c>
      <c r="C5301" s="24">
        <v>0</v>
      </c>
    </row>
    <row r="5302" spans="1:3" x14ac:dyDescent="0.2">
      <c r="A5302" s="25">
        <v>33048</v>
      </c>
      <c r="B5302" s="24">
        <v>0</v>
      </c>
      <c r="C5302" s="24">
        <v>0</v>
      </c>
    </row>
    <row r="5303" spans="1:3" x14ac:dyDescent="0.2">
      <c r="A5303" s="25">
        <v>33049</v>
      </c>
      <c r="B5303" s="24">
        <v>0</v>
      </c>
      <c r="C5303" s="24">
        <v>0</v>
      </c>
    </row>
    <row r="5304" spans="1:3" x14ac:dyDescent="0.2">
      <c r="A5304" s="25">
        <v>33050</v>
      </c>
      <c r="B5304" s="24">
        <v>0</v>
      </c>
      <c r="C5304" s="24">
        <v>0</v>
      </c>
    </row>
    <row r="5305" spans="1:3" x14ac:dyDescent="0.2">
      <c r="A5305" s="25">
        <v>33051</v>
      </c>
      <c r="B5305" s="24">
        <v>0</v>
      </c>
      <c r="C5305" s="24">
        <v>0</v>
      </c>
    </row>
    <row r="5306" spans="1:3" x14ac:dyDescent="0.2">
      <c r="A5306" s="25">
        <v>33052</v>
      </c>
      <c r="B5306" s="24">
        <v>0</v>
      </c>
      <c r="C5306" s="24">
        <v>0</v>
      </c>
    </row>
    <row r="5307" spans="1:3" x14ac:dyDescent="0.2">
      <c r="A5307" s="25">
        <v>33053</v>
      </c>
      <c r="B5307" s="24">
        <v>0</v>
      </c>
      <c r="C5307" s="24">
        <v>0</v>
      </c>
    </row>
    <row r="5308" spans="1:3" x14ac:dyDescent="0.2">
      <c r="A5308" s="25">
        <v>33054</v>
      </c>
      <c r="B5308" s="24">
        <v>0</v>
      </c>
      <c r="C5308" s="24">
        <v>0</v>
      </c>
    </row>
    <row r="5309" spans="1:3" x14ac:dyDescent="0.2">
      <c r="A5309" s="25">
        <v>33055</v>
      </c>
      <c r="B5309" s="24">
        <v>0</v>
      </c>
      <c r="C5309" s="24">
        <v>0</v>
      </c>
    </row>
    <row r="5310" spans="1:3" x14ac:dyDescent="0.2">
      <c r="A5310" s="25">
        <v>33056</v>
      </c>
      <c r="B5310" s="24">
        <v>0</v>
      </c>
      <c r="C5310" s="24">
        <v>0</v>
      </c>
    </row>
    <row r="5311" spans="1:3" x14ac:dyDescent="0.2">
      <c r="A5311" s="25">
        <v>33057</v>
      </c>
      <c r="B5311" s="24">
        <v>0</v>
      </c>
      <c r="C5311" s="24">
        <v>0</v>
      </c>
    </row>
    <row r="5312" spans="1:3" x14ac:dyDescent="0.2">
      <c r="A5312" s="25">
        <v>33058</v>
      </c>
      <c r="B5312" s="24">
        <v>0</v>
      </c>
      <c r="C5312" s="24">
        <v>0</v>
      </c>
    </row>
    <row r="5313" spans="1:3" x14ac:dyDescent="0.2">
      <c r="A5313" s="25">
        <v>33059</v>
      </c>
      <c r="B5313" s="24">
        <v>0</v>
      </c>
      <c r="C5313" s="24">
        <v>0</v>
      </c>
    </row>
    <row r="5314" spans="1:3" x14ac:dyDescent="0.2">
      <c r="A5314" s="25">
        <v>33060</v>
      </c>
      <c r="B5314" s="24">
        <v>0</v>
      </c>
      <c r="C5314" s="24">
        <v>0</v>
      </c>
    </row>
    <row r="5315" spans="1:3" x14ac:dyDescent="0.2">
      <c r="A5315" s="25">
        <v>33061</v>
      </c>
      <c r="B5315" s="24">
        <v>0</v>
      </c>
      <c r="C5315" s="24">
        <v>0</v>
      </c>
    </row>
    <row r="5316" spans="1:3" x14ac:dyDescent="0.2">
      <c r="A5316" s="25">
        <v>33062</v>
      </c>
      <c r="B5316" s="24">
        <v>0</v>
      </c>
      <c r="C5316" s="24">
        <v>0</v>
      </c>
    </row>
    <row r="5317" spans="1:3" x14ac:dyDescent="0.2">
      <c r="A5317" s="25">
        <v>33063</v>
      </c>
      <c r="B5317" s="24">
        <v>0</v>
      </c>
      <c r="C5317" s="24">
        <v>0</v>
      </c>
    </row>
    <row r="5318" spans="1:3" x14ac:dyDescent="0.2">
      <c r="A5318" s="25">
        <v>33064</v>
      </c>
      <c r="B5318" s="24">
        <v>0</v>
      </c>
      <c r="C5318" s="24">
        <v>-2</v>
      </c>
    </row>
    <row r="5319" spans="1:3" x14ac:dyDescent="0.2">
      <c r="A5319" s="25">
        <v>33065</v>
      </c>
      <c r="B5319" s="24">
        <v>0</v>
      </c>
      <c r="C5319" s="24">
        <v>0</v>
      </c>
    </row>
    <row r="5320" spans="1:3" x14ac:dyDescent="0.2">
      <c r="A5320" s="25">
        <v>33066</v>
      </c>
      <c r="B5320" s="24">
        <v>0</v>
      </c>
      <c r="C5320" s="24">
        <v>0</v>
      </c>
    </row>
    <row r="5321" spans="1:3" x14ac:dyDescent="0.2">
      <c r="A5321" s="25">
        <v>33067</v>
      </c>
      <c r="B5321" s="24">
        <v>0</v>
      </c>
      <c r="C5321" s="24">
        <v>0</v>
      </c>
    </row>
    <row r="5322" spans="1:3" x14ac:dyDescent="0.2">
      <c r="A5322" s="25">
        <v>33068</v>
      </c>
      <c r="B5322" s="24">
        <v>0</v>
      </c>
      <c r="C5322" s="24">
        <v>0</v>
      </c>
    </row>
    <row r="5323" spans="1:3" x14ac:dyDescent="0.2">
      <c r="A5323" s="25">
        <v>33069</v>
      </c>
      <c r="B5323" s="24">
        <v>0</v>
      </c>
      <c r="C5323" s="24">
        <v>0</v>
      </c>
    </row>
    <row r="5324" spans="1:3" x14ac:dyDescent="0.2">
      <c r="A5324" s="25">
        <v>33070</v>
      </c>
      <c r="B5324" s="24">
        <v>0</v>
      </c>
      <c r="C5324" s="24">
        <v>0</v>
      </c>
    </row>
    <row r="5325" spans="1:3" x14ac:dyDescent="0.2">
      <c r="A5325" s="25">
        <v>33071</v>
      </c>
      <c r="B5325" s="24">
        <v>0</v>
      </c>
      <c r="C5325" s="24">
        <v>0</v>
      </c>
    </row>
    <row r="5326" spans="1:3" x14ac:dyDescent="0.2">
      <c r="A5326" s="25">
        <v>33072</v>
      </c>
      <c r="B5326" s="24">
        <v>0</v>
      </c>
      <c r="C5326" s="24">
        <v>0</v>
      </c>
    </row>
    <row r="5327" spans="1:3" x14ac:dyDescent="0.2">
      <c r="A5327" s="25">
        <v>33073</v>
      </c>
      <c r="B5327" s="24">
        <v>0</v>
      </c>
      <c r="C5327" s="24">
        <v>0</v>
      </c>
    </row>
    <row r="5328" spans="1:3" x14ac:dyDescent="0.2">
      <c r="A5328" s="25">
        <v>33074</v>
      </c>
      <c r="B5328" s="24">
        <v>0</v>
      </c>
      <c r="C5328" s="24">
        <v>0</v>
      </c>
    </row>
    <row r="5329" spans="1:3" x14ac:dyDescent="0.2">
      <c r="A5329" s="25">
        <v>33075</v>
      </c>
      <c r="B5329" s="24">
        <v>0</v>
      </c>
      <c r="C5329" s="24">
        <v>0</v>
      </c>
    </row>
    <row r="5330" spans="1:3" x14ac:dyDescent="0.2">
      <c r="A5330" s="25">
        <v>33076</v>
      </c>
      <c r="B5330" s="24">
        <v>0</v>
      </c>
      <c r="C5330" s="24">
        <v>0</v>
      </c>
    </row>
    <row r="5331" spans="1:3" x14ac:dyDescent="0.2">
      <c r="A5331" s="25">
        <v>33077</v>
      </c>
      <c r="B5331" s="24">
        <v>0</v>
      </c>
      <c r="C5331" s="24">
        <v>0</v>
      </c>
    </row>
    <row r="5332" spans="1:3" x14ac:dyDescent="0.2">
      <c r="A5332" s="25">
        <v>33078</v>
      </c>
      <c r="B5332" s="24">
        <v>0</v>
      </c>
      <c r="C5332" s="24">
        <v>0</v>
      </c>
    </row>
    <row r="5333" spans="1:3" x14ac:dyDescent="0.2">
      <c r="A5333" s="25">
        <v>33079</v>
      </c>
      <c r="B5333" s="24">
        <v>0</v>
      </c>
      <c r="C5333" s="24">
        <v>-1010</v>
      </c>
    </row>
    <row r="5334" spans="1:3" x14ac:dyDescent="0.2">
      <c r="A5334" s="25">
        <v>33080</v>
      </c>
      <c r="B5334" s="24">
        <v>0</v>
      </c>
      <c r="C5334" s="24">
        <v>-535</v>
      </c>
    </row>
    <row r="5335" spans="1:3" x14ac:dyDescent="0.2">
      <c r="A5335" s="25">
        <v>33081</v>
      </c>
      <c r="B5335" s="24">
        <v>0</v>
      </c>
      <c r="C5335" s="24">
        <v>0</v>
      </c>
    </row>
    <row r="5336" spans="1:3" x14ac:dyDescent="0.2">
      <c r="A5336" s="25">
        <v>33082</v>
      </c>
      <c r="B5336" s="24">
        <v>0</v>
      </c>
      <c r="C5336" s="24">
        <v>0</v>
      </c>
    </row>
    <row r="5337" spans="1:3" x14ac:dyDescent="0.2">
      <c r="A5337" s="25">
        <v>33083</v>
      </c>
      <c r="B5337" s="24">
        <v>0</v>
      </c>
      <c r="C5337" s="24">
        <v>0</v>
      </c>
    </row>
    <row r="5338" spans="1:3" x14ac:dyDescent="0.2">
      <c r="A5338" s="25">
        <v>33084</v>
      </c>
      <c r="B5338" s="24">
        <v>0</v>
      </c>
      <c r="C5338" s="24">
        <v>0</v>
      </c>
    </row>
    <row r="5339" spans="1:3" x14ac:dyDescent="0.2">
      <c r="A5339" s="25">
        <v>33085</v>
      </c>
      <c r="B5339" s="24">
        <v>0</v>
      </c>
      <c r="C5339" s="24">
        <v>0</v>
      </c>
    </row>
    <row r="5340" spans="1:3" x14ac:dyDescent="0.2">
      <c r="A5340" s="25">
        <v>33086</v>
      </c>
      <c r="B5340" s="24">
        <v>0</v>
      </c>
      <c r="C5340" s="24">
        <v>0</v>
      </c>
    </row>
    <row r="5341" spans="1:3" x14ac:dyDescent="0.2">
      <c r="A5341" s="25">
        <v>33087</v>
      </c>
      <c r="B5341" s="24">
        <v>0</v>
      </c>
      <c r="C5341" s="24">
        <v>0</v>
      </c>
    </row>
    <row r="5342" spans="1:3" x14ac:dyDescent="0.2">
      <c r="A5342" s="25">
        <v>33088</v>
      </c>
      <c r="B5342" s="24">
        <v>0</v>
      </c>
      <c r="C5342" s="24">
        <v>0</v>
      </c>
    </row>
    <row r="5343" spans="1:3" x14ac:dyDescent="0.2">
      <c r="A5343" s="25">
        <v>33089</v>
      </c>
      <c r="B5343" s="24">
        <v>0</v>
      </c>
      <c r="C5343" s="24">
        <v>0</v>
      </c>
    </row>
    <row r="5344" spans="1:3" x14ac:dyDescent="0.2">
      <c r="A5344" s="25">
        <v>33090</v>
      </c>
      <c r="B5344" s="24">
        <v>0</v>
      </c>
      <c r="C5344" s="24">
        <v>0</v>
      </c>
    </row>
    <row r="5345" spans="1:3" x14ac:dyDescent="0.2">
      <c r="A5345" s="25">
        <v>33091</v>
      </c>
      <c r="B5345" s="24">
        <v>0</v>
      </c>
      <c r="C5345" s="24">
        <v>0</v>
      </c>
    </row>
    <row r="5346" spans="1:3" x14ac:dyDescent="0.2">
      <c r="A5346" s="25">
        <v>33092</v>
      </c>
      <c r="B5346" s="24">
        <v>0</v>
      </c>
      <c r="C5346" s="24">
        <v>0</v>
      </c>
    </row>
    <row r="5347" spans="1:3" x14ac:dyDescent="0.2">
      <c r="A5347" s="25">
        <v>33093</v>
      </c>
      <c r="B5347" s="24">
        <v>0</v>
      </c>
      <c r="C5347" s="24">
        <v>0</v>
      </c>
    </row>
    <row r="5348" spans="1:3" x14ac:dyDescent="0.2">
      <c r="A5348" s="25">
        <v>33094</v>
      </c>
      <c r="B5348" s="24">
        <v>0</v>
      </c>
      <c r="C5348" s="24">
        <v>0</v>
      </c>
    </row>
    <row r="5349" spans="1:3" x14ac:dyDescent="0.2">
      <c r="A5349" s="25">
        <v>33095</v>
      </c>
      <c r="B5349" s="24">
        <v>0</v>
      </c>
      <c r="C5349" s="24">
        <v>-492</v>
      </c>
    </row>
    <row r="5350" spans="1:3" x14ac:dyDescent="0.2">
      <c r="A5350" s="25">
        <v>33096</v>
      </c>
      <c r="B5350" s="24">
        <v>0</v>
      </c>
      <c r="C5350" s="24">
        <v>0</v>
      </c>
    </row>
    <row r="5351" spans="1:3" x14ac:dyDescent="0.2">
      <c r="A5351" s="25">
        <v>33097</v>
      </c>
      <c r="B5351" s="24">
        <v>0</v>
      </c>
      <c r="C5351" s="24">
        <v>0</v>
      </c>
    </row>
    <row r="5352" spans="1:3" x14ac:dyDescent="0.2">
      <c r="A5352" s="25">
        <v>33098</v>
      </c>
      <c r="B5352" s="24">
        <v>0</v>
      </c>
      <c r="C5352" s="24">
        <v>0</v>
      </c>
    </row>
    <row r="5353" spans="1:3" x14ac:dyDescent="0.2">
      <c r="A5353" s="25">
        <v>33099</v>
      </c>
      <c r="B5353" s="24">
        <v>0</v>
      </c>
      <c r="C5353" s="24">
        <v>0</v>
      </c>
    </row>
    <row r="5354" spans="1:3" x14ac:dyDescent="0.2">
      <c r="A5354" s="25">
        <v>33100</v>
      </c>
      <c r="B5354" s="24">
        <v>0</v>
      </c>
      <c r="C5354" s="24">
        <v>0</v>
      </c>
    </row>
    <row r="5355" spans="1:3" x14ac:dyDescent="0.2">
      <c r="A5355" s="25">
        <v>33101</v>
      </c>
      <c r="B5355" s="24">
        <v>0</v>
      </c>
      <c r="C5355" s="24">
        <v>0</v>
      </c>
    </row>
    <row r="5356" spans="1:3" x14ac:dyDescent="0.2">
      <c r="A5356" s="25">
        <v>33102</v>
      </c>
      <c r="B5356" s="24">
        <v>0</v>
      </c>
      <c r="C5356" s="24">
        <v>0</v>
      </c>
    </row>
    <row r="5357" spans="1:3" x14ac:dyDescent="0.2">
      <c r="A5357" s="25">
        <v>33103</v>
      </c>
      <c r="B5357" s="24">
        <v>0</v>
      </c>
      <c r="C5357" s="24">
        <v>0</v>
      </c>
    </row>
    <row r="5358" spans="1:3" x14ac:dyDescent="0.2">
      <c r="A5358" s="25">
        <v>33104</v>
      </c>
      <c r="B5358" s="24">
        <v>0</v>
      </c>
      <c r="C5358" s="24">
        <v>0</v>
      </c>
    </row>
    <row r="5359" spans="1:3" x14ac:dyDescent="0.2">
      <c r="A5359" s="25">
        <v>33105</v>
      </c>
      <c r="B5359" s="24">
        <v>0</v>
      </c>
      <c r="C5359" s="24">
        <v>0</v>
      </c>
    </row>
    <row r="5360" spans="1:3" x14ac:dyDescent="0.2">
      <c r="A5360" s="25">
        <v>33106</v>
      </c>
      <c r="B5360" s="24">
        <v>0</v>
      </c>
      <c r="C5360" s="24">
        <v>0</v>
      </c>
    </row>
    <row r="5361" spans="1:3" x14ac:dyDescent="0.2">
      <c r="A5361" s="25">
        <v>33107</v>
      </c>
      <c r="B5361" s="24">
        <v>0</v>
      </c>
      <c r="C5361" s="24">
        <v>0</v>
      </c>
    </row>
    <row r="5362" spans="1:3" x14ac:dyDescent="0.2">
      <c r="A5362" s="25">
        <v>33108</v>
      </c>
      <c r="B5362" s="24">
        <v>0</v>
      </c>
      <c r="C5362" s="24">
        <v>0</v>
      </c>
    </row>
    <row r="5363" spans="1:3" x14ac:dyDescent="0.2">
      <c r="A5363" s="25">
        <v>33109</v>
      </c>
      <c r="B5363" s="24">
        <v>0</v>
      </c>
      <c r="C5363" s="24">
        <v>0</v>
      </c>
    </row>
    <row r="5364" spans="1:3" x14ac:dyDescent="0.2">
      <c r="A5364" s="25">
        <v>33110</v>
      </c>
      <c r="B5364" s="24">
        <v>0</v>
      </c>
      <c r="C5364" s="24">
        <v>0</v>
      </c>
    </row>
    <row r="5365" spans="1:3" x14ac:dyDescent="0.2">
      <c r="A5365" s="25">
        <v>33111</v>
      </c>
      <c r="B5365" s="24">
        <v>0</v>
      </c>
      <c r="C5365" s="24">
        <v>0</v>
      </c>
    </row>
    <row r="5366" spans="1:3" x14ac:dyDescent="0.2">
      <c r="A5366" s="25">
        <v>33112</v>
      </c>
      <c r="B5366" s="24">
        <v>0</v>
      </c>
      <c r="C5366" s="24">
        <v>0</v>
      </c>
    </row>
    <row r="5367" spans="1:3" x14ac:dyDescent="0.2">
      <c r="A5367" s="25">
        <v>33113</v>
      </c>
      <c r="B5367" s="24">
        <v>0</v>
      </c>
      <c r="C5367" s="24">
        <v>0</v>
      </c>
    </row>
    <row r="5368" spans="1:3" x14ac:dyDescent="0.2">
      <c r="A5368" s="25">
        <v>33114</v>
      </c>
      <c r="B5368" s="24">
        <v>0</v>
      </c>
      <c r="C5368" s="24">
        <v>0</v>
      </c>
    </row>
    <row r="5369" spans="1:3" x14ac:dyDescent="0.2">
      <c r="A5369" s="25">
        <v>33115</v>
      </c>
      <c r="B5369" s="24">
        <v>0</v>
      </c>
      <c r="C5369" s="24">
        <v>0</v>
      </c>
    </row>
    <row r="5370" spans="1:3" x14ac:dyDescent="0.2">
      <c r="A5370" s="25">
        <v>33116</v>
      </c>
      <c r="B5370" s="24">
        <v>0</v>
      </c>
      <c r="C5370" s="24">
        <v>0</v>
      </c>
    </row>
    <row r="5371" spans="1:3" x14ac:dyDescent="0.2">
      <c r="A5371" s="25">
        <v>33117</v>
      </c>
      <c r="B5371" s="24">
        <v>0</v>
      </c>
      <c r="C5371" s="24">
        <v>0</v>
      </c>
    </row>
    <row r="5372" spans="1:3" x14ac:dyDescent="0.2">
      <c r="A5372" s="25">
        <v>33118</v>
      </c>
      <c r="B5372" s="24">
        <v>0</v>
      </c>
      <c r="C5372" s="24">
        <v>0</v>
      </c>
    </row>
    <row r="5373" spans="1:3" x14ac:dyDescent="0.2">
      <c r="A5373" s="25">
        <v>33119</v>
      </c>
      <c r="B5373" s="24">
        <v>0</v>
      </c>
      <c r="C5373" s="24">
        <v>0</v>
      </c>
    </row>
    <row r="5374" spans="1:3" x14ac:dyDescent="0.2">
      <c r="A5374" s="25">
        <v>33120</v>
      </c>
      <c r="B5374" s="24">
        <v>0</v>
      </c>
      <c r="C5374" s="24">
        <v>0</v>
      </c>
    </row>
    <row r="5375" spans="1:3" x14ac:dyDescent="0.2">
      <c r="A5375" s="25">
        <v>33121</v>
      </c>
      <c r="B5375" s="24">
        <v>0</v>
      </c>
      <c r="C5375" s="24">
        <v>0</v>
      </c>
    </row>
    <row r="5376" spans="1:3" x14ac:dyDescent="0.2">
      <c r="A5376" s="25">
        <v>33122</v>
      </c>
      <c r="B5376" s="24">
        <v>0</v>
      </c>
      <c r="C5376" s="24">
        <v>0</v>
      </c>
    </row>
    <row r="5377" spans="1:3" x14ac:dyDescent="0.2">
      <c r="A5377" s="25">
        <v>33123</v>
      </c>
      <c r="B5377" s="24">
        <v>0</v>
      </c>
      <c r="C5377" s="24">
        <v>0</v>
      </c>
    </row>
    <row r="5378" spans="1:3" x14ac:dyDescent="0.2">
      <c r="A5378" s="25">
        <v>33124</v>
      </c>
      <c r="B5378" s="24">
        <v>0</v>
      </c>
      <c r="C5378" s="24">
        <v>0</v>
      </c>
    </row>
    <row r="5379" spans="1:3" x14ac:dyDescent="0.2">
      <c r="A5379" s="25">
        <v>33125</v>
      </c>
      <c r="B5379" s="24">
        <v>0</v>
      </c>
      <c r="C5379" s="24">
        <v>0</v>
      </c>
    </row>
    <row r="5380" spans="1:3" x14ac:dyDescent="0.2">
      <c r="A5380" s="25">
        <v>33126</v>
      </c>
      <c r="B5380" s="24">
        <v>0</v>
      </c>
      <c r="C5380" s="24">
        <v>0</v>
      </c>
    </row>
    <row r="5381" spans="1:3" x14ac:dyDescent="0.2">
      <c r="A5381" s="25">
        <v>33127</v>
      </c>
      <c r="B5381" s="24">
        <v>0</v>
      </c>
      <c r="C5381" s="24">
        <v>0</v>
      </c>
    </row>
    <row r="5382" spans="1:3" x14ac:dyDescent="0.2">
      <c r="A5382" s="25">
        <v>33128</v>
      </c>
      <c r="B5382" s="24">
        <v>0</v>
      </c>
      <c r="C5382" s="24">
        <v>0</v>
      </c>
    </row>
    <row r="5383" spans="1:3" x14ac:dyDescent="0.2">
      <c r="A5383" s="25">
        <v>33129</v>
      </c>
      <c r="B5383" s="24">
        <v>0</v>
      </c>
      <c r="C5383" s="24">
        <v>0</v>
      </c>
    </row>
    <row r="5384" spans="1:3" x14ac:dyDescent="0.2">
      <c r="A5384" s="25">
        <v>33130</v>
      </c>
      <c r="B5384" s="24">
        <v>0</v>
      </c>
      <c r="C5384" s="24">
        <v>0</v>
      </c>
    </row>
    <row r="5385" spans="1:3" x14ac:dyDescent="0.2">
      <c r="A5385" s="25">
        <v>33131</v>
      </c>
      <c r="B5385" s="24">
        <v>0</v>
      </c>
      <c r="C5385" s="24">
        <v>0</v>
      </c>
    </row>
    <row r="5386" spans="1:3" x14ac:dyDescent="0.2">
      <c r="A5386" s="25">
        <v>33132</v>
      </c>
      <c r="B5386" s="24">
        <v>0</v>
      </c>
      <c r="C5386" s="24">
        <v>0</v>
      </c>
    </row>
    <row r="5387" spans="1:3" x14ac:dyDescent="0.2">
      <c r="A5387" s="25">
        <v>33133</v>
      </c>
      <c r="B5387" s="24">
        <v>0</v>
      </c>
      <c r="C5387" s="24">
        <v>40</v>
      </c>
    </row>
    <row r="5388" spans="1:3" x14ac:dyDescent="0.2">
      <c r="A5388" s="25">
        <v>33134</v>
      </c>
      <c r="B5388" s="24">
        <v>0</v>
      </c>
      <c r="C5388" s="24">
        <v>187</v>
      </c>
    </row>
    <row r="5389" spans="1:3" x14ac:dyDescent="0.2">
      <c r="A5389" s="25">
        <v>33135</v>
      </c>
      <c r="B5389" s="24">
        <v>0</v>
      </c>
      <c r="C5389" s="24">
        <v>107</v>
      </c>
    </row>
    <row r="5390" spans="1:3" x14ac:dyDescent="0.2">
      <c r="A5390" s="25">
        <v>33136</v>
      </c>
      <c r="B5390" s="24">
        <v>0</v>
      </c>
      <c r="C5390" s="24">
        <v>0</v>
      </c>
    </row>
    <row r="5391" spans="1:3" x14ac:dyDescent="0.2">
      <c r="A5391" s="25">
        <v>33137</v>
      </c>
      <c r="B5391" s="24">
        <v>0</v>
      </c>
      <c r="C5391" s="24">
        <v>0</v>
      </c>
    </row>
    <row r="5392" spans="1:3" x14ac:dyDescent="0.2">
      <c r="A5392" s="25">
        <v>33138</v>
      </c>
      <c r="B5392" s="24">
        <v>0</v>
      </c>
      <c r="C5392" s="24">
        <v>0</v>
      </c>
    </row>
    <row r="5393" spans="1:3" x14ac:dyDescent="0.2">
      <c r="A5393" s="25">
        <v>33139</v>
      </c>
      <c r="B5393" s="24">
        <v>0</v>
      </c>
      <c r="C5393" s="24">
        <v>0</v>
      </c>
    </row>
    <row r="5394" spans="1:3" x14ac:dyDescent="0.2">
      <c r="A5394" s="25">
        <v>33140</v>
      </c>
      <c r="B5394" s="24">
        <v>0</v>
      </c>
      <c r="C5394" s="24">
        <v>0</v>
      </c>
    </row>
    <row r="5395" spans="1:3" x14ac:dyDescent="0.2">
      <c r="A5395" s="25">
        <v>33141</v>
      </c>
      <c r="B5395" s="24">
        <v>0</v>
      </c>
      <c r="C5395" s="24">
        <v>0</v>
      </c>
    </row>
    <row r="5396" spans="1:3" x14ac:dyDescent="0.2">
      <c r="A5396" s="25">
        <v>33142</v>
      </c>
      <c r="B5396" s="24">
        <v>0</v>
      </c>
      <c r="C5396" s="24">
        <v>0</v>
      </c>
    </row>
    <row r="5397" spans="1:3" x14ac:dyDescent="0.2">
      <c r="A5397" s="25">
        <v>33143</v>
      </c>
      <c r="B5397" s="24">
        <v>0</v>
      </c>
      <c r="C5397" s="24">
        <v>0</v>
      </c>
    </row>
    <row r="5398" spans="1:3" x14ac:dyDescent="0.2">
      <c r="A5398" s="25">
        <v>33144</v>
      </c>
      <c r="B5398" s="24">
        <v>0</v>
      </c>
      <c r="C5398" s="24">
        <v>0</v>
      </c>
    </row>
    <row r="5399" spans="1:3" x14ac:dyDescent="0.2">
      <c r="A5399" s="25">
        <v>33145</v>
      </c>
      <c r="B5399" s="24">
        <v>0</v>
      </c>
      <c r="C5399" s="24">
        <v>0</v>
      </c>
    </row>
    <row r="5400" spans="1:3" x14ac:dyDescent="0.2">
      <c r="A5400" s="25">
        <v>33146</v>
      </c>
      <c r="B5400" s="24">
        <v>0</v>
      </c>
      <c r="C5400" s="24">
        <v>0</v>
      </c>
    </row>
    <row r="5401" spans="1:3" x14ac:dyDescent="0.2">
      <c r="A5401" s="25">
        <v>33147</v>
      </c>
      <c r="B5401" s="24">
        <v>0</v>
      </c>
      <c r="C5401" s="24">
        <v>53</v>
      </c>
    </row>
    <row r="5402" spans="1:3" x14ac:dyDescent="0.2">
      <c r="A5402" s="25">
        <v>33148</v>
      </c>
      <c r="B5402" s="24">
        <v>0</v>
      </c>
      <c r="C5402" s="24">
        <v>0</v>
      </c>
    </row>
    <row r="5403" spans="1:3" x14ac:dyDescent="0.2">
      <c r="A5403" s="25">
        <v>33149</v>
      </c>
      <c r="B5403" s="24">
        <v>0</v>
      </c>
      <c r="C5403" s="24">
        <v>0</v>
      </c>
    </row>
    <row r="5404" spans="1:3" x14ac:dyDescent="0.2">
      <c r="A5404" s="25">
        <v>33150</v>
      </c>
      <c r="B5404" s="24">
        <v>0</v>
      </c>
      <c r="C5404" s="24">
        <v>40</v>
      </c>
    </row>
    <row r="5405" spans="1:3" x14ac:dyDescent="0.2">
      <c r="A5405" s="25">
        <v>33151</v>
      </c>
      <c r="B5405" s="24">
        <v>0</v>
      </c>
      <c r="C5405" s="24">
        <v>0</v>
      </c>
    </row>
    <row r="5406" spans="1:3" x14ac:dyDescent="0.2">
      <c r="A5406" s="25">
        <v>33152</v>
      </c>
      <c r="B5406" s="24">
        <v>0</v>
      </c>
      <c r="C5406" s="24">
        <v>0</v>
      </c>
    </row>
    <row r="5407" spans="1:3" x14ac:dyDescent="0.2">
      <c r="A5407" s="25">
        <v>33153</v>
      </c>
      <c r="B5407" s="24">
        <v>0</v>
      </c>
      <c r="C5407" s="24">
        <v>0</v>
      </c>
    </row>
    <row r="5408" spans="1:3" x14ac:dyDescent="0.2">
      <c r="A5408" s="25">
        <v>33154</v>
      </c>
      <c r="B5408" s="24">
        <v>0</v>
      </c>
      <c r="C5408" s="24">
        <v>13</v>
      </c>
    </row>
    <row r="5409" spans="1:3" x14ac:dyDescent="0.2">
      <c r="A5409" s="25">
        <v>33155</v>
      </c>
      <c r="B5409" s="24">
        <v>0</v>
      </c>
      <c r="C5409" s="24">
        <v>0</v>
      </c>
    </row>
    <row r="5410" spans="1:3" x14ac:dyDescent="0.2">
      <c r="A5410" s="25">
        <v>33156</v>
      </c>
      <c r="B5410" s="24">
        <v>0</v>
      </c>
      <c r="C5410" s="24">
        <v>29</v>
      </c>
    </row>
    <row r="5411" spans="1:3" x14ac:dyDescent="0.2">
      <c r="A5411" s="25">
        <v>33157</v>
      </c>
      <c r="B5411" s="24">
        <v>0</v>
      </c>
      <c r="C5411" s="24">
        <v>0</v>
      </c>
    </row>
    <row r="5412" spans="1:3" x14ac:dyDescent="0.2">
      <c r="A5412" s="25">
        <v>33158</v>
      </c>
      <c r="B5412" s="24">
        <v>0</v>
      </c>
      <c r="C5412" s="24">
        <v>12</v>
      </c>
    </row>
    <row r="5413" spans="1:3" x14ac:dyDescent="0.2">
      <c r="A5413" s="25">
        <v>33159</v>
      </c>
      <c r="B5413" s="24">
        <v>0</v>
      </c>
      <c r="C5413" s="24">
        <v>0</v>
      </c>
    </row>
    <row r="5414" spans="1:3" x14ac:dyDescent="0.2">
      <c r="A5414" s="25">
        <v>33160</v>
      </c>
      <c r="B5414" s="24">
        <v>0</v>
      </c>
      <c r="C5414" s="24">
        <v>0</v>
      </c>
    </row>
    <row r="5415" spans="1:3" x14ac:dyDescent="0.2">
      <c r="A5415" s="25">
        <v>33161</v>
      </c>
      <c r="B5415" s="24">
        <v>0</v>
      </c>
      <c r="C5415" s="24">
        <v>0</v>
      </c>
    </row>
    <row r="5416" spans="1:3" x14ac:dyDescent="0.2">
      <c r="A5416" s="25">
        <v>33162</v>
      </c>
      <c r="B5416" s="24">
        <v>0</v>
      </c>
      <c r="C5416" s="24">
        <v>0</v>
      </c>
    </row>
    <row r="5417" spans="1:3" x14ac:dyDescent="0.2">
      <c r="A5417" s="25">
        <v>33163</v>
      </c>
      <c r="B5417" s="24">
        <v>0</v>
      </c>
      <c r="C5417" s="24">
        <v>0</v>
      </c>
    </row>
    <row r="5418" spans="1:3" x14ac:dyDescent="0.2">
      <c r="A5418" s="25">
        <v>33164</v>
      </c>
      <c r="B5418" s="24">
        <v>0</v>
      </c>
      <c r="C5418" s="24">
        <v>0</v>
      </c>
    </row>
    <row r="5419" spans="1:3" x14ac:dyDescent="0.2">
      <c r="A5419" s="25">
        <v>33165</v>
      </c>
      <c r="B5419" s="24">
        <v>0</v>
      </c>
      <c r="C5419" s="24">
        <v>0</v>
      </c>
    </row>
    <row r="5420" spans="1:3" x14ac:dyDescent="0.2">
      <c r="A5420" s="25">
        <v>33166</v>
      </c>
      <c r="B5420" s="24">
        <v>0</v>
      </c>
      <c r="C5420" s="24">
        <v>0</v>
      </c>
    </row>
    <row r="5421" spans="1:3" x14ac:dyDescent="0.2">
      <c r="A5421" s="25">
        <v>33167</v>
      </c>
      <c r="B5421" s="24">
        <v>0</v>
      </c>
      <c r="C5421" s="24">
        <v>0</v>
      </c>
    </row>
    <row r="5422" spans="1:3" x14ac:dyDescent="0.2">
      <c r="A5422" s="25">
        <v>33168</v>
      </c>
      <c r="B5422" s="24">
        <v>0</v>
      </c>
      <c r="C5422" s="24">
        <v>0</v>
      </c>
    </row>
    <row r="5423" spans="1:3" x14ac:dyDescent="0.2">
      <c r="A5423" s="25">
        <v>33169</v>
      </c>
      <c r="B5423" s="24">
        <v>0</v>
      </c>
      <c r="C5423" s="24">
        <v>0</v>
      </c>
    </row>
    <row r="5424" spans="1:3" x14ac:dyDescent="0.2">
      <c r="A5424" s="25">
        <v>33170</v>
      </c>
      <c r="B5424" s="24">
        <v>0</v>
      </c>
      <c r="C5424" s="24">
        <v>0</v>
      </c>
    </row>
    <row r="5425" spans="1:3" x14ac:dyDescent="0.2">
      <c r="A5425" s="25">
        <v>33171</v>
      </c>
      <c r="B5425" s="24">
        <v>0</v>
      </c>
      <c r="C5425" s="24">
        <v>0</v>
      </c>
    </row>
    <row r="5426" spans="1:3" x14ac:dyDescent="0.2">
      <c r="A5426" s="25">
        <v>33172</v>
      </c>
      <c r="B5426" s="24">
        <v>0</v>
      </c>
      <c r="C5426" s="24">
        <v>0</v>
      </c>
    </row>
    <row r="5427" spans="1:3" x14ac:dyDescent="0.2">
      <c r="A5427" s="25">
        <v>33173</v>
      </c>
      <c r="B5427" s="24">
        <v>0</v>
      </c>
      <c r="C5427" s="24">
        <v>0</v>
      </c>
    </row>
    <row r="5428" spans="1:3" x14ac:dyDescent="0.2">
      <c r="A5428" s="25">
        <v>33174</v>
      </c>
      <c r="B5428" s="24">
        <v>0</v>
      </c>
      <c r="C5428" s="24">
        <v>0</v>
      </c>
    </row>
    <row r="5429" spans="1:3" x14ac:dyDescent="0.2">
      <c r="A5429" s="25">
        <v>33175</v>
      </c>
      <c r="B5429" s="24">
        <v>0</v>
      </c>
      <c r="C5429" s="24">
        <v>0</v>
      </c>
    </row>
    <row r="5430" spans="1:3" x14ac:dyDescent="0.2">
      <c r="A5430" s="25">
        <v>33176</v>
      </c>
      <c r="B5430" s="24">
        <v>0</v>
      </c>
      <c r="C5430" s="24">
        <v>0</v>
      </c>
    </row>
    <row r="5431" spans="1:3" x14ac:dyDescent="0.2">
      <c r="A5431" s="25">
        <v>33177</v>
      </c>
      <c r="B5431" s="24">
        <v>0</v>
      </c>
      <c r="C5431" s="24">
        <v>0</v>
      </c>
    </row>
    <row r="5432" spans="1:3" x14ac:dyDescent="0.2">
      <c r="A5432" s="25">
        <v>33178</v>
      </c>
      <c r="B5432" s="24">
        <v>0</v>
      </c>
      <c r="C5432" s="24">
        <v>0</v>
      </c>
    </row>
    <row r="5433" spans="1:3" x14ac:dyDescent="0.2">
      <c r="A5433" s="25">
        <v>33179</v>
      </c>
      <c r="B5433" s="24">
        <v>0</v>
      </c>
      <c r="C5433" s="24">
        <v>0</v>
      </c>
    </row>
    <row r="5434" spans="1:3" x14ac:dyDescent="0.2">
      <c r="A5434" s="25">
        <v>33180</v>
      </c>
      <c r="B5434" s="24">
        <v>0</v>
      </c>
      <c r="C5434" s="24">
        <v>0</v>
      </c>
    </row>
    <row r="5435" spans="1:3" x14ac:dyDescent="0.2">
      <c r="A5435" s="25">
        <v>33181</v>
      </c>
      <c r="B5435" s="24">
        <v>0</v>
      </c>
      <c r="C5435" s="24">
        <v>0</v>
      </c>
    </row>
    <row r="5436" spans="1:3" x14ac:dyDescent="0.2">
      <c r="A5436" s="25">
        <v>33182</v>
      </c>
      <c r="B5436" s="24">
        <v>0</v>
      </c>
      <c r="C5436" s="24">
        <v>0</v>
      </c>
    </row>
    <row r="5437" spans="1:3" x14ac:dyDescent="0.2">
      <c r="A5437" s="25">
        <v>33183</v>
      </c>
      <c r="B5437" s="24">
        <v>0</v>
      </c>
      <c r="C5437" s="24">
        <v>0</v>
      </c>
    </row>
    <row r="5438" spans="1:3" x14ac:dyDescent="0.2">
      <c r="A5438" s="25">
        <v>33184</v>
      </c>
      <c r="B5438" s="24">
        <v>0</v>
      </c>
      <c r="C5438" s="24">
        <v>0</v>
      </c>
    </row>
    <row r="5439" spans="1:3" x14ac:dyDescent="0.2">
      <c r="A5439" s="25">
        <v>33185</v>
      </c>
      <c r="B5439" s="24">
        <v>0</v>
      </c>
      <c r="C5439" s="24">
        <v>0</v>
      </c>
    </row>
    <row r="5440" spans="1:3" x14ac:dyDescent="0.2">
      <c r="A5440" s="25">
        <v>33186</v>
      </c>
      <c r="B5440" s="24">
        <v>0</v>
      </c>
      <c r="C5440" s="24">
        <v>0</v>
      </c>
    </row>
    <row r="5441" spans="1:3" x14ac:dyDescent="0.2">
      <c r="A5441" s="25">
        <v>33187</v>
      </c>
      <c r="B5441" s="24">
        <v>0</v>
      </c>
      <c r="C5441" s="24">
        <v>0</v>
      </c>
    </row>
    <row r="5442" spans="1:3" x14ac:dyDescent="0.2">
      <c r="A5442" s="25">
        <v>33188</v>
      </c>
      <c r="B5442" s="24">
        <v>0</v>
      </c>
      <c r="C5442" s="24">
        <v>0</v>
      </c>
    </row>
    <row r="5443" spans="1:3" x14ac:dyDescent="0.2">
      <c r="A5443" s="25">
        <v>33189</v>
      </c>
      <c r="B5443" s="24">
        <v>0</v>
      </c>
      <c r="C5443" s="24">
        <v>0</v>
      </c>
    </row>
    <row r="5444" spans="1:3" x14ac:dyDescent="0.2">
      <c r="A5444" s="25">
        <v>33190</v>
      </c>
      <c r="B5444" s="24">
        <v>0</v>
      </c>
      <c r="C5444" s="24">
        <v>0</v>
      </c>
    </row>
    <row r="5445" spans="1:3" x14ac:dyDescent="0.2">
      <c r="A5445" s="25">
        <v>33191</v>
      </c>
      <c r="B5445" s="24">
        <v>0</v>
      </c>
      <c r="C5445" s="24">
        <v>0</v>
      </c>
    </row>
    <row r="5446" spans="1:3" x14ac:dyDescent="0.2">
      <c r="A5446" s="25">
        <v>33192</v>
      </c>
      <c r="B5446" s="24">
        <v>0</v>
      </c>
      <c r="C5446" s="24">
        <v>0</v>
      </c>
    </row>
    <row r="5447" spans="1:3" x14ac:dyDescent="0.2">
      <c r="A5447" s="25">
        <v>33193</v>
      </c>
      <c r="B5447" s="24">
        <v>0</v>
      </c>
      <c r="C5447" s="24">
        <v>0</v>
      </c>
    </row>
    <row r="5448" spans="1:3" x14ac:dyDescent="0.2">
      <c r="A5448" s="25">
        <v>33194</v>
      </c>
      <c r="B5448" s="24">
        <v>0</v>
      </c>
      <c r="C5448" s="24">
        <v>0</v>
      </c>
    </row>
    <row r="5449" spans="1:3" x14ac:dyDescent="0.2">
      <c r="A5449" s="25">
        <v>33195</v>
      </c>
      <c r="B5449" s="24">
        <v>0</v>
      </c>
      <c r="C5449" s="24">
        <v>0</v>
      </c>
    </row>
    <row r="5450" spans="1:3" x14ac:dyDescent="0.2">
      <c r="A5450" s="25">
        <v>33196</v>
      </c>
      <c r="B5450" s="24">
        <v>0</v>
      </c>
      <c r="C5450" s="24">
        <v>0</v>
      </c>
    </row>
    <row r="5451" spans="1:3" x14ac:dyDescent="0.2">
      <c r="A5451" s="25">
        <v>33197</v>
      </c>
      <c r="B5451" s="24">
        <v>0</v>
      </c>
      <c r="C5451" s="24">
        <v>0</v>
      </c>
    </row>
    <row r="5452" spans="1:3" x14ac:dyDescent="0.2">
      <c r="A5452" s="25">
        <v>33198</v>
      </c>
      <c r="B5452" s="24">
        <v>0</v>
      </c>
      <c r="C5452" s="24">
        <v>0</v>
      </c>
    </row>
    <row r="5453" spans="1:3" x14ac:dyDescent="0.2">
      <c r="A5453" s="25">
        <v>33199</v>
      </c>
      <c r="B5453" s="24">
        <v>0</v>
      </c>
      <c r="C5453" s="24">
        <v>0</v>
      </c>
    </row>
    <row r="5454" spans="1:3" x14ac:dyDescent="0.2">
      <c r="A5454" s="25">
        <v>33200</v>
      </c>
      <c r="B5454" s="24">
        <v>0</v>
      </c>
      <c r="C5454" s="24">
        <v>0</v>
      </c>
    </row>
    <row r="5455" spans="1:3" x14ac:dyDescent="0.2">
      <c r="A5455" s="25">
        <v>33201</v>
      </c>
      <c r="B5455" s="24">
        <v>0</v>
      </c>
      <c r="C5455" s="24">
        <v>0</v>
      </c>
    </row>
    <row r="5456" spans="1:3" x14ac:dyDescent="0.2">
      <c r="A5456" s="25">
        <v>33202</v>
      </c>
      <c r="B5456" s="24">
        <v>0</v>
      </c>
      <c r="C5456" s="24">
        <v>0</v>
      </c>
    </row>
    <row r="5457" spans="1:3" x14ac:dyDescent="0.2">
      <c r="A5457" s="25">
        <v>33203</v>
      </c>
      <c r="B5457" s="24">
        <v>0</v>
      </c>
      <c r="C5457" s="24">
        <v>0</v>
      </c>
    </row>
    <row r="5458" spans="1:3" x14ac:dyDescent="0.2">
      <c r="A5458" s="25">
        <v>33204</v>
      </c>
      <c r="B5458" s="24">
        <v>0</v>
      </c>
      <c r="C5458" s="24">
        <v>0</v>
      </c>
    </row>
    <row r="5459" spans="1:3" x14ac:dyDescent="0.2">
      <c r="A5459" s="25">
        <v>33205</v>
      </c>
      <c r="B5459" s="24">
        <v>0</v>
      </c>
      <c r="C5459" s="24">
        <v>0</v>
      </c>
    </row>
    <row r="5460" spans="1:3" x14ac:dyDescent="0.2">
      <c r="A5460" s="25">
        <v>33206</v>
      </c>
      <c r="B5460" s="24">
        <v>0</v>
      </c>
      <c r="C5460" s="24">
        <v>0</v>
      </c>
    </row>
    <row r="5461" spans="1:3" x14ac:dyDescent="0.2">
      <c r="A5461" s="25">
        <v>33207</v>
      </c>
      <c r="B5461" s="24">
        <v>0</v>
      </c>
      <c r="C5461" s="24">
        <v>0</v>
      </c>
    </row>
    <row r="5462" spans="1:3" x14ac:dyDescent="0.2">
      <c r="A5462" s="25">
        <v>33208</v>
      </c>
      <c r="B5462" s="24">
        <v>0</v>
      </c>
      <c r="C5462" s="24">
        <v>0</v>
      </c>
    </row>
    <row r="5463" spans="1:3" x14ac:dyDescent="0.2">
      <c r="A5463" s="25">
        <v>33209</v>
      </c>
      <c r="B5463" s="24">
        <v>0</v>
      </c>
      <c r="C5463" s="24">
        <v>0</v>
      </c>
    </row>
    <row r="5464" spans="1:3" x14ac:dyDescent="0.2">
      <c r="A5464" s="25">
        <v>33210</v>
      </c>
      <c r="B5464" s="24">
        <v>0</v>
      </c>
      <c r="C5464" s="24">
        <v>0</v>
      </c>
    </row>
    <row r="5465" spans="1:3" x14ac:dyDescent="0.2">
      <c r="A5465" s="25">
        <v>33211</v>
      </c>
      <c r="B5465" s="24">
        <v>0</v>
      </c>
      <c r="C5465" s="24">
        <v>0</v>
      </c>
    </row>
    <row r="5466" spans="1:3" x14ac:dyDescent="0.2">
      <c r="A5466" s="25">
        <v>33212</v>
      </c>
      <c r="B5466" s="24">
        <v>0</v>
      </c>
      <c r="C5466" s="24">
        <v>0</v>
      </c>
    </row>
    <row r="5467" spans="1:3" x14ac:dyDescent="0.2">
      <c r="A5467" s="25">
        <v>33213</v>
      </c>
      <c r="B5467" s="24">
        <v>0</v>
      </c>
      <c r="C5467" s="24">
        <v>0</v>
      </c>
    </row>
    <row r="5468" spans="1:3" x14ac:dyDescent="0.2">
      <c r="A5468" s="25">
        <v>33214</v>
      </c>
      <c r="B5468" s="24">
        <v>0</v>
      </c>
      <c r="C5468" s="24">
        <v>0</v>
      </c>
    </row>
    <row r="5469" spans="1:3" x14ac:dyDescent="0.2">
      <c r="A5469" s="25">
        <v>33215</v>
      </c>
      <c r="B5469" s="24">
        <v>0</v>
      </c>
      <c r="C5469" s="24">
        <v>0</v>
      </c>
    </row>
    <row r="5470" spans="1:3" x14ac:dyDescent="0.2">
      <c r="A5470" s="25">
        <v>33216</v>
      </c>
      <c r="B5470" s="24">
        <v>0</v>
      </c>
      <c r="C5470" s="24">
        <v>0</v>
      </c>
    </row>
    <row r="5471" spans="1:3" x14ac:dyDescent="0.2">
      <c r="A5471" s="25">
        <v>33217</v>
      </c>
      <c r="B5471" s="24">
        <v>0</v>
      </c>
      <c r="C5471" s="24">
        <v>0</v>
      </c>
    </row>
    <row r="5472" spans="1:3" x14ac:dyDescent="0.2">
      <c r="A5472" s="25">
        <v>33218</v>
      </c>
      <c r="B5472" s="24">
        <v>0</v>
      </c>
      <c r="C5472" s="24">
        <v>0</v>
      </c>
    </row>
    <row r="5473" spans="1:3" x14ac:dyDescent="0.2">
      <c r="A5473" s="25">
        <v>33219</v>
      </c>
      <c r="B5473" s="24">
        <v>0</v>
      </c>
      <c r="C5473" s="24">
        <v>0</v>
      </c>
    </row>
    <row r="5474" spans="1:3" x14ac:dyDescent="0.2">
      <c r="A5474" s="25">
        <v>33220</v>
      </c>
      <c r="B5474" s="24">
        <v>0</v>
      </c>
      <c r="C5474" s="24">
        <v>0</v>
      </c>
    </row>
    <row r="5475" spans="1:3" x14ac:dyDescent="0.2">
      <c r="A5475" s="25">
        <v>33221</v>
      </c>
      <c r="B5475" s="24">
        <v>0</v>
      </c>
      <c r="C5475" s="24">
        <v>0</v>
      </c>
    </row>
    <row r="5476" spans="1:3" x14ac:dyDescent="0.2">
      <c r="A5476" s="25">
        <v>33222</v>
      </c>
      <c r="B5476" s="24">
        <v>0</v>
      </c>
      <c r="C5476" s="24">
        <v>0</v>
      </c>
    </row>
    <row r="5477" spans="1:3" x14ac:dyDescent="0.2">
      <c r="A5477" s="25">
        <v>33223</v>
      </c>
      <c r="B5477" s="24">
        <v>0</v>
      </c>
      <c r="C5477" s="24">
        <v>0</v>
      </c>
    </row>
    <row r="5478" spans="1:3" x14ac:dyDescent="0.2">
      <c r="A5478" s="25">
        <v>33224</v>
      </c>
      <c r="B5478" s="24">
        <v>0</v>
      </c>
      <c r="C5478" s="24">
        <v>0</v>
      </c>
    </row>
    <row r="5479" spans="1:3" x14ac:dyDescent="0.2">
      <c r="A5479" s="25">
        <v>33225</v>
      </c>
      <c r="B5479" s="24">
        <v>0</v>
      </c>
      <c r="C5479" s="24">
        <v>0</v>
      </c>
    </row>
    <row r="5480" spans="1:3" x14ac:dyDescent="0.2">
      <c r="A5480" s="25">
        <v>33226</v>
      </c>
      <c r="B5480" s="24">
        <v>0</v>
      </c>
      <c r="C5480" s="24">
        <v>0</v>
      </c>
    </row>
    <row r="5481" spans="1:3" x14ac:dyDescent="0.2">
      <c r="A5481" s="25">
        <v>33227</v>
      </c>
      <c r="B5481" s="24">
        <v>0</v>
      </c>
      <c r="C5481" s="24">
        <v>0</v>
      </c>
    </row>
    <row r="5482" spans="1:3" x14ac:dyDescent="0.2">
      <c r="A5482" s="25">
        <v>33228</v>
      </c>
      <c r="B5482" s="24">
        <v>0</v>
      </c>
      <c r="C5482" s="24">
        <v>0</v>
      </c>
    </row>
    <row r="5483" spans="1:3" x14ac:dyDescent="0.2">
      <c r="A5483" s="25">
        <v>33229</v>
      </c>
      <c r="B5483" s="24">
        <v>0</v>
      </c>
      <c r="C5483" s="24">
        <v>0</v>
      </c>
    </row>
    <row r="5484" spans="1:3" x14ac:dyDescent="0.2">
      <c r="A5484" s="25">
        <v>33230</v>
      </c>
      <c r="B5484" s="24">
        <v>0</v>
      </c>
      <c r="C5484" s="24">
        <v>0</v>
      </c>
    </row>
    <row r="5485" spans="1:3" x14ac:dyDescent="0.2">
      <c r="A5485" s="25">
        <v>33231</v>
      </c>
      <c r="B5485" s="24">
        <v>0</v>
      </c>
      <c r="C5485" s="24">
        <v>0</v>
      </c>
    </row>
    <row r="5486" spans="1:3" x14ac:dyDescent="0.2">
      <c r="A5486" s="25">
        <v>33232</v>
      </c>
      <c r="B5486" s="24">
        <v>0</v>
      </c>
      <c r="C5486" s="24">
        <v>0</v>
      </c>
    </row>
    <row r="5487" spans="1:3" x14ac:dyDescent="0.2">
      <c r="A5487" s="25">
        <v>33233</v>
      </c>
      <c r="B5487" s="24">
        <v>0</v>
      </c>
      <c r="C5487" s="24">
        <v>0</v>
      </c>
    </row>
    <row r="5488" spans="1:3" x14ac:dyDescent="0.2">
      <c r="A5488" s="25">
        <v>33234</v>
      </c>
      <c r="B5488" s="24">
        <v>0</v>
      </c>
      <c r="C5488" s="24">
        <v>0</v>
      </c>
    </row>
    <row r="5489" spans="1:3" x14ac:dyDescent="0.2">
      <c r="A5489" s="25">
        <v>33235</v>
      </c>
      <c r="B5489" s="24">
        <v>0</v>
      </c>
      <c r="C5489" s="24">
        <v>0</v>
      </c>
    </row>
    <row r="5490" spans="1:3" x14ac:dyDescent="0.2">
      <c r="A5490" s="25">
        <v>33236</v>
      </c>
      <c r="B5490" s="24">
        <v>0</v>
      </c>
      <c r="C5490" s="24">
        <v>0</v>
      </c>
    </row>
    <row r="5491" spans="1:3" x14ac:dyDescent="0.2">
      <c r="A5491" s="25">
        <v>33237</v>
      </c>
      <c r="B5491" s="24">
        <v>0</v>
      </c>
      <c r="C5491" s="24">
        <v>0</v>
      </c>
    </row>
    <row r="5492" spans="1:3" x14ac:dyDescent="0.2">
      <c r="A5492" s="25">
        <v>33238</v>
      </c>
      <c r="B5492" s="24">
        <v>0</v>
      </c>
      <c r="C5492" s="24">
        <v>0</v>
      </c>
    </row>
    <row r="5493" spans="1:3" x14ac:dyDescent="0.2">
      <c r="A5493" s="25">
        <v>33239</v>
      </c>
      <c r="B5493" s="24">
        <v>0</v>
      </c>
      <c r="C5493" s="24">
        <v>0</v>
      </c>
    </row>
    <row r="5494" spans="1:3" x14ac:dyDescent="0.2">
      <c r="A5494" s="25">
        <v>33240</v>
      </c>
      <c r="B5494" s="24">
        <v>0</v>
      </c>
      <c r="C5494" s="24">
        <v>0</v>
      </c>
    </row>
    <row r="5495" spans="1:3" x14ac:dyDescent="0.2">
      <c r="A5495" s="25">
        <v>33241</v>
      </c>
      <c r="B5495" s="24">
        <v>0</v>
      </c>
      <c r="C5495" s="24">
        <v>0</v>
      </c>
    </row>
    <row r="5496" spans="1:3" x14ac:dyDescent="0.2">
      <c r="A5496" s="25">
        <v>33242</v>
      </c>
      <c r="B5496" s="24">
        <v>0</v>
      </c>
      <c r="C5496" s="24">
        <v>0</v>
      </c>
    </row>
    <row r="5497" spans="1:3" x14ac:dyDescent="0.2">
      <c r="A5497" s="25">
        <v>33243</v>
      </c>
      <c r="B5497" s="24">
        <v>0</v>
      </c>
      <c r="C5497" s="24">
        <v>0</v>
      </c>
    </row>
    <row r="5498" spans="1:3" x14ac:dyDescent="0.2">
      <c r="A5498" s="25">
        <v>33244</v>
      </c>
      <c r="B5498" s="24">
        <v>0</v>
      </c>
      <c r="C5498" s="24">
        <v>0</v>
      </c>
    </row>
    <row r="5499" spans="1:3" x14ac:dyDescent="0.2">
      <c r="A5499" s="25">
        <v>33245</v>
      </c>
      <c r="B5499" s="24">
        <v>0</v>
      </c>
      <c r="C5499" s="24">
        <v>0</v>
      </c>
    </row>
    <row r="5500" spans="1:3" x14ac:dyDescent="0.2">
      <c r="A5500" s="25">
        <v>33246</v>
      </c>
      <c r="B5500" s="24">
        <v>0</v>
      </c>
      <c r="C5500" s="24">
        <v>0</v>
      </c>
    </row>
    <row r="5501" spans="1:3" x14ac:dyDescent="0.2">
      <c r="A5501" s="25">
        <v>33247</v>
      </c>
      <c r="B5501" s="24">
        <v>0</v>
      </c>
      <c r="C5501" s="24">
        <v>0</v>
      </c>
    </row>
    <row r="5502" spans="1:3" x14ac:dyDescent="0.2">
      <c r="A5502" s="25">
        <v>33248</v>
      </c>
      <c r="B5502" s="24">
        <v>0</v>
      </c>
      <c r="C5502" s="24">
        <v>0</v>
      </c>
    </row>
    <row r="5503" spans="1:3" x14ac:dyDescent="0.2">
      <c r="A5503" s="25">
        <v>33249</v>
      </c>
      <c r="B5503" s="24">
        <v>0</v>
      </c>
      <c r="C5503" s="24">
        <v>0</v>
      </c>
    </row>
    <row r="5504" spans="1:3" x14ac:dyDescent="0.2">
      <c r="A5504" s="25">
        <v>33250</v>
      </c>
      <c r="B5504" s="24">
        <v>0</v>
      </c>
      <c r="C5504" s="24">
        <v>0</v>
      </c>
    </row>
    <row r="5505" spans="1:3" x14ac:dyDescent="0.2">
      <c r="A5505" s="25">
        <v>33251</v>
      </c>
      <c r="B5505" s="24">
        <v>0</v>
      </c>
      <c r="C5505" s="24">
        <v>0</v>
      </c>
    </row>
    <row r="5506" spans="1:3" x14ac:dyDescent="0.2">
      <c r="A5506" s="25">
        <v>33252</v>
      </c>
      <c r="B5506" s="24">
        <v>0</v>
      </c>
      <c r="C5506" s="24">
        <v>0</v>
      </c>
    </row>
    <row r="5507" spans="1:3" x14ac:dyDescent="0.2">
      <c r="A5507" s="25">
        <v>33253</v>
      </c>
      <c r="B5507" s="24">
        <v>0</v>
      </c>
      <c r="C5507" s="24">
        <v>0</v>
      </c>
    </row>
    <row r="5508" spans="1:3" x14ac:dyDescent="0.2">
      <c r="A5508" s="25">
        <v>33254</v>
      </c>
      <c r="B5508" s="24">
        <v>0</v>
      </c>
      <c r="C5508" s="24">
        <v>0</v>
      </c>
    </row>
    <row r="5509" spans="1:3" x14ac:dyDescent="0.2">
      <c r="A5509" s="25">
        <v>33255</v>
      </c>
      <c r="B5509" s="24">
        <v>0</v>
      </c>
      <c r="C5509" s="24">
        <v>0</v>
      </c>
    </row>
    <row r="5510" spans="1:3" x14ac:dyDescent="0.2">
      <c r="A5510" s="25">
        <v>33256</v>
      </c>
      <c r="B5510" s="24">
        <v>0</v>
      </c>
      <c r="C5510" s="24">
        <v>0</v>
      </c>
    </row>
    <row r="5511" spans="1:3" x14ac:dyDescent="0.2">
      <c r="A5511" s="25">
        <v>33257</v>
      </c>
      <c r="B5511" s="24">
        <v>0</v>
      </c>
      <c r="C5511" s="24">
        <v>0</v>
      </c>
    </row>
    <row r="5512" spans="1:3" x14ac:dyDescent="0.2">
      <c r="A5512" s="25">
        <v>33258</v>
      </c>
      <c r="B5512" s="24">
        <v>0</v>
      </c>
      <c r="C5512" s="24">
        <v>0</v>
      </c>
    </row>
    <row r="5513" spans="1:3" x14ac:dyDescent="0.2">
      <c r="A5513" s="25">
        <v>33259</v>
      </c>
      <c r="B5513" s="24">
        <v>0</v>
      </c>
      <c r="C5513" s="24">
        <v>0</v>
      </c>
    </row>
    <row r="5514" spans="1:3" x14ac:dyDescent="0.2">
      <c r="A5514" s="25">
        <v>33260</v>
      </c>
      <c r="B5514" s="24">
        <v>0</v>
      </c>
      <c r="C5514" s="24">
        <v>0</v>
      </c>
    </row>
    <row r="5515" spans="1:3" x14ac:dyDescent="0.2">
      <c r="A5515" s="25">
        <v>33261</v>
      </c>
      <c r="B5515" s="24">
        <v>0</v>
      </c>
      <c r="C5515" s="24">
        <v>0</v>
      </c>
    </row>
    <row r="5516" spans="1:3" x14ac:dyDescent="0.2">
      <c r="A5516" s="25">
        <v>33262</v>
      </c>
      <c r="B5516" s="24">
        <v>0</v>
      </c>
      <c r="C5516" s="24">
        <v>0</v>
      </c>
    </row>
    <row r="5517" spans="1:3" x14ac:dyDescent="0.2">
      <c r="A5517" s="25">
        <v>33263</v>
      </c>
      <c r="B5517" s="24">
        <v>0</v>
      </c>
      <c r="C5517" s="24">
        <v>0</v>
      </c>
    </row>
    <row r="5518" spans="1:3" x14ac:dyDescent="0.2">
      <c r="A5518" s="25">
        <v>33264</v>
      </c>
      <c r="B5518" s="24">
        <v>0</v>
      </c>
      <c r="C5518" s="24">
        <v>0</v>
      </c>
    </row>
    <row r="5519" spans="1:3" x14ac:dyDescent="0.2">
      <c r="A5519" s="25">
        <v>33265</v>
      </c>
      <c r="B5519" s="24">
        <v>0</v>
      </c>
      <c r="C5519" s="24">
        <v>0</v>
      </c>
    </row>
    <row r="5520" spans="1:3" x14ac:dyDescent="0.2">
      <c r="A5520" s="25">
        <v>33266</v>
      </c>
      <c r="B5520" s="24">
        <v>0</v>
      </c>
      <c r="C5520" s="24">
        <v>0</v>
      </c>
    </row>
    <row r="5521" spans="1:3" x14ac:dyDescent="0.2">
      <c r="A5521" s="25">
        <v>33267</v>
      </c>
      <c r="B5521" s="24">
        <v>0</v>
      </c>
      <c r="C5521" s="24">
        <v>0</v>
      </c>
    </row>
    <row r="5522" spans="1:3" x14ac:dyDescent="0.2">
      <c r="A5522" s="25">
        <v>33268</v>
      </c>
      <c r="B5522" s="24">
        <v>0</v>
      </c>
      <c r="C5522" s="24">
        <v>0</v>
      </c>
    </row>
    <row r="5523" spans="1:3" x14ac:dyDescent="0.2">
      <c r="A5523" s="25">
        <v>33269</v>
      </c>
      <c r="B5523" s="24">
        <v>0</v>
      </c>
      <c r="C5523" s="24">
        <v>0</v>
      </c>
    </row>
    <row r="5524" spans="1:3" x14ac:dyDescent="0.2">
      <c r="A5524" s="25">
        <v>33270</v>
      </c>
      <c r="B5524" s="24">
        <v>0</v>
      </c>
      <c r="C5524" s="24">
        <v>0</v>
      </c>
    </row>
    <row r="5525" spans="1:3" x14ac:dyDescent="0.2">
      <c r="A5525" s="25">
        <v>33271</v>
      </c>
      <c r="B5525" s="24">
        <v>0</v>
      </c>
      <c r="C5525" s="24">
        <v>0</v>
      </c>
    </row>
    <row r="5526" spans="1:3" x14ac:dyDescent="0.2">
      <c r="A5526" s="25">
        <v>33272</v>
      </c>
      <c r="B5526" s="24">
        <v>0</v>
      </c>
      <c r="C5526" s="24">
        <v>0</v>
      </c>
    </row>
    <row r="5527" spans="1:3" x14ac:dyDescent="0.2">
      <c r="A5527" s="25">
        <v>33273</v>
      </c>
      <c r="B5527" s="24">
        <v>88</v>
      </c>
      <c r="C5527" s="24">
        <v>0</v>
      </c>
    </row>
    <row r="5528" spans="1:3" x14ac:dyDescent="0.2">
      <c r="A5528" s="25">
        <v>33274</v>
      </c>
      <c r="B5528" s="24">
        <v>0</v>
      </c>
      <c r="C5528" s="24">
        <v>0</v>
      </c>
    </row>
    <row r="5529" spans="1:3" x14ac:dyDescent="0.2">
      <c r="A5529" s="25">
        <v>33275</v>
      </c>
      <c r="B5529" s="24">
        <v>87</v>
      </c>
      <c r="C5529" s="24">
        <v>0</v>
      </c>
    </row>
    <row r="5530" spans="1:3" x14ac:dyDescent="0.2">
      <c r="A5530" s="25">
        <v>33276</v>
      </c>
      <c r="B5530" s="24">
        <v>0</v>
      </c>
      <c r="C5530" s="24">
        <v>0</v>
      </c>
    </row>
    <row r="5531" spans="1:3" x14ac:dyDescent="0.2">
      <c r="A5531" s="25">
        <v>33277</v>
      </c>
      <c r="B5531" s="24">
        <v>146</v>
      </c>
      <c r="C5531" s="24">
        <v>0</v>
      </c>
    </row>
    <row r="5532" spans="1:3" x14ac:dyDescent="0.2">
      <c r="A5532" s="25">
        <v>33278</v>
      </c>
      <c r="B5532" s="24">
        <v>0</v>
      </c>
      <c r="C5532" s="24">
        <v>0</v>
      </c>
    </row>
    <row r="5533" spans="1:3" x14ac:dyDescent="0.2">
      <c r="A5533" s="25">
        <v>33279</v>
      </c>
      <c r="B5533" s="24">
        <v>0</v>
      </c>
      <c r="C5533" s="24">
        <v>0</v>
      </c>
    </row>
    <row r="5534" spans="1:3" x14ac:dyDescent="0.2">
      <c r="A5534" s="25">
        <v>33280</v>
      </c>
      <c r="B5534" s="24">
        <v>0</v>
      </c>
      <c r="C5534" s="24">
        <v>0</v>
      </c>
    </row>
    <row r="5535" spans="1:3" x14ac:dyDescent="0.2">
      <c r="A5535" s="25">
        <v>33281</v>
      </c>
      <c r="B5535" s="24">
        <v>73</v>
      </c>
      <c r="C5535" s="24">
        <v>0</v>
      </c>
    </row>
    <row r="5536" spans="1:3" x14ac:dyDescent="0.2">
      <c r="A5536" s="25">
        <v>33282</v>
      </c>
      <c r="B5536" s="24">
        <v>0</v>
      </c>
      <c r="C5536" s="24">
        <v>0</v>
      </c>
    </row>
    <row r="5537" spans="1:3" x14ac:dyDescent="0.2">
      <c r="A5537" s="25">
        <v>33283</v>
      </c>
      <c r="B5537" s="24">
        <v>0</v>
      </c>
      <c r="C5537" s="24">
        <v>0</v>
      </c>
    </row>
    <row r="5538" spans="1:3" x14ac:dyDescent="0.2">
      <c r="A5538" s="25">
        <v>33284</v>
      </c>
      <c r="B5538" s="24">
        <v>0</v>
      </c>
      <c r="C5538" s="24">
        <v>0</v>
      </c>
    </row>
    <row r="5539" spans="1:3" x14ac:dyDescent="0.2">
      <c r="A5539" s="25">
        <v>33285</v>
      </c>
      <c r="B5539" s="24">
        <v>0</v>
      </c>
      <c r="C5539" s="24">
        <v>0</v>
      </c>
    </row>
    <row r="5540" spans="1:3" x14ac:dyDescent="0.2">
      <c r="A5540" s="25">
        <v>33286</v>
      </c>
      <c r="B5540" s="24">
        <v>0</v>
      </c>
      <c r="C5540" s="24">
        <v>0</v>
      </c>
    </row>
    <row r="5541" spans="1:3" x14ac:dyDescent="0.2">
      <c r="A5541" s="25">
        <v>33287</v>
      </c>
      <c r="B5541" s="24">
        <v>0</v>
      </c>
      <c r="C5541" s="24">
        <v>0</v>
      </c>
    </row>
    <row r="5542" spans="1:3" x14ac:dyDescent="0.2">
      <c r="A5542" s="25">
        <v>33288</v>
      </c>
      <c r="B5542" s="24">
        <v>0</v>
      </c>
      <c r="C5542" s="24">
        <v>0</v>
      </c>
    </row>
    <row r="5543" spans="1:3" x14ac:dyDescent="0.2">
      <c r="A5543" s="25">
        <v>33289</v>
      </c>
      <c r="B5543" s="24">
        <v>0</v>
      </c>
      <c r="C5543" s="24">
        <v>0</v>
      </c>
    </row>
    <row r="5544" spans="1:3" x14ac:dyDescent="0.2">
      <c r="A5544" s="25">
        <v>33290</v>
      </c>
      <c r="B5544" s="24">
        <v>0</v>
      </c>
      <c r="C5544" s="24">
        <v>0</v>
      </c>
    </row>
    <row r="5545" spans="1:3" x14ac:dyDescent="0.2">
      <c r="A5545" s="25">
        <v>33291</v>
      </c>
      <c r="B5545" s="24">
        <v>0</v>
      </c>
      <c r="C5545" s="24">
        <v>0</v>
      </c>
    </row>
    <row r="5546" spans="1:3" x14ac:dyDescent="0.2">
      <c r="A5546" s="25">
        <v>33292</v>
      </c>
      <c r="B5546" s="24">
        <v>0</v>
      </c>
      <c r="C5546" s="24">
        <v>0</v>
      </c>
    </row>
    <row r="5547" spans="1:3" x14ac:dyDescent="0.2">
      <c r="A5547" s="25">
        <v>33293</v>
      </c>
      <c r="B5547" s="24">
        <v>0</v>
      </c>
      <c r="C5547" s="24">
        <v>0</v>
      </c>
    </row>
    <row r="5548" spans="1:3" x14ac:dyDescent="0.2">
      <c r="A5548" s="25">
        <v>33294</v>
      </c>
      <c r="B5548" s="24">
        <v>0</v>
      </c>
      <c r="C5548" s="24">
        <v>0</v>
      </c>
    </row>
    <row r="5549" spans="1:3" x14ac:dyDescent="0.2">
      <c r="A5549" s="25">
        <v>33295</v>
      </c>
      <c r="B5549" s="24">
        <v>0</v>
      </c>
      <c r="C5549" s="24">
        <v>0</v>
      </c>
    </row>
    <row r="5550" spans="1:3" x14ac:dyDescent="0.2">
      <c r="A5550" s="25">
        <v>33296</v>
      </c>
      <c r="B5550" s="24">
        <v>0</v>
      </c>
      <c r="C5550" s="24">
        <v>0</v>
      </c>
    </row>
    <row r="5551" spans="1:3" x14ac:dyDescent="0.2">
      <c r="A5551" s="25">
        <v>33297</v>
      </c>
      <c r="B5551" s="24">
        <v>0</v>
      </c>
      <c r="C5551" s="24">
        <v>0</v>
      </c>
    </row>
    <row r="5552" spans="1:3" x14ac:dyDescent="0.2">
      <c r="A5552" s="25">
        <v>33298</v>
      </c>
      <c r="B5552" s="24">
        <v>0</v>
      </c>
      <c r="C5552" s="24">
        <v>0</v>
      </c>
    </row>
    <row r="5553" spans="1:3" x14ac:dyDescent="0.2">
      <c r="A5553" s="25">
        <v>33299</v>
      </c>
      <c r="B5553" s="24">
        <v>0</v>
      </c>
      <c r="C5553" s="24">
        <v>0</v>
      </c>
    </row>
    <row r="5554" spans="1:3" x14ac:dyDescent="0.2">
      <c r="A5554" s="25">
        <v>33300</v>
      </c>
      <c r="B5554" s="24">
        <v>0</v>
      </c>
      <c r="C5554" s="24">
        <v>0</v>
      </c>
    </row>
    <row r="5555" spans="1:3" x14ac:dyDescent="0.2">
      <c r="A5555" s="25">
        <v>33301</v>
      </c>
      <c r="B5555" s="24">
        <v>0</v>
      </c>
      <c r="C5555" s="24">
        <v>0</v>
      </c>
    </row>
    <row r="5556" spans="1:3" x14ac:dyDescent="0.2">
      <c r="A5556" s="25">
        <v>33302</v>
      </c>
      <c r="B5556" s="24">
        <v>0</v>
      </c>
      <c r="C5556" s="24">
        <v>0</v>
      </c>
    </row>
    <row r="5557" spans="1:3" x14ac:dyDescent="0.2">
      <c r="A5557" s="25">
        <v>33303</v>
      </c>
      <c r="B5557" s="24">
        <v>0</v>
      </c>
      <c r="C5557" s="24">
        <v>0</v>
      </c>
    </row>
    <row r="5558" spans="1:3" x14ac:dyDescent="0.2">
      <c r="A5558" s="25">
        <v>33304</v>
      </c>
      <c r="B5558" s="24">
        <v>0</v>
      </c>
      <c r="C5558" s="24">
        <v>0</v>
      </c>
    </row>
    <row r="5559" spans="1:3" x14ac:dyDescent="0.2">
      <c r="A5559" s="25">
        <v>33305</v>
      </c>
      <c r="B5559" s="24">
        <v>0</v>
      </c>
      <c r="C5559" s="24">
        <v>0</v>
      </c>
    </row>
    <row r="5560" spans="1:3" x14ac:dyDescent="0.2">
      <c r="A5560" s="25">
        <v>33306</v>
      </c>
      <c r="B5560" s="24">
        <v>0</v>
      </c>
      <c r="C5560" s="24">
        <v>0</v>
      </c>
    </row>
    <row r="5561" spans="1:3" x14ac:dyDescent="0.2">
      <c r="A5561" s="25">
        <v>33307</v>
      </c>
      <c r="B5561" s="24">
        <v>0</v>
      </c>
      <c r="C5561" s="24">
        <v>0</v>
      </c>
    </row>
    <row r="5562" spans="1:3" x14ac:dyDescent="0.2">
      <c r="A5562" s="25">
        <v>33308</v>
      </c>
      <c r="B5562" s="24">
        <v>-394</v>
      </c>
      <c r="C5562" s="24">
        <v>0</v>
      </c>
    </row>
    <row r="5563" spans="1:3" x14ac:dyDescent="0.2">
      <c r="A5563" s="25">
        <v>33309</v>
      </c>
      <c r="B5563" s="24">
        <v>-78</v>
      </c>
      <c r="C5563" s="24">
        <v>0</v>
      </c>
    </row>
    <row r="5564" spans="1:3" x14ac:dyDescent="0.2">
      <c r="A5564" s="25">
        <v>33310</v>
      </c>
      <c r="B5564" s="24">
        <v>0</v>
      </c>
      <c r="C5564" s="24">
        <v>0</v>
      </c>
    </row>
    <row r="5565" spans="1:3" x14ac:dyDescent="0.2">
      <c r="A5565" s="25">
        <v>33311</v>
      </c>
      <c r="B5565" s="24">
        <v>0</v>
      </c>
      <c r="C5565" s="24">
        <v>0</v>
      </c>
    </row>
    <row r="5566" spans="1:3" x14ac:dyDescent="0.2">
      <c r="A5566" s="25">
        <v>33312</v>
      </c>
      <c r="B5566" s="24">
        <v>-158</v>
      </c>
      <c r="C5566" s="24">
        <v>0</v>
      </c>
    </row>
    <row r="5567" spans="1:3" x14ac:dyDescent="0.2">
      <c r="A5567" s="25">
        <v>33313</v>
      </c>
      <c r="B5567" s="24">
        <v>0</v>
      </c>
      <c r="C5567" s="24">
        <v>0</v>
      </c>
    </row>
    <row r="5568" spans="1:3" x14ac:dyDescent="0.2">
      <c r="A5568" s="25">
        <v>33314</v>
      </c>
      <c r="B5568" s="24">
        <v>0</v>
      </c>
      <c r="C5568" s="24">
        <v>0</v>
      </c>
    </row>
    <row r="5569" spans="1:3" x14ac:dyDescent="0.2">
      <c r="A5569" s="25">
        <v>33315</v>
      </c>
      <c r="B5569" s="24">
        <v>0</v>
      </c>
      <c r="C5569" s="24">
        <v>0</v>
      </c>
    </row>
    <row r="5570" spans="1:3" x14ac:dyDescent="0.2">
      <c r="A5570" s="25">
        <v>33316</v>
      </c>
      <c r="B5570" s="24">
        <v>-329</v>
      </c>
      <c r="C5570" s="24">
        <v>0</v>
      </c>
    </row>
    <row r="5571" spans="1:3" x14ac:dyDescent="0.2">
      <c r="A5571" s="25">
        <v>33317</v>
      </c>
      <c r="B5571" s="24">
        <v>0</v>
      </c>
      <c r="C5571" s="24">
        <v>0</v>
      </c>
    </row>
    <row r="5572" spans="1:3" x14ac:dyDescent="0.2">
      <c r="A5572" s="25">
        <v>33318</v>
      </c>
      <c r="B5572" s="24">
        <v>-527</v>
      </c>
      <c r="C5572" s="24">
        <v>0</v>
      </c>
    </row>
    <row r="5573" spans="1:3" x14ac:dyDescent="0.2">
      <c r="A5573" s="25">
        <v>33319</v>
      </c>
      <c r="B5573" s="24">
        <v>-164</v>
      </c>
      <c r="C5573" s="24">
        <v>0</v>
      </c>
    </row>
    <row r="5574" spans="1:3" x14ac:dyDescent="0.2">
      <c r="A5574" s="25">
        <v>33320</v>
      </c>
      <c r="B5574" s="24">
        <v>0</v>
      </c>
      <c r="C5574" s="24">
        <v>0</v>
      </c>
    </row>
    <row r="5575" spans="1:3" x14ac:dyDescent="0.2">
      <c r="A5575" s="25">
        <v>33321</v>
      </c>
      <c r="B5575" s="24">
        <v>0</v>
      </c>
      <c r="C5575" s="24">
        <v>0</v>
      </c>
    </row>
    <row r="5576" spans="1:3" x14ac:dyDescent="0.2">
      <c r="A5576" s="25">
        <v>33322</v>
      </c>
      <c r="B5576" s="24">
        <v>0</v>
      </c>
      <c r="C5576" s="24">
        <v>0</v>
      </c>
    </row>
    <row r="5577" spans="1:3" x14ac:dyDescent="0.2">
      <c r="A5577" s="25">
        <v>33323</v>
      </c>
      <c r="B5577" s="24">
        <v>0</v>
      </c>
      <c r="C5577" s="24">
        <v>0</v>
      </c>
    </row>
    <row r="5578" spans="1:3" x14ac:dyDescent="0.2">
      <c r="A5578" s="25">
        <v>33324</v>
      </c>
      <c r="B5578" s="24">
        <v>-549</v>
      </c>
      <c r="C5578" s="24">
        <v>0</v>
      </c>
    </row>
    <row r="5579" spans="1:3" x14ac:dyDescent="0.2">
      <c r="A5579" s="25">
        <v>33325</v>
      </c>
      <c r="B5579" s="24">
        <v>0</v>
      </c>
      <c r="C5579" s="24">
        <v>0</v>
      </c>
    </row>
    <row r="5580" spans="1:3" x14ac:dyDescent="0.2">
      <c r="A5580" s="25">
        <v>33326</v>
      </c>
      <c r="B5580" s="24">
        <v>0</v>
      </c>
      <c r="C5580" s="24">
        <v>0</v>
      </c>
    </row>
    <row r="5581" spans="1:3" x14ac:dyDescent="0.2">
      <c r="A5581" s="25">
        <v>33327</v>
      </c>
      <c r="B5581" s="24">
        <v>0</v>
      </c>
      <c r="C5581" s="24">
        <v>0</v>
      </c>
    </row>
    <row r="5582" spans="1:3" x14ac:dyDescent="0.2">
      <c r="A5582" s="25">
        <v>33328</v>
      </c>
      <c r="B5582" s="24">
        <v>0</v>
      </c>
      <c r="C5582" s="24">
        <v>0</v>
      </c>
    </row>
    <row r="5583" spans="1:3" x14ac:dyDescent="0.2">
      <c r="A5583" s="25">
        <v>33329</v>
      </c>
      <c r="B5583" s="24">
        <v>0</v>
      </c>
      <c r="C5583" s="24">
        <v>0</v>
      </c>
    </row>
    <row r="5584" spans="1:3" x14ac:dyDescent="0.2">
      <c r="A5584" s="25">
        <v>33330</v>
      </c>
      <c r="B5584" s="24">
        <v>0</v>
      </c>
      <c r="C5584" s="24">
        <v>0</v>
      </c>
    </row>
    <row r="5585" spans="1:3" x14ac:dyDescent="0.2">
      <c r="A5585" s="25">
        <v>33331</v>
      </c>
      <c r="B5585" s="24">
        <v>0</v>
      </c>
      <c r="C5585" s="24">
        <v>0</v>
      </c>
    </row>
    <row r="5586" spans="1:3" x14ac:dyDescent="0.2">
      <c r="A5586" s="25">
        <v>33332</v>
      </c>
      <c r="B5586" s="24">
        <v>0</v>
      </c>
      <c r="C5586" s="24">
        <v>0</v>
      </c>
    </row>
    <row r="5587" spans="1:3" x14ac:dyDescent="0.2">
      <c r="A5587" s="25">
        <v>33333</v>
      </c>
      <c r="B5587" s="24">
        <v>0</v>
      </c>
      <c r="C5587" s="24">
        <v>0</v>
      </c>
    </row>
    <row r="5588" spans="1:3" x14ac:dyDescent="0.2">
      <c r="A5588" s="25">
        <v>33334</v>
      </c>
      <c r="B5588" s="24">
        <v>0</v>
      </c>
      <c r="C5588" s="24">
        <v>0</v>
      </c>
    </row>
    <row r="5589" spans="1:3" x14ac:dyDescent="0.2">
      <c r="A5589" s="25">
        <v>33335</v>
      </c>
      <c r="B5589" s="24">
        <v>0</v>
      </c>
      <c r="C5589" s="24">
        <v>0</v>
      </c>
    </row>
    <row r="5590" spans="1:3" x14ac:dyDescent="0.2">
      <c r="A5590" s="25">
        <v>33336</v>
      </c>
      <c r="B5590" s="24">
        <v>0</v>
      </c>
      <c r="C5590" s="24">
        <v>0</v>
      </c>
    </row>
    <row r="5591" spans="1:3" x14ac:dyDescent="0.2">
      <c r="A5591" s="25">
        <v>33337</v>
      </c>
      <c r="B5591" s="24">
        <v>0</v>
      </c>
      <c r="C5591" s="24">
        <v>0</v>
      </c>
    </row>
    <row r="5592" spans="1:3" x14ac:dyDescent="0.2">
      <c r="A5592" s="25">
        <v>33338</v>
      </c>
      <c r="B5592" s="24">
        <v>0</v>
      </c>
      <c r="C5592" s="24">
        <v>0</v>
      </c>
    </row>
    <row r="5593" spans="1:3" x14ac:dyDescent="0.2">
      <c r="A5593" s="25">
        <v>33339</v>
      </c>
      <c r="B5593" s="24">
        <v>0</v>
      </c>
      <c r="C5593" s="24">
        <v>0</v>
      </c>
    </row>
    <row r="5594" spans="1:3" x14ac:dyDescent="0.2">
      <c r="A5594" s="25">
        <v>33340</v>
      </c>
      <c r="B5594" s="24">
        <v>0</v>
      </c>
      <c r="C5594" s="24">
        <v>0</v>
      </c>
    </row>
    <row r="5595" spans="1:3" x14ac:dyDescent="0.2">
      <c r="A5595" s="25">
        <v>33341</v>
      </c>
      <c r="B5595" s="24">
        <v>0</v>
      </c>
      <c r="C5595" s="24">
        <v>0</v>
      </c>
    </row>
    <row r="5596" spans="1:3" x14ac:dyDescent="0.2">
      <c r="A5596" s="25">
        <v>33342</v>
      </c>
      <c r="B5596" s="24">
        <v>0</v>
      </c>
      <c r="C5596" s="24">
        <v>0</v>
      </c>
    </row>
    <row r="5597" spans="1:3" x14ac:dyDescent="0.2">
      <c r="A5597" s="25">
        <v>33343</v>
      </c>
      <c r="B5597" s="24">
        <v>0</v>
      </c>
      <c r="C5597" s="24">
        <v>0</v>
      </c>
    </row>
    <row r="5598" spans="1:3" x14ac:dyDescent="0.2">
      <c r="A5598" s="25">
        <v>33344</v>
      </c>
      <c r="B5598" s="24">
        <v>0</v>
      </c>
      <c r="C5598" s="24">
        <v>0</v>
      </c>
    </row>
    <row r="5599" spans="1:3" x14ac:dyDescent="0.2">
      <c r="A5599" s="25">
        <v>33345</v>
      </c>
      <c r="B5599" s="24">
        <v>0</v>
      </c>
      <c r="C5599" s="24">
        <v>0</v>
      </c>
    </row>
    <row r="5600" spans="1:3" x14ac:dyDescent="0.2">
      <c r="A5600" s="25">
        <v>33346</v>
      </c>
      <c r="B5600" s="24">
        <v>0</v>
      </c>
      <c r="C5600" s="24">
        <v>0</v>
      </c>
    </row>
    <row r="5601" spans="1:3" x14ac:dyDescent="0.2">
      <c r="A5601" s="25">
        <v>33347</v>
      </c>
      <c r="B5601" s="24">
        <v>0</v>
      </c>
      <c r="C5601" s="24">
        <v>0</v>
      </c>
    </row>
    <row r="5602" spans="1:3" x14ac:dyDescent="0.2">
      <c r="A5602" s="25">
        <v>33348</v>
      </c>
      <c r="B5602" s="24">
        <v>0</v>
      </c>
      <c r="C5602" s="24">
        <v>0</v>
      </c>
    </row>
    <row r="5603" spans="1:3" x14ac:dyDescent="0.2">
      <c r="A5603" s="25">
        <v>33349</v>
      </c>
      <c r="B5603" s="24">
        <v>0</v>
      </c>
      <c r="C5603" s="24">
        <v>0</v>
      </c>
    </row>
    <row r="5604" spans="1:3" x14ac:dyDescent="0.2">
      <c r="A5604" s="25">
        <v>33350</v>
      </c>
      <c r="B5604" s="24">
        <v>0</v>
      </c>
      <c r="C5604" s="24">
        <v>0</v>
      </c>
    </row>
    <row r="5605" spans="1:3" x14ac:dyDescent="0.2">
      <c r="A5605" s="25">
        <v>33351</v>
      </c>
      <c r="B5605" s="24">
        <v>-756</v>
      </c>
      <c r="C5605" s="24">
        <v>0</v>
      </c>
    </row>
    <row r="5606" spans="1:3" x14ac:dyDescent="0.2">
      <c r="A5606" s="25">
        <v>33352</v>
      </c>
      <c r="B5606" s="24">
        <v>-640</v>
      </c>
      <c r="C5606" s="24">
        <v>0</v>
      </c>
    </row>
    <row r="5607" spans="1:3" x14ac:dyDescent="0.2">
      <c r="A5607" s="25">
        <v>33353</v>
      </c>
      <c r="B5607" s="24">
        <v>-52</v>
      </c>
      <c r="C5607" s="24">
        <v>0</v>
      </c>
    </row>
    <row r="5608" spans="1:3" x14ac:dyDescent="0.2">
      <c r="A5608" s="25">
        <v>33354</v>
      </c>
      <c r="B5608" s="24">
        <v>0</v>
      </c>
      <c r="C5608" s="24">
        <v>0</v>
      </c>
    </row>
    <row r="5609" spans="1:3" x14ac:dyDescent="0.2">
      <c r="A5609" s="25">
        <v>33355</v>
      </c>
      <c r="B5609" s="24">
        <v>0</v>
      </c>
      <c r="C5609" s="24">
        <v>0</v>
      </c>
    </row>
    <row r="5610" spans="1:3" x14ac:dyDescent="0.2">
      <c r="A5610" s="25">
        <v>33356</v>
      </c>
      <c r="B5610" s="24">
        <v>0</v>
      </c>
      <c r="C5610" s="24">
        <v>0</v>
      </c>
    </row>
    <row r="5611" spans="1:3" x14ac:dyDescent="0.2">
      <c r="A5611" s="25">
        <v>33357</v>
      </c>
      <c r="B5611" s="24">
        <v>0</v>
      </c>
      <c r="C5611" s="24">
        <v>0</v>
      </c>
    </row>
    <row r="5612" spans="1:3" x14ac:dyDescent="0.2">
      <c r="A5612" s="25">
        <v>33358</v>
      </c>
      <c r="B5612" s="24">
        <v>0</v>
      </c>
      <c r="C5612" s="24">
        <v>0</v>
      </c>
    </row>
    <row r="5613" spans="1:3" x14ac:dyDescent="0.2">
      <c r="A5613" s="25">
        <v>33359</v>
      </c>
      <c r="B5613" s="24">
        <v>0</v>
      </c>
      <c r="C5613" s="24">
        <v>0</v>
      </c>
    </row>
    <row r="5614" spans="1:3" x14ac:dyDescent="0.2">
      <c r="A5614" s="25">
        <v>33360</v>
      </c>
      <c r="B5614" s="24">
        <v>0</v>
      </c>
      <c r="C5614" s="24">
        <v>0</v>
      </c>
    </row>
    <row r="5615" spans="1:3" x14ac:dyDescent="0.2">
      <c r="A5615" s="25">
        <v>33361</v>
      </c>
      <c r="B5615" s="24">
        <v>0</v>
      </c>
      <c r="C5615" s="24">
        <v>0</v>
      </c>
    </row>
    <row r="5616" spans="1:3" x14ac:dyDescent="0.2">
      <c r="A5616" s="25">
        <v>33362</v>
      </c>
      <c r="B5616" s="24">
        <v>0</v>
      </c>
      <c r="C5616" s="24">
        <v>0</v>
      </c>
    </row>
    <row r="5617" spans="1:3" x14ac:dyDescent="0.2">
      <c r="A5617" s="25">
        <v>33363</v>
      </c>
      <c r="B5617" s="24">
        <v>0</v>
      </c>
      <c r="C5617" s="24">
        <v>0</v>
      </c>
    </row>
    <row r="5618" spans="1:3" x14ac:dyDescent="0.2">
      <c r="A5618" s="25">
        <v>33364</v>
      </c>
      <c r="B5618" s="24">
        <v>0</v>
      </c>
      <c r="C5618" s="24">
        <v>0</v>
      </c>
    </row>
    <row r="5619" spans="1:3" x14ac:dyDescent="0.2">
      <c r="A5619" s="25">
        <v>33365</v>
      </c>
      <c r="B5619" s="24">
        <v>0</v>
      </c>
      <c r="C5619" s="24">
        <v>0</v>
      </c>
    </row>
    <row r="5620" spans="1:3" x14ac:dyDescent="0.2">
      <c r="A5620" s="25">
        <v>33366</v>
      </c>
      <c r="B5620" s="24">
        <v>0</v>
      </c>
      <c r="C5620" s="24">
        <v>0</v>
      </c>
    </row>
    <row r="5621" spans="1:3" x14ac:dyDescent="0.2">
      <c r="A5621" s="25">
        <v>33367</v>
      </c>
      <c r="B5621" s="24">
        <v>0</v>
      </c>
      <c r="C5621" s="24">
        <v>0</v>
      </c>
    </row>
    <row r="5622" spans="1:3" x14ac:dyDescent="0.2">
      <c r="A5622" s="25">
        <v>33368</v>
      </c>
      <c r="B5622" s="24">
        <v>0</v>
      </c>
      <c r="C5622" s="24">
        <v>0</v>
      </c>
    </row>
    <row r="5623" spans="1:3" x14ac:dyDescent="0.2">
      <c r="A5623" s="25">
        <v>33369</v>
      </c>
      <c r="B5623" s="24">
        <v>0</v>
      </c>
      <c r="C5623" s="24">
        <v>0</v>
      </c>
    </row>
    <row r="5624" spans="1:3" x14ac:dyDescent="0.2">
      <c r="A5624" s="25">
        <v>33370</v>
      </c>
      <c r="B5624" s="24">
        <v>0</v>
      </c>
      <c r="C5624" s="24">
        <v>0</v>
      </c>
    </row>
    <row r="5625" spans="1:3" x14ac:dyDescent="0.2">
      <c r="A5625" s="25">
        <v>33371</v>
      </c>
      <c r="B5625" s="24">
        <v>0</v>
      </c>
      <c r="C5625" s="24">
        <v>0</v>
      </c>
    </row>
    <row r="5626" spans="1:3" x14ac:dyDescent="0.2">
      <c r="A5626" s="25">
        <v>33372</v>
      </c>
      <c r="B5626" s="24">
        <v>0</v>
      </c>
      <c r="C5626" s="24">
        <v>0</v>
      </c>
    </row>
    <row r="5627" spans="1:3" x14ac:dyDescent="0.2">
      <c r="A5627" s="25">
        <v>33373</v>
      </c>
      <c r="B5627" s="24">
        <v>0</v>
      </c>
      <c r="C5627" s="24">
        <v>0</v>
      </c>
    </row>
    <row r="5628" spans="1:3" x14ac:dyDescent="0.2">
      <c r="A5628" s="25">
        <v>33374</v>
      </c>
      <c r="B5628" s="24">
        <v>0</v>
      </c>
      <c r="C5628" s="24">
        <v>0</v>
      </c>
    </row>
    <row r="5629" spans="1:3" x14ac:dyDescent="0.2">
      <c r="A5629" s="25">
        <v>33375</v>
      </c>
      <c r="B5629" s="24">
        <v>0</v>
      </c>
      <c r="C5629" s="24">
        <v>0</v>
      </c>
    </row>
    <row r="5630" spans="1:3" x14ac:dyDescent="0.2">
      <c r="A5630" s="25">
        <v>33376</v>
      </c>
      <c r="B5630" s="24">
        <v>0</v>
      </c>
      <c r="C5630" s="24">
        <v>0</v>
      </c>
    </row>
    <row r="5631" spans="1:3" x14ac:dyDescent="0.2">
      <c r="A5631" s="25">
        <v>33377</v>
      </c>
      <c r="B5631" s="24">
        <v>0</v>
      </c>
      <c r="C5631" s="24">
        <v>0</v>
      </c>
    </row>
    <row r="5632" spans="1:3" x14ac:dyDescent="0.2">
      <c r="A5632" s="25">
        <v>33378</v>
      </c>
      <c r="B5632" s="24">
        <v>0</v>
      </c>
      <c r="C5632" s="24">
        <v>0</v>
      </c>
    </row>
    <row r="5633" spans="1:3" x14ac:dyDescent="0.2">
      <c r="A5633" s="25">
        <v>33379</v>
      </c>
      <c r="B5633" s="24">
        <v>-1024</v>
      </c>
      <c r="C5633" s="24">
        <v>0</v>
      </c>
    </row>
    <row r="5634" spans="1:3" x14ac:dyDescent="0.2">
      <c r="A5634" s="25">
        <v>33380</v>
      </c>
      <c r="B5634" s="24">
        <v>0</v>
      </c>
      <c r="C5634" s="24">
        <v>0</v>
      </c>
    </row>
    <row r="5635" spans="1:3" x14ac:dyDescent="0.2">
      <c r="A5635" s="25">
        <v>33381</v>
      </c>
      <c r="B5635" s="24">
        <v>0</v>
      </c>
      <c r="C5635" s="24">
        <v>0</v>
      </c>
    </row>
    <row r="5636" spans="1:3" x14ac:dyDescent="0.2">
      <c r="A5636" s="25">
        <v>33382</v>
      </c>
      <c r="B5636" s="24">
        <v>0</v>
      </c>
      <c r="C5636" s="24">
        <v>0</v>
      </c>
    </row>
    <row r="5637" spans="1:3" x14ac:dyDescent="0.2">
      <c r="A5637" s="25">
        <v>33383</v>
      </c>
      <c r="B5637" s="24">
        <v>0</v>
      </c>
      <c r="C5637" s="24">
        <v>0</v>
      </c>
    </row>
    <row r="5638" spans="1:3" x14ac:dyDescent="0.2">
      <c r="A5638" s="25">
        <v>33384</v>
      </c>
      <c r="B5638" s="24">
        <v>0</v>
      </c>
      <c r="C5638" s="24">
        <v>0</v>
      </c>
    </row>
    <row r="5639" spans="1:3" x14ac:dyDescent="0.2">
      <c r="A5639" s="25">
        <v>33385</v>
      </c>
      <c r="B5639" s="24">
        <v>0</v>
      </c>
      <c r="C5639" s="24">
        <v>0</v>
      </c>
    </row>
    <row r="5640" spans="1:3" x14ac:dyDescent="0.2">
      <c r="A5640" s="25">
        <v>33386</v>
      </c>
      <c r="B5640" s="24">
        <v>0</v>
      </c>
      <c r="C5640" s="24">
        <v>0</v>
      </c>
    </row>
    <row r="5641" spans="1:3" x14ac:dyDescent="0.2">
      <c r="A5641" s="25">
        <v>33387</v>
      </c>
      <c r="B5641" s="24">
        <v>0</v>
      </c>
      <c r="C5641" s="24">
        <v>0</v>
      </c>
    </row>
    <row r="5642" spans="1:3" x14ac:dyDescent="0.2">
      <c r="A5642" s="25">
        <v>33388</v>
      </c>
      <c r="B5642" s="24">
        <v>0</v>
      </c>
      <c r="C5642" s="24">
        <v>0</v>
      </c>
    </row>
    <row r="5643" spans="1:3" x14ac:dyDescent="0.2">
      <c r="A5643" s="25">
        <v>33389</v>
      </c>
      <c r="B5643" s="24">
        <v>0</v>
      </c>
      <c r="C5643" s="24">
        <v>0</v>
      </c>
    </row>
    <row r="5644" spans="1:3" x14ac:dyDescent="0.2">
      <c r="A5644" s="25">
        <v>33390</v>
      </c>
      <c r="B5644" s="24">
        <v>0</v>
      </c>
      <c r="C5644" s="24">
        <v>0</v>
      </c>
    </row>
    <row r="5645" spans="1:3" x14ac:dyDescent="0.2">
      <c r="A5645" s="25">
        <v>33391</v>
      </c>
      <c r="B5645" s="24">
        <v>0</v>
      </c>
      <c r="C5645" s="24">
        <v>0</v>
      </c>
    </row>
    <row r="5646" spans="1:3" x14ac:dyDescent="0.2">
      <c r="A5646" s="25">
        <v>33392</v>
      </c>
      <c r="B5646" s="24">
        <v>0</v>
      </c>
      <c r="C5646" s="24">
        <v>0</v>
      </c>
    </row>
    <row r="5647" spans="1:3" x14ac:dyDescent="0.2">
      <c r="A5647" s="25">
        <v>33393</v>
      </c>
      <c r="B5647" s="24">
        <v>0</v>
      </c>
      <c r="C5647" s="24">
        <v>0</v>
      </c>
    </row>
    <row r="5648" spans="1:3" x14ac:dyDescent="0.2">
      <c r="A5648" s="25">
        <v>33394</v>
      </c>
      <c r="B5648" s="24">
        <v>0</v>
      </c>
      <c r="C5648" s="24">
        <v>0</v>
      </c>
    </row>
    <row r="5649" spans="1:3" x14ac:dyDescent="0.2">
      <c r="A5649" s="25">
        <v>33395</v>
      </c>
      <c r="B5649" s="24">
        <v>0</v>
      </c>
      <c r="C5649" s="24">
        <v>0</v>
      </c>
    </row>
    <row r="5650" spans="1:3" x14ac:dyDescent="0.2">
      <c r="A5650" s="25">
        <v>33396</v>
      </c>
      <c r="B5650" s="24">
        <v>0</v>
      </c>
      <c r="C5650" s="24">
        <v>0</v>
      </c>
    </row>
    <row r="5651" spans="1:3" x14ac:dyDescent="0.2">
      <c r="A5651" s="25">
        <v>33397</v>
      </c>
      <c r="B5651" s="24">
        <v>0</v>
      </c>
      <c r="C5651" s="24">
        <v>0</v>
      </c>
    </row>
    <row r="5652" spans="1:3" x14ac:dyDescent="0.2">
      <c r="A5652" s="25">
        <v>33398</v>
      </c>
      <c r="B5652" s="24">
        <v>0</v>
      </c>
      <c r="C5652" s="24">
        <v>0</v>
      </c>
    </row>
    <row r="5653" spans="1:3" x14ac:dyDescent="0.2">
      <c r="A5653" s="25">
        <v>33399</v>
      </c>
      <c r="B5653" s="24">
        <v>-381</v>
      </c>
      <c r="C5653" s="24">
        <v>0</v>
      </c>
    </row>
    <row r="5654" spans="1:3" x14ac:dyDescent="0.2">
      <c r="A5654" s="25">
        <v>33400</v>
      </c>
      <c r="B5654" s="24">
        <v>0</v>
      </c>
      <c r="C5654" s="24">
        <v>0</v>
      </c>
    </row>
    <row r="5655" spans="1:3" x14ac:dyDescent="0.2">
      <c r="A5655" s="25">
        <v>33401</v>
      </c>
      <c r="B5655" s="24">
        <v>0</v>
      </c>
      <c r="C5655" s="24">
        <v>0</v>
      </c>
    </row>
    <row r="5656" spans="1:3" x14ac:dyDescent="0.2">
      <c r="A5656" s="25">
        <v>33402</v>
      </c>
      <c r="B5656" s="24">
        <v>0</v>
      </c>
      <c r="C5656" s="24">
        <v>0</v>
      </c>
    </row>
    <row r="5657" spans="1:3" x14ac:dyDescent="0.2">
      <c r="A5657" s="25">
        <v>33403</v>
      </c>
      <c r="B5657" s="24">
        <v>0</v>
      </c>
      <c r="C5657" s="24">
        <v>0</v>
      </c>
    </row>
    <row r="5658" spans="1:3" x14ac:dyDescent="0.2">
      <c r="A5658" s="25">
        <v>33404</v>
      </c>
      <c r="B5658" s="24">
        <v>0</v>
      </c>
      <c r="C5658" s="24">
        <v>0</v>
      </c>
    </row>
    <row r="5659" spans="1:3" x14ac:dyDescent="0.2">
      <c r="A5659" s="25">
        <v>33405</v>
      </c>
      <c r="B5659" s="24">
        <v>0</v>
      </c>
      <c r="C5659" s="24">
        <v>0</v>
      </c>
    </row>
    <row r="5660" spans="1:3" x14ac:dyDescent="0.2">
      <c r="A5660" s="25">
        <v>33406</v>
      </c>
      <c r="B5660" s="24">
        <v>0</v>
      </c>
      <c r="C5660" s="24">
        <v>0</v>
      </c>
    </row>
    <row r="5661" spans="1:3" x14ac:dyDescent="0.2">
      <c r="A5661" s="25">
        <v>33407</v>
      </c>
      <c r="B5661" s="24">
        <v>0</v>
      </c>
      <c r="C5661" s="24">
        <v>0</v>
      </c>
    </row>
    <row r="5662" spans="1:3" x14ac:dyDescent="0.2">
      <c r="A5662" s="25">
        <v>33408</v>
      </c>
      <c r="B5662" s="24">
        <v>0</v>
      </c>
      <c r="C5662" s="24">
        <v>0</v>
      </c>
    </row>
    <row r="5663" spans="1:3" x14ac:dyDescent="0.2">
      <c r="A5663" s="25">
        <v>33409</v>
      </c>
      <c r="B5663" s="24">
        <v>0</v>
      </c>
      <c r="C5663" s="24">
        <v>0</v>
      </c>
    </row>
    <row r="5664" spans="1:3" x14ac:dyDescent="0.2">
      <c r="A5664" s="25">
        <v>33410</v>
      </c>
      <c r="B5664" s="24">
        <v>0</v>
      </c>
      <c r="C5664" s="24">
        <v>0</v>
      </c>
    </row>
    <row r="5665" spans="1:3" x14ac:dyDescent="0.2">
      <c r="A5665" s="25">
        <v>33411</v>
      </c>
      <c r="B5665" s="24">
        <v>0</v>
      </c>
      <c r="C5665" s="24">
        <v>0</v>
      </c>
    </row>
    <row r="5666" spans="1:3" x14ac:dyDescent="0.2">
      <c r="A5666" s="25">
        <v>33412</v>
      </c>
      <c r="B5666" s="24">
        <v>0</v>
      </c>
      <c r="C5666" s="24">
        <v>0</v>
      </c>
    </row>
    <row r="5667" spans="1:3" x14ac:dyDescent="0.2">
      <c r="A5667" s="25">
        <v>33413</v>
      </c>
      <c r="B5667" s="24">
        <v>0</v>
      </c>
      <c r="C5667" s="24">
        <v>0</v>
      </c>
    </row>
    <row r="5668" spans="1:3" x14ac:dyDescent="0.2">
      <c r="A5668" s="25">
        <v>33414</v>
      </c>
      <c r="B5668" s="24">
        <v>0</v>
      </c>
      <c r="C5668" s="24">
        <v>0</v>
      </c>
    </row>
    <row r="5669" spans="1:3" x14ac:dyDescent="0.2">
      <c r="A5669" s="25">
        <v>33415</v>
      </c>
      <c r="B5669" s="24">
        <v>0</v>
      </c>
      <c r="C5669" s="24">
        <v>0</v>
      </c>
    </row>
    <row r="5670" spans="1:3" x14ac:dyDescent="0.2">
      <c r="A5670" s="25">
        <v>33416</v>
      </c>
      <c r="B5670" s="24">
        <v>0</v>
      </c>
      <c r="C5670" s="24">
        <v>0</v>
      </c>
    </row>
    <row r="5671" spans="1:3" x14ac:dyDescent="0.2">
      <c r="A5671" s="25">
        <v>33417</v>
      </c>
      <c r="B5671" s="24">
        <v>-54</v>
      </c>
      <c r="C5671" s="24">
        <v>0</v>
      </c>
    </row>
    <row r="5672" spans="1:3" x14ac:dyDescent="0.2">
      <c r="A5672" s="25">
        <v>33418</v>
      </c>
      <c r="B5672" s="24">
        <v>0</v>
      </c>
      <c r="C5672" s="24">
        <v>0</v>
      </c>
    </row>
    <row r="5673" spans="1:3" x14ac:dyDescent="0.2">
      <c r="A5673" s="25">
        <v>33419</v>
      </c>
      <c r="B5673" s="24">
        <v>0</v>
      </c>
      <c r="C5673" s="24">
        <v>0</v>
      </c>
    </row>
    <row r="5674" spans="1:3" x14ac:dyDescent="0.2">
      <c r="A5674" s="25">
        <v>33420</v>
      </c>
      <c r="B5674" s="24">
        <v>0</v>
      </c>
      <c r="C5674" s="24">
        <v>0</v>
      </c>
    </row>
    <row r="5675" spans="1:3" x14ac:dyDescent="0.2">
      <c r="A5675" s="25">
        <v>33421</v>
      </c>
      <c r="B5675" s="24">
        <v>-91</v>
      </c>
      <c r="C5675" s="24">
        <v>0</v>
      </c>
    </row>
    <row r="5676" spans="1:3" x14ac:dyDescent="0.2">
      <c r="A5676" s="25">
        <v>33422</v>
      </c>
      <c r="B5676" s="24">
        <v>0</v>
      </c>
      <c r="C5676" s="24">
        <v>0</v>
      </c>
    </row>
    <row r="5677" spans="1:3" x14ac:dyDescent="0.2">
      <c r="A5677" s="25">
        <v>33423</v>
      </c>
      <c r="B5677" s="24">
        <v>0</v>
      </c>
      <c r="C5677" s="24">
        <v>0</v>
      </c>
    </row>
    <row r="5678" spans="1:3" x14ac:dyDescent="0.2">
      <c r="A5678" s="25">
        <v>33424</v>
      </c>
      <c r="B5678" s="24">
        <v>0</v>
      </c>
      <c r="C5678" s="24">
        <v>0</v>
      </c>
    </row>
    <row r="5679" spans="1:3" x14ac:dyDescent="0.2">
      <c r="A5679" s="25">
        <v>33425</v>
      </c>
      <c r="B5679" s="24">
        <v>0</v>
      </c>
      <c r="C5679" s="24">
        <v>0</v>
      </c>
    </row>
    <row r="5680" spans="1:3" x14ac:dyDescent="0.2">
      <c r="A5680" s="25">
        <v>33426</v>
      </c>
      <c r="B5680" s="24">
        <v>0</v>
      </c>
      <c r="C5680" s="24">
        <v>0</v>
      </c>
    </row>
    <row r="5681" spans="1:3" x14ac:dyDescent="0.2">
      <c r="A5681" s="25">
        <v>33427</v>
      </c>
      <c r="B5681" s="24">
        <v>0</v>
      </c>
      <c r="C5681" s="24">
        <v>0</v>
      </c>
    </row>
    <row r="5682" spans="1:3" x14ac:dyDescent="0.2">
      <c r="A5682" s="25">
        <v>33428</v>
      </c>
      <c r="B5682" s="24">
        <v>0</v>
      </c>
      <c r="C5682" s="24">
        <v>0</v>
      </c>
    </row>
    <row r="5683" spans="1:3" x14ac:dyDescent="0.2">
      <c r="A5683" s="25">
        <v>33429</v>
      </c>
      <c r="B5683" s="24">
        <v>0</v>
      </c>
      <c r="C5683" s="24">
        <v>0</v>
      </c>
    </row>
    <row r="5684" spans="1:3" x14ac:dyDescent="0.2">
      <c r="A5684" s="25">
        <v>33430</v>
      </c>
      <c r="B5684" s="24">
        <v>0</v>
      </c>
      <c r="C5684" s="24">
        <v>0</v>
      </c>
    </row>
    <row r="5685" spans="1:3" x14ac:dyDescent="0.2">
      <c r="A5685" s="25">
        <v>33431</v>
      </c>
      <c r="B5685" s="24">
        <v>-623</v>
      </c>
      <c r="C5685" s="24">
        <v>0</v>
      </c>
    </row>
    <row r="5686" spans="1:3" x14ac:dyDescent="0.2">
      <c r="A5686" s="25">
        <v>33432</v>
      </c>
      <c r="B5686" s="24">
        <v>0</v>
      </c>
      <c r="C5686" s="24">
        <v>0</v>
      </c>
    </row>
    <row r="5687" spans="1:3" x14ac:dyDescent="0.2">
      <c r="A5687" s="25">
        <v>33433</v>
      </c>
      <c r="B5687" s="24">
        <v>0</v>
      </c>
      <c r="C5687" s="24">
        <v>0</v>
      </c>
    </row>
    <row r="5688" spans="1:3" x14ac:dyDescent="0.2">
      <c r="A5688" s="25">
        <v>33434</v>
      </c>
      <c r="B5688" s="24">
        <v>0</v>
      </c>
      <c r="C5688" s="24">
        <v>0</v>
      </c>
    </row>
    <row r="5689" spans="1:3" x14ac:dyDescent="0.2">
      <c r="A5689" s="25">
        <v>33435</v>
      </c>
      <c r="B5689" s="24">
        <v>-37</v>
      </c>
      <c r="C5689" s="24">
        <v>0</v>
      </c>
    </row>
    <row r="5690" spans="1:3" x14ac:dyDescent="0.2">
      <c r="A5690" s="25">
        <v>33436</v>
      </c>
      <c r="B5690" s="24">
        <v>0</v>
      </c>
      <c r="C5690" s="24">
        <v>0</v>
      </c>
    </row>
    <row r="5691" spans="1:3" x14ac:dyDescent="0.2">
      <c r="A5691" s="25">
        <v>33437</v>
      </c>
      <c r="B5691" s="24">
        <v>0</v>
      </c>
      <c r="C5691" s="24">
        <v>0</v>
      </c>
    </row>
    <row r="5692" spans="1:3" x14ac:dyDescent="0.2">
      <c r="A5692" s="25">
        <v>33438</v>
      </c>
      <c r="B5692" s="24">
        <v>0</v>
      </c>
      <c r="C5692" s="24">
        <v>0</v>
      </c>
    </row>
    <row r="5693" spans="1:3" x14ac:dyDescent="0.2">
      <c r="A5693" s="25">
        <v>33439</v>
      </c>
      <c r="B5693" s="24">
        <v>0</v>
      </c>
      <c r="C5693" s="24">
        <v>0</v>
      </c>
    </row>
    <row r="5694" spans="1:3" x14ac:dyDescent="0.2">
      <c r="A5694" s="25">
        <v>33440</v>
      </c>
      <c r="B5694" s="24">
        <v>0</v>
      </c>
      <c r="C5694" s="24">
        <v>0</v>
      </c>
    </row>
    <row r="5695" spans="1:3" x14ac:dyDescent="0.2">
      <c r="A5695" s="25">
        <v>33441</v>
      </c>
      <c r="B5695" s="24">
        <v>0</v>
      </c>
      <c r="C5695" s="24">
        <v>0</v>
      </c>
    </row>
    <row r="5696" spans="1:3" x14ac:dyDescent="0.2">
      <c r="A5696" s="25">
        <v>33442</v>
      </c>
      <c r="B5696" s="24">
        <v>0</v>
      </c>
      <c r="C5696" s="24">
        <v>0</v>
      </c>
    </row>
    <row r="5697" spans="1:3" x14ac:dyDescent="0.2">
      <c r="A5697" s="25">
        <v>33443</v>
      </c>
      <c r="B5697" s="24">
        <v>0</v>
      </c>
      <c r="C5697" s="24">
        <v>0</v>
      </c>
    </row>
    <row r="5698" spans="1:3" x14ac:dyDescent="0.2">
      <c r="A5698" s="25">
        <v>33444</v>
      </c>
      <c r="B5698" s="24">
        <v>0</v>
      </c>
      <c r="C5698" s="24">
        <v>0</v>
      </c>
    </row>
    <row r="5699" spans="1:3" x14ac:dyDescent="0.2">
      <c r="A5699" s="25">
        <v>33445</v>
      </c>
      <c r="B5699" s="24">
        <v>0</v>
      </c>
      <c r="C5699" s="24">
        <v>0</v>
      </c>
    </row>
    <row r="5700" spans="1:3" x14ac:dyDescent="0.2">
      <c r="A5700" s="25">
        <v>33446</v>
      </c>
      <c r="B5700" s="24">
        <v>0</v>
      </c>
      <c r="C5700" s="24">
        <v>0</v>
      </c>
    </row>
    <row r="5701" spans="1:3" x14ac:dyDescent="0.2">
      <c r="A5701" s="25">
        <v>33447</v>
      </c>
      <c r="B5701" s="24">
        <v>0</v>
      </c>
      <c r="C5701" s="24">
        <v>0</v>
      </c>
    </row>
    <row r="5702" spans="1:3" x14ac:dyDescent="0.2">
      <c r="A5702" s="25">
        <v>33448</v>
      </c>
      <c r="B5702" s="24">
        <v>0</v>
      </c>
      <c r="C5702" s="24">
        <v>0</v>
      </c>
    </row>
    <row r="5703" spans="1:3" x14ac:dyDescent="0.2">
      <c r="A5703" s="25">
        <v>33449</v>
      </c>
      <c r="B5703" s="24">
        <v>0</v>
      </c>
      <c r="C5703" s="24">
        <v>0</v>
      </c>
    </row>
    <row r="5704" spans="1:3" x14ac:dyDescent="0.2">
      <c r="A5704" s="25">
        <v>33450</v>
      </c>
      <c r="B5704" s="24">
        <v>0</v>
      </c>
      <c r="C5704" s="24">
        <v>0</v>
      </c>
    </row>
    <row r="5705" spans="1:3" x14ac:dyDescent="0.2">
      <c r="A5705" s="25">
        <v>33451</v>
      </c>
      <c r="B5705" s="24">
        <v>0</v>
      </c>
      <c r="C5705" s="24">
        <v>0</v>
      </c>
    </row>
    <row r="5706" spans="1:3" x14ac:dyDescent="0.2">
      <c r="A5706" s="25">
        <v>33452</v>
      </c>
      <c r="B5706" s="24">
        <v>0</v>
      </c>
      <c r="C5706" s="24">
        <v>0</v>
      </c>
    </row>
    <row r="5707" spans="1:3" x14ac:dyDescent="0.2">
      <c r="A5707" s="25">
        <v>33453</v>
      </c>
      <c r="B5707" s="24">
        <v>0</v>
      </c>
      <c r="C5707" s="24">
        <v>0</v>
      </c>
    </row>
    <row r="5708" spans="1:3" x14ac:dyDescent="0.2">
      <c r="A5708" s="25">
        <v>33454</v>
      </c>
      <c r="B5708" s="24">
        <v>0</v>
      </c>
      <c r="C5708" s="24">
        <v>0</v>
      </c>
    </row>
    <row r="5709" spans="1:3" x14ac:dyDescent="0.2">
      <c r="A5709" s="25">
        <v>33455</v>
      </c>
      <c r="B5709" s="24">
        <v>0</v>
      </c>
      <c r="C5709" s="24">
        <v>0</v>
      </c>
    </row>
    <row r="5710" spans="1:3" x14ac:dyDescent="0.2">
      <c r="A5710" s="25">
        <v>33456</v>
      </c>
      <c r="B5710" s="24">
        <v>0</v>
      </c>
      <c r="C5710" s="24">
        <v>0</v>
      </c>
    </row>
    <row r="5711" spans="1:3" x14ac:dyDescent="0.2">
      <c r="A5711" s="25">
        <v>33457</v>
      </c>
      <c r="B5711" s="24">
        <v>0</v>
      </c>
      <c r="C5711" s="24">
        <v>0</v>
      </c>
    </row>
    <row r="5712" spans="1:3" x14ac:dyDescent="0.2">
      <c r="A5712" s="25">
        <v>33458</v>
      </c>
      <c r="B5712" s="24">
        <v>0</v>
      </c>
      <c r="C5712" s="24">
        <v>0</v>
      </c>
    </row>
    <row r="5713" spans="1:3" x14ac:dyDescent="0.2">
      <c r="A5713" s="25">
        <v>33459</v>
      </c>
      <c r="B5713" s="24">
        <v>0</v>
      </c>
      <c r="C5713" s="24">
        <v>0</v>
      </c>
    </row>
    <row r="5714" spans="1:3" x14ac:dyDescent="0.2">
      <c r="A5714" s="25">
        <v>33460</v>
      </c>
      <c r="B5714" s="24">
        <v>0</v>
      </c>
      <c r="C5714" s="24">
        <v>0</v>
      </c>
    </row>
    <row r="5715" spans="1:3" x14ac:dyDescent="0.2">
      <c r="A5715" s="25">
        <v>33461</v>
      </c>
      <c r="B5715" s="24">
        <v>0</v>
      </c>
      <c r="C5715" s="24">
        <v>0</v>
      </c>
    </row>
    <row r="5716" spans="1:3" x14ac:dyDescent="0.2">
      <c r="A5716" s="25">
        <v>33462</v>
      </c>
      <c r="B5716" s="24">
        <v>0</v>
      </c>
      <c r="C5716" s="24">
        <v>0</v>
      </c>
    </row>
    <row r="5717" spans="1:3" x14ac:dyDescent="0.2">
      <c r="A5717" s="25">
        <v>33463</v>
      </c>
      <c r="B5717" s="24">
        <v>0</v>
      </c>
      <c r="C5717" s="24">
        <v>0</v>
      </c>
    </row>
    <row r="5718" spans="1:3" x14ac:dyDescent="0.2">
      <c r="A5718" s="25">
        <v>33464</v>
      </c>
      <c r="B5718" s="24">
        <v>0</v>
      </c>
      <c r="C5718" s="24">
        <v>0</v>
      </c>
    </row>
    <row r="5719" spans="1:3" x14ac:dyDescent="0.2">
      <c r="A5719" s="25">
        <v>33465</v>
      </c>
      <c r="B5719" s="24">
        <v>0</v>
      </c>
      <c r="C5719" s="24">
        <v>0</v>
      </c>
    </row>
    <row r="5720" spans="1:3" x14ac:dyDescent="0.2">
      <c r="A5720" s="25">
        <v>33466</v>
      </c>
      <c r="B5720" s="24">
        <v>0</v>
      </c>
      <c r="C5720" s="24">
        <v>0</v>
      </c>
    </row>
    <row r="5721" spans="1:3" x14ac:dyDescent="0.2">
      <c r="A5721" s="25">
        <v>33467</v>
      </c>
      <c r="B5721" s="24">
        <v>0</v>
      </c>
      <c r="C5721" s="24">
        <v>0</v>
      </c>
    </row>
    <row r="5722" spans="1:3" x14ac:dyDescent="0.2">
      <c r="A5722" s="25">
        <v>33468</v>
      </c>
      <c r="B5722" s="24">
        <v>0</v>
      </c>
      <c r="C5722" s="24">
        <v>0</v>
      </c>
    </row>
    <row r="5723" spans="1:3" x14ac:dyDescent="0.2">
      <c r="A5723" s="25">
        <v>33469</v>
      </c>
      <c r="B5723" s="24">
        <v>-222</v>
      </c>
      <c r="C5723" s="24">
        <v>0</v>
      </c>
    </row>
    <row r="5724" spans="1:3" x14ac:dyDescent="0.2">
      <c r="A5724" s="25">
        <v>33470</v>
      </c>
      <c r="B5724" s="24">
        <v>0</v>
      </c>
      <c r="C5724" s="24">
        <v>0</v>
      </c>
    </row>
    <row r="5725" spans="1:3" x14ac:dyDescent="0.2">
      <c r="A5725" s="25">
        <v>33471</v>
      </c>
      <c r="B5725" s="24">
        <v>0</v>
      </c>
      <c r="C5725" s="24">
        <v>0</v>
      </c>
    </row>
    <row r="5726" spans="1:3" x14ac:dyDescent="0.2">
      <c r="A5726" s="25">
        <v>33472</v>
      </c>
      <c r="B5726" s="24">
        <v>0</v>
      </c>
      <c r="C5726" s="24">
        <v>0</v>
      </c>
    </row>
    <row r="5727" spans="1:3" x14ac:dyDescent="0.2">
      <c r="A5727" s="25">
        <v>33473</v>
      </c>
      <c r="B5727" s="24">
        <v>0</v>
      </c>
      <c r="C5727" s="24">
        <v>0</v>
      </c>
    </row>
    <row r="5728" spans="1:3" x14ac:dyDescent="0.2">
      <c r="A5728" s="25">
        <v>33474</v>
      </c>
      <c r="B5728" s="24">
        <v>0</v>
      </c>
      <c r="C5728" s="24">
        <v>0</v>
      </c>
    </row>
    <row r="5729" spans="1:3" x14ac:dyDescent="0.2">
      <c r="A5729" s="25">
        <v>33475</v>
      </c>
      <c r="B5729" s="24">
        <v>0</v>
      </c>
      <c r="C5729" s="24">
        <v>0</v>
      </c>
    </row>
    <row r="5730" spans="1:3" x14ac:dyDescent="0.2">
      <c r="A5730" s="25">
        <v>33476</v>
      </c>
      <c r="B5730" s="24">
        <v>0</v>
      </c>
      <c r="C5730" s="24">
        <v>0</v>
      </c>
    </row>
    <row r="5731" spans="1:3" x14ac:dyDescent="0.2">
      <c r="A5731" s="25">
        <v>33477</v>
      </c>
      <c r="B5731" s="24">
        <v>0</v>
      </c>
      <c r="C5731" s="24">
        <v>0</v>
      </c>
    </row>
    <row r="5732" spans="1:3" x14ac:dyDescent="0.2">
      <c r="A5732" s="25">
        <v>33478</v>
      </c>
      <c r="B5732" s="24">
        <v>0</v>
      </c>
      <c r="C5732" s="24">
        <v>0</v>
      </c>
    </row>
    <row r="5733" spans="1:3" x14ac:dyDescent="0.2">
      <c r="A5733" s="25">
        <v>33479</v>
      </c>
      <c r="B5733" s="24">
        <v>0</v>
      </c>
      <c r="C5733" s="24">
        <v>0</v>
      </c>
    </row>
    <row r="5734" spans="1:3" x14ac:dyDescent="0.2">
      <c r="A5734" s="25">
        <v>33480</v>
      </c>
      <c r="B5734" s="24">
        <v>0</v>
      </c>
      <c r="C5734" s="24">
        <v>0</v>
      </c>
    </row>
    <row r="5735" spans="1:3" x14ac:dyDescent="0.2">
      <c r="A5735" s="25">
        <v>33481</v>
      </c>
      <c r="B5735" s="24">
        <v>0</v>
      </c>
      <c r="C5735" s="24">
        <v>0</v>
      </c>
    </row>
    <row r="5736" spans="1:3" x14ac:dyDescent="0.2">
      <c r="A5736" s="25">
        <v>33482</v>
      </c>
      <c r="B5736" s="24">
        <v>0</v>
      </c>
      <c r="C5736" s="24">
        <v>0</v>
      </c>
    </row>
    <row r="5737" spans="1:3" x14ac:dyDescent="0.2">
      <c r="A5737" s="25">
        <v>33483</v>
      </c>
      <c r="B5737" s="24">
        <v>0</v>
      </c>
      <c r="C5737" s="24">
        <v>0</v>
      </c>
    </row>
    <row r="5738" spans="1:3" x14ac:dyDescent="0.2">
      <c r="A5738" s="25">
        <v>33484</v>
      </c>
      <c r="B5738" s="24">
        <v>0</v>
      </c>
      <c r="C5738" s="24">
        <v>0</v>
      </c>
    </row>
    <row r="5739" spans="1:3" x14ac:dyDescent="0.2">
      <c r="A5739" s="25">
        <v>33485</v>
      </c>
      <c r="B5739" s="24">
        <v>0</v>
      </c>
      <c r="C5739" s="24">
        <v>0</v>
      </c>
    </row>
    <row r="5740" spans="1:3" x14ac:dyDescent="0.2">
      <c r="A5740" s="25">
        <v>33486</v>
      </c>
      <c r="B5740" s="24">
        <v>0</v>
      </c>
      <c r="C5740" s="24">
        <v>0</v>
      </c>
    </row>
    <row r="5741" spans="1:3" x14ac:dyDescent="0.2">
      <c r="A5741" s="25">
        <v>33487</v>
      </c>
      <c r="B5741" s="24">
        <v>0</v>
      </c>
      <c r="C5741" s="24">
        <v>0</v>
      </c>
    </row>
    <row r="5742" spans="1:3" x14ac:dyDescent="0.2">
      <c r="A5742" s="25">
        <v>33488</v>
      </c>
      <c r="B5742" s="24">
        <v>0</v>
      </c>
      <c r="C5742" s="24">
        <v>0</v>
      </c>
    </row>
    <row r="5743" spans="1:3" x14ac:dyDescent="0.2">
      <c r="A5743" s="25">
        <v>33489</v>
      </c>
      <c r="B5743" s="24">
        <v>0</v>
      </c>
      <c r="C5743" s="24">
        <v>0</v>
      </c>
    </row>
    <row r="5744" spans="1:3" x14ac:dyDescent="0.2">
      <c r="A5744" s="25">
        <v>33490</v>
      </c>
      <c r="B5744" s="24">
        <v>0</v>
      </c>
      <c r="C5744" s="24">
        <v>0</v>
      </c>
    </row>
    <row r="5745" spans="1:3" x14ac:dyDescent="0.2">
      <c r="A5745" s="25">
        <v>33491</v>
      </c>
      <c r="B5745" s="24">
        <v>0</v>
      </c>
      <c r="C5745" s="24">
        <v>0</v>
      </c>
    </row>
    <row r="5746" spans="1:3" x14ac:dyDescent="0.2">
      <c r="A5746" s="25">
        <v>33492</v>
      </c>
      <c r="B5746" s="24">
        <v>0</v>
      </c>
      <c r="C5746" s="24">
        <v>0</v>
      </c>
    </row>
    <row r="5747" spans="1:3" x14ac:dyDescent="0.2">
      <c r="A5747" s="25">
        <v>33493</v>
      </c>
      <c r="B5747" s="24">
        <v>0</v>
      </c>
      <c r="C5747" s="24">
        <v>0</v>
      </c>
    </row>
    <row r="5748" spans="1:3" x14ac:dyDescent="0.2">
      <c r="A5748" s="25">
        <v>33494</v>
      </c>
      <c r="B5748" s="24">
        <v>0</v>
      </c>
      <c r="C5748" s="24">
        <v>0</v>
      </c>
    </row>
    <row r="5749" spans="1:3" x14ac:dyDescent="0.2">
      <c r="A5749" s="25">
        <v>33495</v>
      </c>
      <c r="B5749" s="24">
        <v>0</v>
      </c>
      <c r="C5749" s="24">
        <v>0</v>
      </c>
    </row>
    <row r="5750" spans="1:3" x14ac:dyDescent="0.2">
      <c r="A5750" s="25">
        <v>33496</v>
      </c>
      <c r="B5750" s="24">
        <v>0</v>
      </c>
      <c r="C5750" s="24">
        <v>0</v>
      </c>
    </row>
    <row r="5751" spans="1:3" x14ac:dyDescent="0.2">
      <c r="A5751" s="25">
        <v>33497</v>
      </c>
      <c r="B5751" s="24">
        <v>0</v>
      </c>
      <c r="C5751" s="24">
        <v>0</v>
      </c>
    </row>
    <row r="5752" spans="1:3" x14ac:dyDescent="0.2">
      <c r="A5752" s="25">
        <v>33498</v>
      </c>
      <c r="B5752" s="24">
        <v>0</v>
      </c>
      <c r="C5752" s="24">
        <v>0</v>
      </c>
    </row>
    <row r="5753" spans="1:3" x14ac:dyDescent="0.2">
      <c r="A5753" s="25">
        <v>33499</v>
      </c>
      <c r="B5753" s="24">
        <v>0</v>
      </c>
      <c r="C5753" s="24">
        <v>0</v>
      </c>
    </row>
    <row r="5754" spans="1:3" x14ac:dyDescent="0.2">
      <c r="A5754" s="25">
        <v>33500</v>
      </c>
      <c r="B5754" s="24">
        <v>0</v>
      </c>
      <c r="C5754" s="24">
        <v>0</v>
      </c>
    </row>
    <row r="5755" spans="1:3" x14ac:dyDescent="0.2">
      <c r="A5755" s="25">
        <v>33501</v>
      </c>
      <c r="B5755" s="24">
        <v>0</v>
      </c>
      <c r="C5755" s="24">
        <v>0</v>
      </c>
    </row>
    <row r="5756" spans="1:3" x14ac:dyDescent="0.2">
      <c r="A5756" s="25">
        <v>33502</v>
      </c>
      <c r="B5756" s="24">
        <v>0</v>
      </c>
      <c r="C5756" s="24">
        <v>0</v>
      </c>
    </row>
    <row r="5757" spans="1:3" x14ac:dyDescent="0.2">
      <c r="A5757" s="25">
        <v>33503</v>
      </c>
      <c r="B5757" s="24">
        <v>0</v>
      </c>
      <c r="C5757" s="24">
        <v>0</v>
      </c>
    </row>
    <row r="5758" spans="1:3" x14ac:dyDescent="0.2">
      <c r="A5758" s="25">
        <v>33504</v>
      </c>
      <c r="B5758" s="24">
        <v>0</v>
      </c>
      <c r="C5758" s="24">
        <v>0</v>
      </c>
    </row>
    <row r="5759" spans="1:3" x14ac:dyDescent="0.2">
      <c r="A5759" s="25">
        <v>33505</v>
      </c>
      <c r="B5759" s="24">
        <v>0</v>
      </c>
      <c r="C5759" s="24">
        <v>0</v>
      </c>
    </row>
    <row r="5760" spans="1:3" x14ac:dyDescent="0.2">
      <c r="A5760" s="25">
        <v>33506</v>
      </c>
      <c r="B5760" s="24">
        <v>0</v>
      </c>
      <c r="C5760" s="24">
        <v>0</v>
      </c>
    </row>
    <row r="5761" spans="1:3" x14ac:dyDescent="0.2">
      <c r="A5761" s="25">
        <v>33507</v>
      </c>
      <c r="B5761" s="24">
        <v>0</v>
      </c>
      <c r="C5761" s="24">
        <v>0</v>
      </c>
    </row>
    <row r="5762" spans="1:3" x14ac:dyDescent="0.2">
      <c r="A5762" s="25">
        <v>33508</v>
      </c>
      <c r="B5762" s="24">
        <v>0</v>
      </c>
      <c r="C5762" s="24">
        <v>0</v>
      </c>
    </row>
    <row r="5763" spans="1:3" x14ac:dyDescent="0.2">
      <c r="A5763" s="25">
        <v>33509</v>
      </c>
      <c r="B5763" s="24">
        <v>0</v>
      </c>
      <c r="C5763" s="24">
        <v>0</v>
      </c>
    </row>
    <row r="5764" spans="1:3" x14ac:dyDescent="0.2">
      <c r="A5764" s="25">
        <v>33510</v>
      </c>
      <c r="B5764" s="24">
        <v>0</v>
      </c>
      <c r="C5764" s="24">
        <v>0</v>
      </c>
    </row>
    <row r="5765" spans="1:3" x14ac:dyDescent="0.2">
      <c r="A5765" s="25">
        <v>33511</v>
      </c>
      <c r="B5765" s="24">
        <v>0</v>
      </c>
      <c r="C5765" s="24">
        <v>0</v>
      </c>
    </row>
    <row r="5766" spans="1:3" x14ac:dyDescent="0.2">
      <c r="A5766" s="25">
        <v>33512</v>
      </c>
      <c r="B5766" s="24">
        <v>0</v>
      </c>
      <c r="C5766" s="24">
        <v>0</v>
      </c>
    </row>
    <row r="5767" spans="1:3" x14ac:dyDescent="0.2">
      <c r="A5767" s="25">
        <v>33513</v>
      </c>
      <c r="B5767" s="24">
        <v>0</v>
      </c>
      <c r="C5767" s="24">
        <v>0</v>
      </c>
    </row>
    <row r="5768" spans="1:3" x14ac:dyDescent="0.2">
      <c r="A5768" s="25">
        <v>33514</v>
      </c>
      <c r="B5768" s="24">
        <v>0</v>
      </c>
      <c r="C5768" s="24">
        <v>0</v>
      </c>
    </row>
    <row r="5769" spans="1:3" x14ac:dyDescent="0.2">
      <c r="A5769" s="25">
        <v>33515</v>
      </c>
      <c r="B5769" s="24">
        <v>0</v>
      </c>
      <c r="C5769" s="24">
        <v>0</v>
      </c>
    </row>
    <row r="5770" spans="1:3" x14ac:dyDescent="0.2">
      <c r="A5770" s="25">
        <v>33516</v>
      </c>
      <c r="B5770" s="24">
        <v>0</v>
      </c>
      <c r="C5770" s="24">
        <v>0</v>
      </c>
    </row>
    <row r="5771" spans="1:3" x14ac:dyDescent="0.2">
      <c r="A5771" s="25">
        <v>33517</v>
      </c>
      <c r="B5771" s="24">
        <v>0</v>
      </c>
      <c r="C5771" s="24">
        <v>0</v>
      </c>
    </row>
    <row r="5772" spans="1:3" x14ac:dyDescent="0.2">
      <c r="A5772" s="25">
        <v>33518</v>
      </c>
      <c r="B5772" s="24">
        <v>0</v>
      </c>
      <c r="C5772" s="24">
        <v>0</v>
      </c>
    </row>
    <row r="5773" spans="1:3" x14ac:dyDescent="0.2">
      <c r="A5773" s="25">
        <v>33519</v>
      </c>
      <c r="B5773" s="24">
        <v>0</v>
      </c>
      <c r="C5773" s="24">
        <v>0</v>
      </c>
    </row>
    <row r="5774" spans="1:3" x14ac:dyDescent="0.2">
      <c r="A5774" s="25">
        <v>33520</v>
      </c>
      <c r="B5774" s="24">
        <v>0</v>
      </c>
      <c r="C5774" s="24">
        <v>0</v>
      </c>
    </row>
    <row r="5775" spans="1:3" x14ac:dyDescent="0.2">
      <c r="A5775" s="25">
        <v>33521</v>
      </c>
      <c r="B5775" s="24">
        <v>0</v>
      </c>
      <c r="C5775" s="24">
        <v>0</v>
      </c>
    </row>
    <row r="5776" spans="1:3" x14ac:dyDescent="0.2">
      <c r="A5776" s="25">
        <v>33522</v>
      </c>
      <c r="B5776" s="24">
        <v>0</v>
      </c>
      <c r="C5776" s="24">
        <v>0</v>
      </c>
    </row>
    <row r="5777" spans="1:3" x14ac:dyDescent="0.2">
      <c r="A5777" s="25">
        <v>33523</v>
      </c>
      <c r="B5777" s="24">
        <v>0</v>
      </c>
      <c r="C5777" s="24">
        <v>0</v>
      </c>
    </row>
    <row r="5778" spans="1:3" x14ac:dyDescent="0.2">
      <c r="A5778" s="25">
        <v>33524</v>
      </c>
      <c r="B5778" s="24">
        <v>0</v>
      </c>
      <c r="C5778" s="24">
        <v>0</v>
      </c>
    </row>
    <row r="5779" spans="1:3" x14ac:dyDescent="0.2">
      <c r="A5779" s="25">
        <v>33525</v>
      </c>
      <c r="B5779" s="24">
        <v>0</v>
      </c>
      <c r="C5779" s="24">
        <v>0</v>
      </c>
    </row>
    <row r="5780" spans="1:3" x14ac:dyDescent="0.2">
      <c r="A5780" s="25">
        <v>33526</v>
      </c>
      <c r="B5780" s="24">
        <v>0</v>
      </c>
      <c r="C5780" s="24">
        <v>0</v>
      </c>
    </row>
    <row r="5781" spans="1:3" x14ac:dyDescent="0.2">
      <c r="A5781" s="25">
        <v>33527</v>
      </c>
      <c r="B5781" s="24">
        <v>0</v>
      </c>
      <c r="C5781" s="24">
        <v>0</v>
      </c>
    </row>
    <row r="5782" spans="1:3" x14ac:dyDescent="0.2">
      <c r="A5782" s="25">
        <v>33528</v>
      </c>
      <c r="B5782" s="24">
        <v>0</v>
      </c>
      <c r="C5782" s="24">
        <v>0</v>
      </c>
    </row>
    <row r="5783" spans="1:3" x14ac:dyDescent="0.2">
      <c r="A5783" s="25">
        <v>33529</v>
      </c>
      <c r="B5783" s="24">
        <v>0</v>
      </c>
      <c r="C5783" s="24">
        <v>0</v>
      </c>
    </row>
    <row r="5784" spans="1:3" x14ac:dyDescent="0.2">
      <c r="A5784" s="25">
        <v>33530</v>
      </c>
      <c r="B5784" s="24">
        <v>0</v>
      </c>
      <c r="C5784" s="24">
        <v>0</v>
      </c>
    </row>
    <row r="5785" spans="1:3" x14ac:dyDescent="0.2">
      <c r="A5785" s="25">
        <v>33531</v>
      </c>
      <c r="B5785" s="24">
        <v>0</v>
      </c>
      <c r="C5785" s="24">
        <v>0</v>
      </c>
    </row>
    <row r="5786" spans="1:3" x14ac:dyDescent="0.2">
      <c r="A5786" s="25">
        <v>33532</v>
      </c>
      <c r="B5786" s="24">
        <v>0</v>
      </c>
      <c r="C5786" s="24">
        <v>0</v>
      </c>
    </row>
    <row r="5787" spans="1:3" x14ac:dyDescent="0.2">
      <c r="A5787" s="25">
        <v>33533</v>
      </c>
      <c r="B5787" s="24">
        <v>0</v>
      </c>
      <c r="C5787" s="24">
        <v>0</v>
      </c>
    </row>
    <row r="5788" spans="1:3" x14ac:dyDescent="0.2">
      <c r="A5788" s="25">
        <v>33534</v>
      </c>
      <c r="B5788" s="24">
        <v>0</v>
      </c>
      <c r="C5788" s="24">
        <v>0</v>
      </c>
    </row>
    <row r="5789" spans="1:3" x14ac:dyDescent="0.2">
      <c r="A5789" s="25">
        <v>33535</v>
      </c>
      <c r="B5789" s="24">
        <v>0</v>
      </c>
      <c r="C5789" s="24">
        <v>0</v>
      </c>
    </row>
    <row r="5790" spans="1:3" x14ac:dyDescent="0.2">
      <c r="A5790" s="25">
        <v>33536</v>
      </c>
      <c r="B5790" s="24">
        <v>0</v>
      </c>
      <c r="C5790" s="24">
        <v>0</v>
      </c>
    </row>
    <row r="5791" spans="1:3" x14ac:dyDescent="0.2">
      <c r="A5791" s="25">
        <v>33537</v>
      </c>
      <c r="B5791" s="24">
        <v>0</v>
      </c>
      <c r="C5791" s="24">
        <v>0</v>
      </c>
    </row>
    <row r="5792" spans="1:3" x14ac:dyDescent="0.2">
      <c r="A5792" s="25">
        <v>33538</v>
      </c>
      <c r="B5792" s="24">
        <v>0</v>
      </c>
      <c r="C5792" s="24">
        <v>0</v>
      </c>
    </row>
    <row r="5793" spans="1:3" x14ac:dyDescent="0.2">
      <c r="A5793" s="25">
        <v>33539</v>
      </c>
      <c r="B5793" s="24">
        <v>0</v>
      </c>
      <c r="C5793" s="24">
        <v>0</v>
      </c>
    </row>
    <row r="5794" spans="1:3" x14ac:dyDescent="0.2">
      <c r="A5794" s="25">
        <v>33540</v>
      </c>
      <c r="B5794" s="24">
        <v>0</v>
      </c>
      <c r="C5794" s="24">
        <v>0</v>
      </c>
    </row>
    <row r="5795" spans="1:3" x14ac:dyDescent="0.2">
      <c r="A5795" s="25">
        <v>33541</v>
      </c>
      <c r="B5795" s="24">
        <v>0</v>
      </c>
      <c r="C5795" s="24">
        <v>0</v>
      </c>
    </row>
    <row r="5796" spans="1:3" x14ac:dyDescent="0.2">
      <c r="A5796" s="25">
        <v>33542</v>
      </c>
      <c r="B5796" s="24">
        <v>0</v>
      </c>
      <c r="C5796" s="24">
        <v>0</v>
      </c>
    </row>
    <row r="5797" spans="1:3" x14ac:dyDescent="0.2">
      <c r="A5797" s="25">
        <v>33543</v>
      </c>
      <c r="B5797" s="24">
        <v>0</v>
      </c>
      <c r="C5797" s="24">
        <v>0</v>
      </c>
    </row>
    <row r="5798" spans="1:3" x14ac:dyDescent="0.2">
      <c r="A5798" s="25">
        <v>33544</v>
      </c>
      <c r="B5798" s="24">
        <v>0</v>
      </c>
      <c r="C5798" s="24">
        <v>0</v>
      </c>
    </row>
    <row r="5799" spans="1:3" x14ac:dyDescent="0.2">
      <c r="A5799" s="25">
        <v>33545</v>
      </c>
      <c r="B5799" s="24">
        <v>0</v>
      </c>
      <c r="C5799" s="24">
        <v>0</v>
      </c>
    </row>
    <row r="5800" spans="1:3" x14ac:dyDescent="0.2">
      <c r="A5800" s="25">
        <v>33546</v>
      </c>
      <c r="B5800" s="24">
        <v>0</v>
      </c>
      <c r="C5800" s="24">
        <v>0</v>
      </c>
    </row>
    <row r="5801" spans="1:3" x14ac:dyDescent="0.2">
      <c r="A5801" s="25">
        <v>33547</v>
      </c>
      <c r="B5801" s="24">
        <v>0</v>
      </c>
      <c r="C5801" s="24">
        <v>0</v>
      </c>
    </row>
    <row r="5802" spans="1:3" x14ac:dyDescent="0.2">
      <c r="A5802" s="25">
        <v>33548</v>
      </c>
      <c r="B5802" s="24">
        <v>0</v>
      </c>
      <c r="C5802" s="24">
        <v>0</v>
      </c>
    </row>
    <row r="5803" spans="1:3" x14ac:dyDescent="0.2">
      <c r="A5803" s="25">
        <v>33549</v>
      </c>
      <c r="B5803" s="24">
        <v>0</v>
      </c>
      <c r="C5803" s="24">
        <v>0</v>
      </c>
    </row>
    <row r="5804" spans="1:3" x14ac:dyDescent="0.2">
      <c r="A5804" s="25">
        <v>33550</v>
      </c>
      <c r="B5804" s="24">
        <v>0</v>
      </c>
      <c r="C5804" s="24">
        <v>0</v>
      </c>
    </row>
    <row r="5805" spans="1:3" x14ac:dyDescent="0.2">
      <c r="A5805" s="25">
        <v>33551</v>
      </c>
      <c r="B5805" s="24">
        <v>0</v>
      </c>
      <c r="C5805" s="24">
        <v>0</v>
      </c>
    </row>
    <row r="5806" spans="1:3" x14ac:dyDescent="0.2">
      <c r="A5806" s="25">
        <v>33552</v>
      </c>
      <c r="B5806" s="24">
        <v>0</v>
      </c>
      <c r="C5806" s="24">
        <v>0</v>
      </c>
    </row>
    <row r="5807" spans="1:3" x14ac:dyDescent="0.2">
      <c r="A5807" s="25">
        <v>33553</v>
      </c>
      <c r="B5807" s="24">
        <v>0</v>
      </c>
      <c r="C5807" s="24">
        <v>0</v>
      </c>
    </row>
    <row r="5808" spans="1:3" x14ac:dyDescent="0.2">
      <c r="A5808" s="25">
        <v>33554</v>
      </c>
      <c r="B5808" s="24">
        <v>0</v>
      </c>
      <c r="C5808" s="24">
        <v>0</v>
      </c>
    </row>
    <row r="5809" spans="1:3" x14ac:dyDescent="0.2">
      <c r="A5809" s="25">
        <v>33555</v>
      </c>
      <c r="B5809" s="24">
        <v>0</v>
      </c>
      <c r="C5809" s="24">
        <v>0</v>
      </c>
    </row>
    <row r="5810" spans="1:3" x14ac:dyDescent="0.2">
      <c r="A5810" s="25">
        <v>33556</v>
      </c>
      <c r="B5810" s="24">
        <v>0</v>
      </c>
      <c r="C5810" s="24">
        <v>0</v>
      </c>
    </row>
    <row r="5811" spans="1:3" x14ac:dyDescent="0.2">
      <c r="A5811" s="25">
        <v>33557</v>
      </c>
      <c r="B5811" s="24">
        <v>0</v>
      </c>
      <c r="C5811" s="24">
        <v>0</v>
      </c>
    </row>
    <row r="5812" spans="1:3" x14ac:dyDescent="0.2">
      <c r="A5812" s="25">
        <v>33558</v>
      </c>
      <c r="B5812" s="24">
        <v>0</v>
      </c>
      <c r="C5812" s="24">
        <v>0</v>
      </c>
    </row>
    <row r="5813" spans="1:3" x14ac:dyDescent="0.2">
      <c r="A5813" s="25">
        <v>33559</v>
      </c>
      <c r="B5813" s="24">
        <v>0</v>
      </c>
      <c r="C5813" s="24">
        <v>0</v>
      </c>
    </row>
    <row r="5814" spans="1:3" x14ac:dyDescent="0.2">
      <c r="A5814" s="25">
        <v>33560</v>
      </c>
      <c r="B5814" s="24">
        <v>0</v>
      </c>
      <c r="C5814" s="24">
        <v>0</v>
      </c>
    </row>
    <row r="5815" spans="1:3" x14ac:dyDescent="0.2">
      <c r="A5815" s="25">
        <v>33561</v>
      </c>
      <c r="B5815" s="24">
        <v>0</v>
      </c>
      <c r="C5815" s="24">
        <v>0</v>
      </c>
    </row>
    <row r="5816" spans="1:3" x14ac:dyDescent="0.2">
      <c r="A5816" s="25">
        <v>33562</v>
      </c>
      <c r="B5816" s="24">
        <v>0</v>
      </c>
      <c r="C5816" s="24">
        <v>0</v>
      </c>
    </row>
    <row r="5817" spans="1:3" x14ac:dyDescent="0.2">
      <c r="A5817" s="25">
        <v>33563</v>
      </c>
      <c r="B5817" s="24">
        <v>0</v>
      </c>
      <c r="C5817" s="24">
        <v>0</v>
      </c>
    </row>
    <row r="5818" spans="1:3" x14ac:dyDescent="0.2">
      <c r="A5818" s="25">
        <v>33564</v>
      </c>
      <c r="B5818" s="24">
        <v>0</v>
      </c>
      <c r="C5818" s="24">
        <v>0</v>
      </c>
    </row>
    <row r="5819" spans="1:3" x14ac:dyDescent="0.2">
      <c r="A5819" s="25">
        <v>33565</v>
      </c>
      <c r="B5819" s="24">
        <v>0</v>
      </c>
      <c r="C5819" s="24">
        <v>0</v>
      </c>
    </row>
    <row r="5820" spans="1:3" x14ac:dyDescent="0.2">
      <c r="A5820" s="25">
        <v>33566</v>
      </c>
      <c r="B5820" s="24">
        <v>0</v>
      </c>
      <c r="C5820" s="24">
        <v>0</v>
      </c>
    </row>
    <row r="5821" spans="1:3" x14ac:dyDescent="0.2">
      <c r="A5821" s="25">
        <v>33567</v>
      </c>
      <c r="B5821" s="24">
        <v>0</v>
      </c>
      <c r="C5821" s="24">
        <v>0</v>
      </c>
    </row>
    <row r="5822" spans="1:3" x14ac:dyDescent="0.2">
      <c r="A5822" s="25">
        <v>33568</v>
      </c>
      <c r="B5822" s="24">
        <v>0</v>
      </c>
      <c r="C5822" s="24">
        <v>0</v>
      </c>
    </row>
    <row r="5823" spans="1:3" x14ac:dyDescent="0.2">
      <c r="A5823" s="25">
        <v>33569</v>
      </c>
      <c r="B5823" s="24">
        <v>0</v>
      </c>
      <c r="C5823" s="24">
        <v>0</v>
      </c>
    </row>
    <row r="5824" spans="1:3" x14ac:dyDescent="0.2">
      <c r="A5824" s="25">
        <v>33570</v>
      </c>
      <c r="B5824" s="24">
        <v>0</v>
      </c>
      <c r="C5824" s="24">
        <v>0</v>
      </c>
    </row>
    <row r="5825" spans="1:3" x14ac:dyDescent="0.2">
      <c r="A5825" s="25">
        <v>33571</v>
      </c>
      <c r="B5825" s="24">
        <v>0</v>
      </c>
      <c r="C5825" s="24">
        <v>0</v>
      </c>
    </row>
    <row r="5826" spans="1:3" x14ac:dyDescent="0.2">
      <c r="A5826" s="25">
        <v>33572</v>
      </c>
      <c r="B5826" s="24">
        <v>0</v>
      </c>
      <c r="C5826" s="24">
        <v>0</v>
      </c>
    </row>
    <row r="5827" spans="1:3" x14ac:dyDescent="0.2">
      <c r="A5827" s="25">
        <v>33573</v>
      </c>
      <c r="B5827" s="24">
        <v>0</v>
      </c>
      <c r="C5827" s="24">
        <v>0</v>
      </c>
    </row>
    <row r="5828" spans="1:3" x14ac:dyDescent="0.2">
      <c r="A5828" s="25">
        <v>33574</v>
      </c>
      <c r="B5828" s="24">
        <v>0</v>
      </c>
      <c r="C5828" s="24">
        <v>0</v>
      </c>
    </row>
    <row r="5829" spans="1:3" x14ac:dyDescent="0.2">
      <c r="A5829" s="25">
        <v>33575</v>
      </c>
      <c r="B5829" s="24">
        <v>0</v>
      </c>
      <c r="C5829" s="24">
        <v>0</v>
      </c>
    </row>
    <row r="5830" spans="1:3" x14ac:dyDescent="0.2">
      <c r="A5830" s="25">
        <v>33576</v>
      </c>
      <c r="B5830" s="24">
        <v>0</v>
      </c>
      <c r="C5830" s="24">
        <v>0</v>
      </c>
    </row>
    <row r="5831" spans="1:3" x14ac:dyDescent="0.2">
      <c r="A5831" s="25">
        <v>33577</v>
      </c>
      <c r="B5831" s="24">
        <v>0</v>
      </c>
      <c r="C5831" s="24">
        <v>0</v>
      </c>
    </row>
    <row r="5832" spans="1:3" x14ac:dyDescent="0.2">
      <c r="A5832" s="25">
        <v>33578</v>
      </c>
      <c r="B5832" s="24">
        <v>0</v>
      </c>
      <c r="C5832" s="24">
        <v>0</v>
      </c>
    </row>
    <row r="5833" spans="1:3" x14ac:dyDescent="0.2">
      <c r="A5833" s="25">
        <v>33579</v>
      </c>
      <c r="B5833" s="24">
        <v>0</v>
      </c>
      <c r="C5833" s="24">
        <v>0</v>
      </c>
    </row>
    <row r="5834" spans="1:3" x14ac:dyDescent="0.2">
      <c r="A5834" s="25">
        <v>33580</v>
      </c>
      <c r="B5834" s="24">
        <v>0</v>
      </c>
      <c r="C5834" s="24">
        <v>0</v>
      </c>
    </row>
    <row r="5835" spans="1:3" x14ac:dyDescent="0.2">
      <c r="A5835" s="25">
        <v>33581</v>
      </c>
      <c r="B5835" s="24">
        <v>0</v>
      </c>
      <c r="C5835" s="24">
        <v>0</v>
      </c>
    </row>
    <row r="5836" spans="1:3" x14ac:dyDescent="0.2">
      <c r="A5836" s="25">
        <v>33582</v>
      </c>
      <c r="B5836" s="24">
        <v>0</v>
      </c>
      <c r="C5836" s="24">
        <v>0</v>
      </c>
    </row>
    <row r="5837" spans="1:3" x14ac:dyDescent="0.2">
      <c r="A5837" s="25">
        <v>33583</v>
      </c>
      <c r="B5837" s="24">
        <v>0</v>
      </c>
      <c r="C5837" s="24">
        <v>0</v>
      </c>
    </row>
    <row r="5838" spans="1:3" x14ac:dyDescent="0.2">
      <c r="A5838" s="25">
        <v>33584</v>
      </c>
      <c r="B5838" s="24">
        <v>0</v>
      </c>
      <c r="C5838" s="24">
        <v>0</v>
      </c>
    </row>
    <row r="5839" spans="1:3" x14ac:dyDescent="0.2">
      <c r="A5839" s="25">
        <v>33585</v>
      </c>
      <c r="B5839" s="24">
        <v>0</v>
      </c>
      <c r="C5839" s="24">
        <v>0</v>
      </c>
    </row>
    <row r="5840" spans="1:3" x14ac:dyDescent="0.2">
      <c r="A5840" s="25">
        <v>33586</v>
      </c>
      <c r="B5840" s="24">
        <v>0</v>
      </c>
      <c r="C5840" s="24">
        <v>0</v>
      </c>
    </row>
    <row r="5841" spans="1:3" x14ac:dyDescent="0.2">
      <c r="A5841" s="25">
        <v>33587</v>
      </c>
      <c r="B5841" s="24">
        <v>0</v>
      </c>
      <c r="C5841" s="24">
        <v>0</v>
      </c>
    </row>
    <row r="5842" spans="1:3" x14ac:dyDescent="0.2">
      <c r="A5842" s="25">
        <v>33588</v>
      </c>
      <c r="B5842" s="24">
        <v>0</v>
      </c>
      <c r="C5842" s="24">
        <v>0</v>
      </c>
    </row>
    <row r="5843" spans="1:3" x14ac:dyDescent="0.2">
      <c r="A5843" s="25">
        <v>33589</v>
      </c>
      <c r="B5843" s="24">
        <v>0</v>
      </c>
      <c r="C5843" s="24">
        <v>0</v>
      </c>
    </row>
    <row r="5844" spans="1:3" x14ac:dyDescent="0.2">
      <c r="A5844" s="25">
        <v>33590</v>
      </c>
      <c r="B5844" s="24">
        <v>0</v>
      </c>
      <c r="C5844" s="24">
        <v>0</v>
      </c>
    </row>
    <row r="5845" spans="1:3" x14ac:dyDescent="0.2">
      <c r="A5845" s="25">
        <v>33591</v>
      </c>
      <c r="B5845" s="24">
        <v>0</v>
      </c>
      <c r="C5845" s="24">
        <v>0</v>
      </c>
    </row>
    <row r="5846" spans="1:3" x14ac:dyDescent="0.2">
      <c r="A5846" s="25">
        <v>33592</v>
      </c>
      <c r="B5846" s="24">
        <v>0</v>
      </c>
      <c r="C5846" s="24">
        <v>0</v>
      </c>
    </row>
    <row r="5847" spans="1:3" x14ac:dyDescent="0.2">
      <c r="A5847" s="25">
        <v>33593</v>
      </c>
      <c r="B5847" s="24">
        <v>0</v>
      </c>
      <c r="C5847" s="24">
        <v>0</v>
      </c>
    </row>
    <row r="5848" spans="1:3" x14ac:dyDescent="0.2">
      <c r="A5848" s="25">
        <v>33594</v>
      </c>
      <c r="B5848" s="24">
        <v>0</v>
      </c>
      <c r="C5848" s="24">
        <v>0</v>
      </c>
    </row>
    <row r="5849" spans="1:3" x14ac:dyDescent="0.2">
      <c r="A5849" s="25">
        <v>33595</v>
      </c>
      <c r="B5849" s="24">
        <v>0</v>
      </c>
      <c r="C5849" s="24">
        <v>0</v>
      </c>
    </row>
    <row r="5850" spans="1:3" x14ac:dyDescent="0.2">
      <c r="A5850" s="25">
        <v>33596</v>
      </c>
      <c r="B5850" s="24">
        <v>0</v>
      </c>
      <c r="C5850" s="24">
        <v>0</v>
      </c>
    </row>
    <row r="5851" spans="1:3" x14ac:dyDescent="0.2">
      <c r="A5851" s="25">
        <v>33597</v>
      </c>
      <c r="B5851" s="24">
        <v>0</v>
      </c>
      <c r="C5851" s="24">
        <v>0</v>
      </c>
    </row>
    <row r="5852" spans="1:3" x14ac:dyDescent="0.2">
      <c r="A5852" s="25">
        <v>33598</v>
      </c>
      <c r="B5852" s="24">
        <v>0</v>
      </c>
      <c r="C5852" s="24">
        <v>0</v>
      </c>
    </row>
    <row r="5853" spans="1:3" x14ac:dyDescent="0.2">
      <c r="A5853" s="25">
        <v>33599</v>
      </c>
      <c r="B5853" s="24">
        <v>0</v>
      </c>
      <c r="C5853" s="24">
        <v>0</v>
      </c>
    </row>
    <row r="5854" spans="1:3" x14ac:dyDescent="0.2">
      <c r="A5854" s="25">
        <v>33600</v>
      </c>
      <c r="B5854" s="24">
        <v>0</v>
      </c>
      <c r="C5854" s="24">
        <v>0</v>
      </c>
    </row>
    <row r="5855" spans="1:3" x14ac:dyDescent="0.2">
      <c r="A5855" s="25">
        <v>33601</v>
      </c>
      <c r="B5855" s="24">
        <v>0</v>
      </c>
      <c r="C5855" s="24">
        <v>0</v>
      </c>
    </row>
    <row r="5856" spans="1:3" x14ac:dyDescent="0.2">
      <c r="A5856" s="25">
        <v>33602</v>
      </c>
      <c r="B5856" s="24">
        <v>0</v>
      </c>
      <c r="C5856" s="24">
        <v>0</v>
      </c>
    </row>
    <row r="5857" spans="1:3" x14ac:dyDescent="0.2">
      <c r="A5857" s="25">
        <v>33603</v>
      </c>
      <c r="B5857" s="24">
        <v>0</v>
      </c>
      <c r="C5857" s="24">
        <v>0</v>
      </c>
    </row>
    <row r="5858" spans="1:3" x14ac:dyDescent="0.2">
      <c r="A5858" s="25">
        <v>33604</v>
      </c>
      <c r="B5858" s="24">
        <v>0</v>
      </c>
      <c r="C5858" s="24">
        <v>0</v>
      </c>
    </row>
    <row r="5859" spans="1:3" x14ac:dyDescent="0.2">
      <c r="A5859" s="25">
        <v>33605</v>
      </c>
      <c r="B5859" s="24">
        <v>0</v>
      </c>
      <c r="C5859" s="24">
        <v>0</v>
      </c>
    </row>
    <row r="5860" spans="1:3" x14ac:dyDescent="0.2">
      <c r="A5860" s="25">
        <v>33606</v>
      </c>
      <c r="B5860" s="24">
        <v>0</v>
      </c>
      <c r="C5860" s="24">
        <v>0</v>
      </c>
    </row>
    <row r="5861" spans="1:3" x14ac:dyDescent="0.2">
      <c r="A5861" s="25">
        <v>33607</v>
      </c>
      <c r="B5861" s="24">
        <v>0</v>
      </c>
      <c r="C5861" s="24">
        <v>0</v>
      </c>
    </row>
    <row r="5862" spans="1:3" x14ac:dyDescent="0.2">
      <c r="A5862" s="25">
        <v>33608</v>
      </c>
      <c r="B5862" s="24">
        <v>0</v>
      </c>
      <c r="C5862" s="24">
        <v>0</v>
      </c>
    </row>
    <row r="5863" spans="1:3" x14ac:dyDescent="0.2">
      <c r="A5863" s="25">
        <v>33609</v>
      </c>
      <c r="B5863" s="24">
        <v>0</v>
      </c>
      <c r="C5863" s="24">
        <v>0</v>
      </c>
    </row>
    <row r="5864" spans="1:3" x14ac:dyDescent="0.2">
      <c r="A5864" s="25">
        <v>33610</v>
      </c>
      <c r="B5864" s="24">
        <v>0</v>
      </c>
      <c r="C5864" s="24">
        <v>0</v>
      </c>
    </row>
    <row r="5865" spans="1:3" x14ac:dyDescent="0.2">
      <c r="A5865" s="25">
        <v>33611</v>
      </c>
      <c r="B5865" s="24">
        <v>0</v>
      </c>
      <c r="C5865" s="24">
        <v>0</v>
      </c>
    </row>
    <row r="5866" spans="1:3" x14ac:dyDescent="0.2">
      <c r="A5866" s="25">
        <v>33612</v>
      </c>
      <c r="B5866" s="24">
        <v>0</v>
      </c>
      <c r="C5866" s="24">
        <v>0</v>
      </c>
    </row>
    <row r="5867" spans="1:3" x14ac:dyDescent="0.2">
      <c r="A5867" s="25">
        <v>33613</v>
      </c>
      <c r="B5867" s="24">
        <v>0</v>
      </c>
      <c r="C5867" s="24">
        <v>0</v>
      </c>
    </row>
    <row r="5868" spans="1:3" x14ac:dyDescent="0.2">
      <c r="A5868" s="25">
        <v>33614</v>
      </c>
      <c r="B5868" s="24">
        <v>0</v>
      </c>
      <c r="C5868" s="24">
        <v>0</v>
      </c>
    </row>
    <row r="5869" spans="1:3" x14ac:dyDescent="0.2">
      <c r="A5869" s="25">
        <v>33615</v>
      </c>
      <c r="B5869" s="24">
        <v>0</v>
      </c>
      <c r="C5869" s="24">
        <v>0</v>
      </c>
    </row>
    <row r="5870" spans="1:3" x14ac:dyDescent="0.2">
      <c r="A5870" s="25">
        <v>33616</v>
      </c>
      <c r="B5870" s="24">
        <v>0</v>
      </c>
      <c r="C5870" s="24">
        <v>0</v>
      </c>
    </row>
    <row r="5871" spans="1:3" x14ac:dyDescent="0.2">
      <c r="A5871" s="25">
        <v>33617</v>
      </c>
      <c r="B5871" s="24">
        <v>0</v>
      </c>
      <c r="C5871" s="24">
        <v>0</v>
      </c>
    </row>
    <row r="5872" spans="1:3" x14ac:dyDescent="0.2">
      <c r="A5872" s="25">
        <v>33618</v>
      </c>
      <c r="B5872" s="24">
        <v>0</v>
      </c>
      <c r="C5872" s="24">
        <v>0</v>
      </c>
    </row>
    <row r="5873" spans="1:3" x14ac:dyDescent="0.2">
      <c r="A5873" s="25">
        <v>33619</v>
      </c>
      <c r="B5873" s="24">
        <v>0</v>
      </c>
      <c r="C5873" s="24">
        <v>0</v>
      </c>
    </row>
    <row r="5874" spans="1:3" x14ac:dyDescent="0.2">
      <c r="A5874" s="25">
        <v>33620</v>
      </c>
      <c r="B5874" s="24">
        <v>0</v>
      </c>
      <c r="C5874" s="24">
        <v>0</v>
      </c>
    </row>
    <row r="5875" spans="1:3" x14ac:dyDescent="0.2">
      <c r="A5875" s="25">
        <v>33621</v>
      </c>
      <c r="B5875" s="24">
        <v>0</v>
      </c>
      <c r="C5875" s="24">
        <v>0</v>
      </c>
    </row>
    <row r="5876" spans="1:3" x14ac:dyDescent="0.2">
      <c r="A5876" s="25">
        <v>33622</v>
      </c>
      <c r="B5876" s="24">
        <v>0</v>
      </c>
      <c r="C5876" s="24">
        <v>0</v>
      </c>
    </row>
    <row r="5877" spans="1:3" x14ac:dyDescent="0.2">
      <c r="A5877" s="25">
        <v>33623</v>
      </c>
      <c r="B5877" s="24">
        <v>0</v>
      </c>
      <c r="C5877" s="24">
        <v>0</v>
      </c>
    </row>
    <row r="5878" spans="1:3" x14ac:dyDescent="0.2">
      <c r="A5878" s="25">
        <v>33624</v>
      </c>
      <c r="B5878" s="24">
        <v>0</v>
      </c>
      <c r="C5878" s="24">
        <v>0</v>
      </c>
    </row>
    <row r="5879" spans="1:3" x14ac:dyDescent="0.2">
      <c r="A5879" s="25">
        <v>33625</v>
      </c>
      <c r="B5879" s="24">
        <v>0</v>
      </c>
      <c r="C5879" s="24">
        <v>0</v>
      </c>
    </row>
    <row r="5880" spans="1:3" x14ac:dyDescent="0.2">
      <c r="A5880" s="25">
        <v>33626</v>
      </c>
      <c r="B5880" s="24">
        <v>0</v>
      </c>
      <c r="C5880" s="24">
        <v>0</v>
      </c>
    </row>
    <row r="5881" spans="1:3" x14ac:dyDescent="0.2">
      <c r="A5881" s="25">
        <v>33627</v>
      </c>
      <c r="B5881" s="24">
        <v>0</v>
      </c>
      <c r="C5881" s="24">
        <v>0</v>
      </c>
    </row>
    <row r="5882" spans="1:3" x14ac:dyDescent="0.2">
      <c r="A5882" s="25">
        <v>33628</v>
      </c>
      <c r="B5882" s="24">
        <v>0</v>
      </c>
      <c r="C5882" s="24">
        <v>0</v>
      </c>
    </row>
    <row r="5883" spans="1:3" x14ac:dyDescent="0.2">
      <c r="A5883" s="25">
        <v>33629</v>
      </c>
      <c r="B5883" s="24">
        <v>0</v>
      </c>
      <c r="C5883" s="24">
        <v>0</v>
      </c>
    </row>
    <row r="5884" spans="1:3" x14ac:dyDescent="0.2">
      <c r="A5884" s="25">
        <v>33630</v>
      </c>
      <c r="B5884" s="24">
        <v>0</v>
      </c>
      <c r="C5884" s="24">
        <v>0</v>
      </c>
    </row>
    <row r="5885" spans="1:3" x14ac:dyDescent="0.2">
      <c r="A5885" s="25">
        <v>33631</v>
      </c>
      <c r="B5885" s="24">
        <v>0</v>
      </c>
      <c r="C5885" s="24">
        <v>0</v>
      </c>
    </row>
    <row r="5886" spans="1:3" x14ac:dyDescent="0.2">
      <c r="A5886" s="25">
        <v>33632</v>
      </c>
      <c r="B5886" s="24">
        <v>0</v>
      </c>
      <c r="C5886" s="24">
        <v>0</v>
      </c>
    </row>
    <row r="5887" spans="1:3" x14ac:dyDescent="0.2">
      <c r="A5887" s="25">
        <v>33633</v>
      </c>
      <c r="B5887" s="24">
        <v>0</v>
      </c>
      <c r="C5887" s="24">
        <v>0</v>
      </c>
    </row>
    <row r="5888" spans="1:3" x14ac:dyDescent="0.2">
      <c r="A5888" s="25">
        <v>33634</v>
      </c>
      <c r="B5888" s="24">
        <v>0</v>
      </c>
      <c r="C5888" s="24">
        <v>0</v>
      </c>
    </row>
    <row r="5889" spans="1:3" x14ac:dyDescent="0.2">
      <c r="A5889" s="25">
        <v>33635</v>
      </c>
      <c r="B5889" s="24">
        <v>0</v>
      </c>
      <c r="C5889" s="24">
        <v>0</v>
      </c>
    </row>
    <row r="5890" spans="1:3" x14ac:dyDescent="0.2">
      <c r="A5890" s="25">
        <v>33636</v>
      </c>
      <c r="B5890" s="24">
        <v>0</v>
      </c>
      <c r="C5890" s="24">
        <v>0</v>
      </c>
    </row>
    <row r="5891" spans="1:3" x14ac:dyDescent="0.2">
      <c r="A5891" s="25">
        <v>33637</v>
      </c>
      <c r="B5891" s="24">
        <v>0</v>
      </c>
      <c r="C5891" s="24">
        <v>0</v>
      </c>
    </row>
    <row r="5892" spans="1:3" x14ac:dyDescent="0.2">
      <c r="A5892" s="25">
        <v>33638</v>
      </c>
      <c r="B5892" s="24">
        <v>0</v>
      </c>
      <c r="C5892" s="24">
        <v>0</v>
      </c>
    </row>
    <row r="5893" spans="1:3" x14ac:dyDescent="0.2">
      <c r="A5893" s="25">
        <v>33639</v>
      </c>
      <c r="B5893" s="24">
        <v>0</v>
      </c>
      <c r="C5893" s="24">
        <v>0</v>
      </c>
    </row>
    <row r="5894" spans="1:3" x14ac:dyDescent="0.2">
      <c r="A5894" s="25">
        <v>33640</v>
      </c>
      <c r="B5894" s="24">
        <v>0</v>
      </c>
      <c r="C5894" s="24">
        <v>0</v>
      </c>
    </row>
    <row r="5895" spans="1:3" x14ac:dyDescent="0.2">
      <c r="A5895" s="25">
        <v>33641</v>
      </c>
      <c r="B5895" s="24">
        <v>0</v>
      </c>
      <c r="C5895" s="24">
        <v>0</v>
      </c>
    </row>
    <row r="5896" spans="1:3" x14ac:dyDescent="0.2">
      <c r="A5896" s="25">
        <v>33642</v>
      </c>
      <c r="B5896" s="24">
        <v>0</v>
      </c>
      <c r="C5896" s="24">
        <v>0</v>
      </c>
    </row>
    <row r="5897" spans="1:3" x14ac:dyDescent="0.2">
      <c r="A5897" s="25">
        <v>33643</v>
      </c>
      <c r="B5897" s="24">
        <v>0</v>
      </c>
      <c r="C5897" s="24">
        <v>0</v>
      </c>
    </row>
    <row r="5898" spans="1:3" x14ac:dyDescent="0.2">
      <c r="A5898" s="25">
        <v>33644</v>
      </c>
      <c r="B5898" s="24">
        <v>0</v>
      </c>
      <c r="C5898" s="24">
        <v>0</v>
      </c>
    </row>
    <row r="5899" spans="1:3" x14ac:dyDescent="0.2">
      <c r="A5899" s="25">
        <v>33645</v>
      </c>
      <c r="B5899" s="24">
        <v>0</v>
      </c>
      <c r="C5899" s="24">
        <v>0</v>
      </c>
    </row>
    <row r="5900" spans="1:3" x14ac:dyDescent="0.2">
      <c r="A5900" s="25">
        <v>33646</v>
      </c>
      <c r="B5900" s="24">
        <v>0</v>
      </c>
      <c r="C5900" s="24">
        <v>0</v>
      </c>
    </row>
    <row r="5901" spans="1:3" x14ac:dyDescent="0.2">
      <c r="A5901" s="25">
        <v>33647</v>
      </c>
      <c r="B5901" s="24">
        <v>0</v>
      </c>
      <c r="C5901" s="24">
        <v>0</v>
      </c>
    </row>
    <row r="5902" spans="1:3" x14ac:dyDescent="0.2">
      <c r="A5902" s="25">
        <v>33648</v>
      </c>
      <c r="B5902" s="24">
        <v>0</v>
      </c>
      <c r="C5902" s="24">
        <v>0</v>
      </c>
    </row>
    <row r="5903" spans="1:3" x14ac:dyDescent="0.2">
      <c r="A5903" s="25">
        <v>33649</v>
      </c>
      <c r="B5903" s="24">
        <v>0</v>
      </c>
      <c r="C5903" s="24">
        <v>0</v>
      </c>
    </row>
    <row r="5904" spans="1:3" x14ac:dyDescent="0.2">
      <c r="A5904" s="25">
        <v>33650</v>
      </c>
      <c r="B5904" s="24">
        <v>0</v>
      </c>
      <c r="C5904" s="24">
        <v>0</v>
      </c>
    </row>
    <row r="5905" spans="1:3" x14ac:dyDescent="0.2">
      <c r="A5905" s="25">
        <v>33651</v>
      </c>
      <c r="B5905" s="24">
        <v>0</v>
      </c>
      <c r="C5905" s="24">
        <v>0</v>
      </c>
    </row>
    <row r="5906" spans="1:3" x14ac:dyDescent="0.2">
      <c r="A5906" s="25">
        <v>33652</v>
      </c>
      <c r="B5906" s="24">
        <v>0</v>
      </c>
      <c r="C5906" s="24">
        <v>0</v>
      </c>
    </row>
    <row r="5907" spans="1:3" x14ac:dyDescent="0.2">
      <c r="A5907" s="25">
        <v>33653</v>
      </c>
      <c r="B5907" s="24">
        <v>0</v>
      </c>
      <c r="C5907" s="24">
        <v>0</v>
      </c>
    </row>
    <row r="5908" spans="1:3" x14ac:dyDescent="0.2">
      <c r="A5908" s="25">
        <v>33654</v>
      </c>
      <c r="B5908" s="24">
        <v>0</v>
      </c>
      <c r="C5908" s="24">
        <v>0</v>
      </c>
    </row>
    <row r="5909" spans="1:3" x14ac:dyDescent="0.2">
      <c r="A5909" s="25">
        <v>33655</v>
      </c>
      <c r="B5909" s="24">
        <v>0</v>
      </c>
      <c r="C5909" s="24">
        <v>0</v>
      </c>
    </row>
    <row r="5910" spans="1:3" x14ac:dyDescent="0.2">
      <c r="A5910" s="25">
        <v>33656</v>
      </c>
      <c r="B5910" s="24">
        <v>0</v>
      </c>
      <c r="C5910" s="24">
        <v>0</v>
      </c>
    </row>
    <row r="5911" spans="1:3" x14ac:dyDescent="0.2">
      <c r="A5911" s="25">
        <v>33657</v>
      </c>
      <c r="B5911" s="24">
        <v>0</v>
      </c>
      <c r="C5911" s="24">
        <v>0</v>
      </c>
    </row>
    <row r="5912" spans="1:3" x14ac:dyDescent="0.2">
      <c r="A5912" s="25">
        <v>33658</v>
      </c>
      <c r="B5912" s="24">
        <v>0</v>
      </c>
      <c r="C5912" s="24">
        <v>0</v>
      </c>
    </row>
    <row r="5913" spans="1:3" x14ac:dyDescent="0.2">
      <c r="A5913" s="25">
        <v>33659</v>
      </c>
      <c r="B5913" s="24">
        <v>0</v>
      </c>
      <c r="C5913" s="24">
        <v>0</v>
      </c>
    </row>
    <row r="5914" spans="1:3" x14ac:dyDescent="0.2">
      <c r="A5914" s="25">
        <v>33660</v>
      </c>
      <c r="B5914" s="24">
        <v>0</v>
      </c>
      <c r="C5914" s="24">
        <v>0</v>
      </c>
    </row>
    <row r="5915" spans="1:3" x14ac:dyDescent="0.2">
      <c r="A5915" s="25">
        <v>33661</v>
      </c>
      <c r="B5915" s="24">
        <v>0</v>
      </c>
      <c r="C5915" s="24">
        <v>0</v>
      </c>
    </row>
    <row r="5916" spans="1:3" x14ac:dyDescent="0.2">
      <c r="A5916" s="25">
        <v>33662</v>
      </c>
      <c r="B5916" s="24">
        <v>0</v>
      </c>
      <c r="C5916" s="24">
        <v>0</v>
      </c>
    </row>
    <row r="5917" spans="1:3" x14ac:dyDescent="0.2">
      <c r="A5917" s="25">
        <v>33663</v>
      </c>
      <c r="B5917" s="24">
        <v>0</v>
      </c>
      <c r="C5917" s="24">
        <v>0</v>
      </c>
    </row>
    <row r="5918" spans="1:3" x14ac:dyDescent="0.2">
      <c r="A5918" s="25">
        <v>33664</v>
      </c>
      <c r="B5918" s="24">
        <v>0</v>
      </c>
      <c r="C5918" s="24">
        <v>0</v>
      </c>
    </row>
    <row r="5919" spans="1:3" x14ac:dyDescent="0.2">
      <c r="A5919" s="25">
        <v>33665</v>
      </c>
      <c r="B5919" s="24">
        <v>0</v>
      </c>
      <c r="C5919" s="24">
        <v>0</v>
      </c>
    </row>
    <row r="5920" spans="1:3" x14ac:dyDescent="0.2">
      <c r="A5920" s="25">
        <v>33666</v>
      </c>
      <c r="B5920" s="24">
        <v>0</v>
      </c>
      <c r="C5920" s="24">
        <v>0</v>
      </c>
    </row>
    <row r="5921" spans="1:3" x14ac:dyDescent="0.2">
      <c r="A5921" s="25">
        <v>33667</v>
      </c>
      <c r="B5921" s="24">
        <v>0</v>
      </c>
      <c r="C5921" s="24">
        <v>0</v>
      </c>
    </row>
    <row r="5922" spans="1:3" x14ac:dyDescent="0.2">
      <c r="A5922" s="25">
        <v>33668</v>
      </c>
      <c r="B5922" s="24">
        <v>0</v>
      </c>
      <c r="C5922" s="24">
        <v>0</v>
      </c>
    </row>
    <row r="5923" spans="1:3" x14ac:dyDescent="0.2">
      <c r="A5923" s="25">
        <v>33669</v>
      </c>
      <c r="B5923" s="24">
        <v>0</v>
      </c>
      <c r="C5923" s="24">
        <v>0</v>
      </c>
    </row>
    <row r="5924" spans="1:3" x14ac:dyDescent="0.2">
      <c r="A5924" s="25">
        <v>33670</v>
      </c>
      <c r="B5924" s="24">
        <v>0</v>
      </c>
      <c r="C5924" s="24">
        <v>0</v>
      </c>
    </row>
    <row r="5925" spans="1:3" x14ac:dyDescent="0.2">
      <c r="A5925" s="25">
        <v>33671</v>
      </c>
      <c r="B5925" s="24">
        <v>0</v>
      </c>
      <c r="C5925" s="24">
        <v>0</v>
      </c>
    </row>
    <row r="5926" spans="1:3" x14ac:dyDescent="0.2">
      <c r="A5926" s="25">
        <v>33672</v>
      </c>
      <c r="B5926" s="24">
        <v>0</v>
      </c>
      <c r="C5926" s="24">
        <v>0</v>
      </c>
    </row>
    <row r="5927" spans="1:3" x14ac:dyDescent="0.2">
      <c r="A5927" s="25">
        <v>33673</v>
      </c>
      <c r="B5927" s="24">
        <v>0</v>
      </c>
      <c r="C5927" s="24">
        <v>0</v>
      </c>
    </row>
    <row r="5928" spans="1:3" x14ac:dyDescent="0.2">
      <c r="A5928" s="25">
        <v>33674</v>
      </c>
      <c r="B5928" s="24">
        <v>0</v>
      </c>
      <c r="C5928" s="24">
        <v>0</v>
      </c>
    </row>
    <row r="5929" spans="1:3" x14ac:dyDescent="0.2">
      <c r="A5929" s="25">
        <v>33675</v>
      </c>
      <c r="B5929" s="24">
        <v>0</v>
      </c>
      <c r="C5929" s="24">
        <v>0</v>
      </c>
    </row>
    <row r="5930" spans="1:3" x14ac:dyDescent="0.2">
      <c r="A5930" s="25">
        <v>33676</v>
      </c>
      <c r="B5930" s="24">
        <v>0</v>
      </c>
      <c r="C5930" s="24">
        <v>0</v>
      </c>
    </row>
    <row r="5931" spans="1:3" x14ac:dyDescent="0.2">
      <c r="A5931" s="25">
        <v>33677</v>
      </c>
      <c r="B5931" s="24">
        <v>0</v>
      </c>
      <c r="C5931" s="24">
        <v>0</v>
      </c>
    </row>
    <row r="5932" spans="1:3" x14ac:dyDescent="0.2">
      <c r="A5932" s="25">
        <v>33678</v>
      </c>
      <c r="B5932" s="24">
        <v>0</v>
      </c>
      <c r="C5932" s="24">
        <v>0</v>
      </c>
    </row>
    <row r="5933" spans="1:3" x14ac:dyDescent="0.2">
      <c r="A5933" s="25">
        <v>33679</v>
      </c>
      <c r="B5933" s="24">
        <v>0</v>
      </c>
      <c r="C5933" s="24">
        <v>0</v>
      </c>
    </row>
    <row r="5934" spans="1:3" x14ac:dyDescent="0.2">
      <c r="A5934" s="25">
        <v>33680</v>
      </c>
      <c r="B5934" s="24">
        <v>0</v>
      </c>
      <c r="C5934" s="24">
        <v>0</v>
      </c>
    </row>
    <row r="5935" spans="1:3" x14ac:dyDescent="0.2">
      <c r="A5935" s="25">
        <v>33681</v>
      </c>
      <c r="B5935" s="24">
        <v>0</v>
      </c>
      <c r="C5935" s="24">
        <v>0</v>
      </c>
    </row>
    <row r="5936" spans="1:3" x14ac:dyDescent="0.2">
      <c r="A5936" s="25">
        <v>33682</v>
      </c>
      <c r="B5936" s="24">
        <v>0</v>
      </c>
      <c r="C5936" s="24">
        <v>0</v>
      </c>
    </row>
    <row r="5937" spans="1:3" x14ac:dyDescent="0.2">
      <c r="A5937" s="25">
        <v>33683</v>
      </c>
      <c r="B5937" s="24">
        <v>0</v>
      </c>
      <c r="C5937" s="24">
        <v>0</v>
      </c>
    </row>
    <row r="5938" spans="1:3" x14ac:dyDescent="0.2">
      <c r="A5938" s="25">
        <v>33684</v>
      </c>
      <c r="B5938" s="24">
        <v>0</v>
      </c>
      <c r="C5938" s="24">
        <v>0</v>
      </c>
    </row>
    <row r="5939" spans="1:3" x14ac:dyDescent="0.2">
      <c r="A5939" s="25">
        <v>33685</v>
      </c>
      <c r="B5939" s="24">
        <v>0</v>
      </c>
      <c r="C5939" s="24">
        <v>0</v>
      </c>
    </row>
    <row r="5940" spans="1:3" x14ac:dyDescent="0.2">
      <c r="A5940" s="25">
        <v>33686</v>
      </c>
      <c r="B5940" s="24">
        <v>0</v>
      </c>
      <c r="C5940" s="24">
        <v>0</v>
      </c>
    </row>
    <row r="5941" spans="1:3" x14ac:dyDescent="0.2">
      <c r="A5941" s="25">
        <v>33687</v>
      </c>
      <c r="B5941" s="24">
        <v>0</v>
      </c>
      <c r="C5941" s="24">
        <v>0</v>
      </c>
    </row>
    <row r="5942" spans="1:3" x14ac:dyDescent="0.2">
      <c r="A5942" s="25">
        <v>33688</v>
      </c>
      <c r="B5942" s="24">
        <v>0</v>
      </c>
      <c r="C5942" s="24">
        <v>0</v>
      </c>
    </row>
    <row r="5943" spans="1:3" x14ac:dyDescent="0.2">
      <c r="A5943" s="25">
        <v>33689</v>
      </c>
      <c r="B5943" s="24">
        <v>0</v>
      </c>
      <c r="C5943" s="24">
        <v>0</v>
      </c>
    </row>
    <row r="5944" spans="1:3" x14ac:dyDescent="0.2">
      <c r="A5944" s="25">
        <v>33690</v>
      </c>
      <c r="B5944" s="24">
        <v>0</v>
      </c>
      <c r="C5944" s="24">
        <v>0</v>
      </c>
    </row>
    <row r="5945" spans="1:3" x14ac:dyDescent="0.2">
      <c r="A5945" s="25">
        <v>33691</v>
      </c>
      <c r="B5945" s="24">
        <v>0</v>
      </c>
      <c r="C5945" s="24">
        <v>0</v>
      </c>
    </row>
    <row r="5946" spans="1:3" x14ac:dyDescent="0.2">
      <c r="A5946" s="25">
        <v>33692</v>
      </c>
      <c r="B5946" s="24">
        <v>0</v>
      </c>
      <c r="C5946" s="24">
        <v>0</v>
      </c>
    </row>
    <row r="5947" spans="1:3" x14ac:dyDescent="0.2">
      <c r="A5947" s="25">
        <v>33693</v>
      </c>
      <c r="B5947" s="24">
        <v>0</v>
      </c>
      <c r="C5947" s="24">
        <v>0</v>
      </c>
    </row>
    <row r="5948" spans="1:3" x14ac:dyDescent="0.2">
      <c r="A5948" s="25">
        <v>33694</v>
      </c>
      <c r="B5948" s="24">
        <v>0</v>
      </c>
      <c r="C5948" s="24">
        <v>0</v>
      </c>
    </row>
    <row r="5949" spans="1:3" x14ac:dyDescent="0.2">
      <c r="A5949" s="25">
        <v>33695</v>
      </c>
      <c r="B5949" s="24">
        <v>0</v>
      </c>
      <c r="C5949" s="24">
        <v>0</v>
      </c>
    </row>
    <row r="5950" spans="1:3" x14ac:dyDescent="0.2">
      <c r="A5950" s="25">
        <v>33696</v>
      </c>
      <c r="B5950" s="24">
        <v>0</v>
      </c>
      <c r="C5950" s="24">
        <v>0</v>
      </c>
    </row>
    <row r="5951" spans="1:3" x14ac:dyDescent="0.2">
      <c r="A5951" s="25">
        <v>33697</v>
      </c>
      <c r="B5951" s="24">
        <v>0</v>
      </c>
      <c r="C5951" s="24">
        <v>0</v>
      </c>
    </row>
    <row r="5952" spans="1:3" x14ac:dyDescent="0.2">
      <c r="A5952" s="25">
        <v>33698</v>
      </c>
      <c r="B5952" s="24">
        <v>0</v>
      </c>
      <c r="C5952" s="24">
        <v>0</v>
      </c>
    </row>
    <row r="5953" spans="1:3" x14ac:dyDescent="0.2">
      <c r="A5953" s="25">
        <v>33699</v>
      </c>
      <c r="B5953" s="24">
        <v>0</v>
      </c>
      <c r="C5953" s="24">
        <v>0</v>
      </c>
    </row>
    <row r="5954" spans="1:3" x14ac:dyDescent="0.2">
      <c r="A5954" s="25">
        <v>33700</v>
      </c>
      <c r="B5954" s="24">
        <v>0</v>
      </c>
      <c r="C5954" s="24">
        <v>0</v>
      </c>
    </row>
    <row r="5955" spans="1:3" x14ac:dyDescent="0.2">
      <c r="A5955" s="25">
        <v>33701</v>
      </c>
      <c r="B5955" s="24">
        <v>0</v>
      </c>
      <c r="C5955" s="24">
        <v>0</v>
      </c>
    </row>
    <row r="5956" spans="1:3" x14ac:dyDescent="0.2">
      <c r="A5956" s="25">
        <v>33702</v>
      </c>
      <c r="B5956" s="24">
        <v>0</v>
      </c>
      <c r="C5956" s="24">
        <v>0</v>
      </c>
    </row>
    <row r="5957" spans="1:3" x14ac:dyDescent="0.2">
      <c r="A5957" s="25">
        <v>33703</v>
      </c>
      <c r="B5957" s="24">
        <v>0</v>
      </c>
      <c r="C5957" s="24">
        <v>0</v>
      </c>
    </row>
    <row r="5958" spans="1:3" x14ac:dyDescent="0.2">
      <c r="A5958" s="25">
        <v>33704</v>
      </c>
      <c r="B5958" s="24">
        <v>0</v>
      </c>
      <c r="C5958" s="24">
        <v>0</v>
      </c>
    </row>
    <row r="5959" spans="1:3" x14ac:dyDescent="0.2">
      <c r="A5959" s="25">
        <v>33705</v>
      </c>
      <c r="B5959" s="24">
        <v>0</v>
      </c>
      <c r="C5959" s="24">
        <v>0</v>
      </c>
    </row>
    <row r="5960" spans="1:3" x14ac:dyDescent="0.2">
      <c r="A5960" s="25">
        <v>33706</v>
      </c>
      <c r="B5960" s="24">
        <v>0</v>
      </c>
      <c r="C5960" s="24">
        <v>0</v>
      </c>
    </row>
    <row r="5961" spans="1:3" x14ac:dyDescent="0.2">
      <c r="A5961" s="25">
        <v>33707</v>
      </c>
      <c r="B5961" s="24">
        <v>0</v>
      </c>
      <c r="C5961" s="24">
        <v>0</v>
      </c>
    </row>
    <row r="5962" spans="1:3" x14ac:dyDescent="0.2">
      <c r="A5962" s="25">
        <v>33708</v>
      </c>
      <c r="B5962" s="24">
        <v>0</v>
      </c>
      <c r="C5962" s="24">
        <v>0</v>
      </c>
    </row>
    <row r="5963" spans="1:3" x14ac:dyDescent="0.2">
      <c r="A5963" s="25">
        <v>33709</v>
      </c>
      <c r="B5963" s="24">
        <v>0</v>
      </c>
      <c r="C5963" s="24">
        <v>0</v>
      </c>
    </row>
    <row r="5964" spans="1:3" x14ac:dyDescent="0.2">
      <c r="A5964" s="25">
        <v>33710</v>
      </c>
      <c r="B5964" s="24">
        <v>0</v>
      </c>
      <c r="C5964" s="24">
        <v>0</v>
      </c>
    </row>
    <row r="5965" spans="1:3" x14ac:dyDescent="0.2">
      <c r="A5965" s="25">
        <v>33711</v>
      </c>
      <c r="B5965" s="24">
        <v>0</v>
      </c>
      <c r="C5965" s="24">
        <v>0</v>
      </c>
    </row>
    <row r="5966" spans="1:3" x14ac:dyDescent="0.2">
      <c r="A5966" s="25">
        <v>33712</v>
      </c>
      <c r="B5966" s="24">
        <v>0</v>
      </c>
      <c r="C5966" s="24">
        <v>0</v>
      </c>
    </row>
    <row r="5967" spans="1:3" x14ac:dyDescent="0.2">
      <c r="A5967" s="25">
        <v>33713</v>
      </c>
      <c r="B5967" s="24">
        <v>0</v>
      </c>
      <c r="C5967" s="24">
        <v>0</v>
      </c>
    </row>
    <row r="5968" spans="1:3" x14ac:dyDescent="0.2">
      <c r="A5968" s="25">
        <v>33714</v>
      </c>
      <c r="B5968" s="24">
        <v>0</v>
      </c>
      <c r="C5968" s="24">
        <v>0</v>
      </c>
    </row>
    <row r="5969" spans="1:3" x14ac:dyDescent="0.2">
      <c r="A5969" s="25">
        <v>33715</v>
      </c>
      <c r="B5969" s="24">
        <v>0</v>
      </c>
      <c r="C5969" s="24">
        <v>0</v>
      </c>
    </row>
    <row r="5970" spans="1:3" x14ac:dyDescent="0.2">
      <c r="A5970" s="25">
        <v>33716</v>
      </c>
      <c r="B5970" s="24">
        <v>0</v>
      </c>
      <c r="C5970" s="24">
        <v>0</v>
      </c>
    </row>
    <row r="5971" spans="1:3" x14ac:dyDescent="0.2">
      <c r="A5971" s="25">
        <v>33717</v>
      </c>
      <c r="B5971" s="24">
        <v>0</v>
      </c>
      <c r="C5971" s="24">
        <v>0</v>
      </c>
    </row>
    <row r="5972" spans="1:3" x14ac:dyDescent="0.2">
      <c r="A5972" s="25">
        <v>33718</v>
      </c>
      <c r="B5972" s="24">
        <v>0</v>
      </c>
      <c r="C5972" s="24">
        <v>0</v>
      </c>
    </row>
    <row r="5973" spans="1:3" x14ac:dyDescent="0.2">
      <c r="A5973" s="25">
        <v>33719</v>
      </c>
      <c r="B5973" s="24">
        <v>0</v>
      </c>
      <c r="C5973" s="24">
        <v>0</v>
      </c>
    </row>
    <row r="5974" spans="1:3" x14ac:dyDescent="0.2">
      <c r="A5974" s="25">
        <v>33720</v>
      </c>
      <c r="B5974" s="24">
        <v>0</v>
      </c>
      <c r="C5974" s="24">
        <v>0</v>
      </c>
    </row>
    <row r="5975" spans="1:3" x14ac:dyDescent="0.2">
      <c r="A5975" s="25">
        <v>33721</v>
      </c>
      <c r="B5975" s="24">
        <v>0</v>
      </c>
      <c r="C5975" s="24">
        <v>0</v>
      </c>
    </row>
    <row r="5976" spans="1:3" x14ac:dyDescent="0.2">
      <c r="A5976" s="25">
        <v>33722</v>
      </c>
      <c r="B5976" s="24">
        <v>0</v>
      </c>
      <c r="C5976" s="24">
        <v>0</v>
      </c>
    </row>
    <row r="5977" spans="1:3" x14ac:dyDescent="0.2">
      <c r="A5977" s="25">
        <v>33723</v>
      </c>
      <c r="B5977" s="24">
        <v>0</v>
      </c>
      <c r="C5977" s="24">
        <v>0</v>
      </c>
    </row>
    <row r="5978" spans="1:3" x14ac:dyDescent="0.2">
      <c r="A5978" s="25">
        <v>33724</v>
      </c>
      <c r="B5978" s="24">
        <v>0</v>
      </c>
      <c r="C5978" s="24">
        <v>0</v>
      </c>
    </row>
    <row r="5979" spans="1:3" x14ac:dyDescent="0.2">
      <c r="A5979" s="25">
        <v>33725</v>
      </c>
      <c r="B5979" s="24">
        <v>0</v>
      </c>
      <c r="C5979" s="24">
        <v>0</v>
      </c>
    </row>
    <row r="5980" spans="1:3" x14ac:dyDescent="0.2">
      <c r="A5980" s="25">
        <v>33726</v>
      </c>
      <c r="B5980" s="24">
        <v>0</v>
      </c>
      <c r="C5980" s="24">
        <v>0</v>
      </c>
    </row>
    <row r="5981" spans="1:3" x14ac:dyDescent="0.2">
      <c r="A5981" s="25">
        <v>33727</v>
      </c>
      <c r="B5981" s="24">
        <v>0</v>
      </c>
      <c r="C5981" s="24">
        <v>0</v>
      </c>
    </row>
    <row r="5982" spans="1:3" x14ac:dyDescent="0.2">
      <c r="A5982" s="25">
        <v>33728</v>
      </c>
      <c r="B5982" s="24">
        <v>0</v>
      </c>
      <c r="C5982" s="24">
        <v>0</v>
      </c>
    </row>
    <row r="5983" spans="1:3" x14ac:dyDescent="0.2">
      <c r="A5983" s="25">
        <v>33729</v>
      </c>
      <c r="B5983" s="24">
        <v>0</v>
      </c>
      <c r="C5983" s="24">
        <v>0</v>
      </c>
    </row>
    <row r="5984" spans="1:3" x14ac:dyDescent="0.2">
      <c r="A5984" s="25">
        <v>33730</v>
      </c>
      <c r="B5984" s="24">
        <v>0</v>
      </c>
      <c r="C5984" s="24">
        <v>0</v>
      </c>
    </row>
    <row r="5985" spans="1:3" x14ac:dyDescent="0.2">
      <c r="A5985" s="25">
        <v>33731</v>
      </c>
      <c r="B5985" s="24">
        <v>0</v>
      </c>
      <c r="C5985" s="24">
        <v>0</v>
      </c>
    </row>
    <row r="5986" spans="1:3" x14ac:dyDescent="0.2">
      <c r="A5986" s="25">
        <v>33732</v>
      </c>
      <c r="B5986" s="24">
        <v>0</v>
      </c>
      <c r="C5986" s="24">
        <v>0</v>
      </c>
    </row>
    <row r="5987" spans="1:3" x14ac:dyDescent="0.2">
      <c r="A5987" s="25">
        <v>33733</v>
      </c>
      <c r="B5987" s="24">
        <v>0</v>
      </c>
      <c r="C5987" s="24">
        <v>0</v>
      </c>
    </row>
    <row r="5988" spans="1:3" x14ac:dyDescent="0.2">
      <c r="A5988" s="25">
        <v>33734</v>
      </c>
      <c r="B5988" s="24">
        <v>0</v>
      </c>
      <c r="C5988" s="24">
        <v>0</v>
      </c>
    </row>
    <row r="5989" spans="1:3" x14ac:dyDescent="0.2">
      <c r="A5989" s="25">
        <v>33735</v>
      </c>
      <c r="B5989" s="24">
        <v>0</v>
      </c>
      <c r="C5989" s="24">
        <v>0</v>
      </c>
    </row>
    <row r="5990" spans="1:3" x14ac:dyDescent="0.2">
      <c r="A5990" s="25">
        <v>33736</v>
      </c>
      <c r="B5990" s="24">
        <v>0</v>
      </c>
      <c r="C5990" s="24">
        <v>0</v>
      </c>
    </row>
    <row r="5991" spans="1:3" x14ac:dyDescent="0.2">
      <c r="A5991" s="25">
        <v>33737</v>
      </c>
      <c r="B5991" s="24">
        <v>0</v>
      </c>
      <c r="C5991" s="24">
        <v>0</v>
      </c>
    </row>
    <row r="5992" spans="1:3" x14ac:dyDescent="0.2">
      <c r="A5992" s="25">
        <v>33738</v>
      </c>
      <c r="B5992" s="24">
        <v>0</v>
      </c>
      <c r="C5992" s="24">
        <v>0</v>
      </c>
    </row>
    <row r="5993" spans="1:3" x14ac:dyDescent="0.2">
      <c r="A5993" s="25">
        <v>33739</v>
      </c>
      <c r="B5993" s="24">
        <v>0</v>
      </c>
      <c r="C5993" s="24">
        <v>0</v>
      </c>
    </row>
    <row r="5994" spans="1:3" x14ac:dyDescent="0.2">
      <c r="A5994" s="25">
        <v>33740</v>
      </c>
      <c r="B5994" s="24">
        <v>0</v>
      </c>
      <c r="C5994" s="24">
        <v>0</v>
      </c>
    </row>
    <row r="5995" spans="1:3" x14ac:dyDescent="0.2">
      <c r="A5995" s="25">
        <v>33741</v>
      </c>
      <c r="B5995" s="24">
        <v>0</v>
      </c>
      <c r="C5995" s="24">
        <v>0</v>
      </c>
    </row>
    <row r="5996" spans="1:3" x14ac:dyDescent="0.2">
      <c r="A5996" s="25">
        <v>33742</v>
      </c>
      <c r="B5996" s="24">
        <v>0</v>
      </c>
      <c r="C5996" s="24">
        <v>0</v>
      </c>
    </row>
    <row r="5997" spans="1:3" x14ac:dyDescent="0.2">
      <c r="A5997" s="25">
        <v>33743</v>
      </c>
      <c r="B5997" s="24">
        <v>0</v>
      </c>
      <c r="C5997" s="24">
        <v>0</v>
      </c>
    </row>
    <row r="5998" spans="1:3" x14ac:dyDescent="0.2">
      <c r="A5998" s="25">
        <v>33744</v>
      </c>
      <c r="B5998" s="24">
        <v>0</v>
      </c>
      <c r="C5998" s="24">
        <v>0</v>
      </c>
    </row>
    <row r="5999" spans="1:3" x14ac:dyDescent="0.2">
      <c r="A5999" s="25">
        <v>33745</v>
      </c>
      <c r="B5999" s="24">
        <v>0</v>
      </c>
      <c r="C5999" s="24">
        <v>0</v>
      </c>
    </row>
    <row r="6000" spans="1:3" x14ac:dyDescent="0.2">
      <c r="A6000" s="25">
        <v>33746</v>
      </c>
      <c r="B6000" s="24">
        <v>0</v>
      </c>
      <c r="C6000" s="24">
        <v>0</v>
      </c>
    </row>
    <row r="6001" spans="1:3" x14ac:dyDescent="0.2">
      <c r="A6001" s="25">
        <v>33747</v>
      </c>
      <c r="B6001" s="24">
        <v>0</v>
      </c>
      <c r="C6001" s="24">
        <v>0</v>
      </c>
    </row>
    <row r="6002" spans="1:3" x14ac:dyDescent="0.2">
      <c r="A6002" s="25">
        <v>33748</v>
      </c>
      <c r="B6002" s="24">
        <v>0</v>
      </c>
      <c r="C6002" s="24">
        <v>0</v>
      </c>
    </row>
    <row r="6003" spans="1:3" x14ac:dyDescent="0.2">
      <c r="A6003" s="25">
        <v>33749</v>
      </c>
      <c r="B6003" s="24">
        <v>0</v>
      </c>
      <c r="C6003" s="24">
        <v>0</v>
      </c>
    </row>
    <row r="6004" spans="1:3" x14ac:dyDescent="0.2">
      <c r="A6004" s="25">
        <v>33750</v>
      </c>
      <c r="B6004" s="24">
        <v>0</v>
      </c>
      <c r="C6004" s="24">
        <v>0</v>
      </c>
    </row>
    <row r="6005" spans="1:3" x14ac:dyDescent="0.2">
      <c r="A6005" s="25">
        <v>33751</v>
      </c>
      <c r="B6005" s="24">
        <v>0</v>
      </c>
      <c r="C6005" s="24">
        <v>0</v>
      </c>
    </row>
    <row r="6006" spans="1:3" x14ac:dyDescent="0.2">
      <c r="A6006" s="25">
        <v>33752</v>
      </c>
      <c r="B6006" s="24">
        <v>0</v>
      </c>
      <c r="C6006" s="24">
        <v>0</v>
      </c>
    </row>
    <row r="6007" spans="1:3" x14ac:dyDescent="0.2">
      <c r="A6007" s="25">
        <v>33753</v>
      </c>
      <c r="B6007" s="24">
        <v>0</v>
      </c>
      <c r="C6007" s="24">
        <v>0</v>
      </c>
    </row>
    <row r="6008" spans="1:3" x14ac:dyDescent="0.2">
      <c r="A6008" s="25">
        <v>33754</v>
      </c>
      <c r="B6008" s="24">
        <v>0</v>
      </c>
      <c r="C6008" s="24">
        <v>0</v>
      </c>
    </row>
    <row r="6009" spans="1:3" x14ac:dyDescent="0.2">
      <c r="A6009" s="25">
        <v>33755</v>
      </c>
      <c r="B6009" s="24">
        <v>0</v>
      </c>
      <c r="C6009" s="24">
        <v>0</v>
      </c>
    </row>
    <row r="6010" spans="1:3" x14ac:dyDescent="0.2">
      <c r="A6010" s="25">
        <v>33756</v>
      </c>
      <c r="B6010" s="24">
        <v>0</v>
      </c>
      <c r="C6010" s="24">
        <v>0</v>
      </c>
    </row>
    <row r="6011" spans="1:3" x14ac:dyDescent="0.2">
      <c r="A6011" s="25">
        <v>33757</v>
      </c>
      <c r="B6011" s="24">
        <v>0</v>
      </c>
      <c r="C6011" s="24">
        <v>0</v>
      </c>
    </row>
    <row r="6012" spans="1:3" x14ac:dyDescent="0.2">
      <c r="A6012" s="25">
        <v>33758</v>
      </c>
      <c r="B6012" s="24">
        <v>0</v>
      </c>
      <c r="C6012" s="24">
        <v>0</v>
      </c>
    </row>
    <row r="6013" spans="1:3" x14ac:dyDescent="0.2">
      <c r="A6013" s="25">
        <v>33759</v>
      </c>
      <c r="B6013" s="24">
        <v>0</v>
      </c>
      <c r="C6013" s="24">
        <v>0</v>
      </c>
    </row>
    <row r="6014" spans="1:3" x14ac:dyDescent="0.2">
      <c r="A6014" s="25">
        <v>33760</v>
      </c>
      <c r="B6014" s="24">
        <v>0</v>
      </c>
      <c r="C6014" s="24">
        <v>0</v>
      </c>
    </row>
    <row r="6015" spans="1:3" x14ac:dyDescent="0.2">
      <c r="A6015" s="25">
        <v>33761</v>
      </c>
      <c r="B6015" s="24">
        <v>0</v>
      </c>
      <c r="C6015" s="24">
        <v>0</v>
      </c>
    </row>
    <row r="6016" spans="1:3" x14ac:dyDescent="0.2">
      <c r="A6016" s="25">
        <v>33762</v>
      </c>
      <c r="B6016" s="24">
        <v>0</v>
      </c>
      <c r="C6016" s="24">
        <v>0</v>
      </c>
    </row>
    <row r="6017" spans="1:3" x14ac:dyDescent="0.2">
      <c r="A6017" s="25">
        <v>33763</v>
      </c>
      <c r="B6017" s="24">
        <v>0</v>
      </c>
      <c r="C6017" s="24">
        <v>0</v>
      </c>
    </row>
    <row r="6018" spans="1:3" x14ac:dyDescent="0.2">
      <c r="A6018" s="25">
        <v>33764</v>
      </c>
      <c r="B6018" s="24">
        <v>0</v>
      </c>
      <c r="C6018" s="24">
        <v>0</v>
      </c>
    </row>
    <row r="6019" spans="1:3" x14ac:dyDescent="0.2">
      <c r="A6019" s="25">
        <v>33765</v>
      </c>
      <c r="B6019" s="24">
        <v>0</v>
      </c>
      <c r="C6019" s="24">
        <v>0</v>
      </c>
    </row>
    <row r="6020" spans="1:3" x14ac:dyDescent="0.2">
      <c r="A6020" s="25">
        <v>33766</v>
      </c>
      <c r="B6020" s="24">
        <v>0</v>
      </c>
      <c r="C6020" s="24">
        <v>0</v>
      </c>
    </row>
    <row r="6021" spans="1:3" x14ac:dyDescent="0.2">
      <c r="A6021" s="25">
        <v>33767</v>
      </c>
      <c r="B6021" s="24">
        <v>0</v>
      </c>
      <c r="C6021" s="24">
        <v>0</v>
      </c>
    </row>
    <row r="6022" spans="1:3" x14ac:dyDescent="0.2">
      <c r="A6022" s="25">
        <v>33768</v>
      </c>
      <c r="B6022" s="24">
        <v>0</v>
      </c>
      <c r="C6022" s="24">
        <v>0</v>
      </c>
    </row>
    <row r="6023" spans="1:3" x14ac:dyDescent="0.2">
      <c r="A6023" s="25">
        <v>33769</v>
      </c>
      <c r="B6023" s="24">
        <v>0</v>
      </c>
      <c r="C6023" s="24">
        <v>0</v>
      </c>
    </row>
    <row r="6024" spans="1:3" x14ac:dyDescent="0.2">
      <c r="A6024" s="25">
        <v>33770</v>
      </c>
      <c r="B6024" s="24">
        <v>0</v>
      </c>
      <c r="C6024" s="24">
        <v>0</v>
      </c>
    </row>
    <row r="6025" spans="1:3" x14ac:dyDescent="0.2">
      <c r="A6025" s="25">
        <v>33771</v>
      </c>
      <c r="B6025" s="24">
        <v>0</v>
      </c>
      <c r="C6025" s="24">
        <v>0</v>
      </c>
    </row>
    <row r="6026" spans="1:3" x14ac:dyDescent="0.2">
      <c r="A6026" s="25">
        <v>33772</v>
      </c>
      <c r="B6026" s="24">
        <v>0</v>
      </c>
      <c r="C6026" s="24">
        <v>0</v>
      </c>
    </row>
    <row r="6027" spans="1:3" x14ac:dyDescent="0.2">
      <c r="A6027" s="25">
        <v>33773</v>
      </c>
      <c r="B6027" s="24">
        <v>0</v>
      </c>
      <c r="C6027" s="24">
        <v>0</v>
      </c>
    </row>
    <row r="6028" spans="1:3" x14ac:dyDescent="0.2">
      <c r="A6028" s="25">
        <v>33774</v>
      </c>
      <c r="B6028" s="24">
        <v>0</v>
      </c>
      <c r="C6028" s="24">
        <v>0</v>
      </c>
    </row>
    <row r="6029" spans="1:3" x14ac:dyDescent="0.2">
      <c r="A6029" s="25">
        <v>33775</v>
      </c>
      <c r="B6029" s="24">
        <v>0</v>
      </c>
      <c r="C6029" s="24">
        <v>0</v>
      </c>
    </row>
    <row r="6030" spans="1:3" x14ac:dyDescent="0.2">
      <c r="A6030" s="25">
        <v>33776</v>
      </c>
      <c r="B6030" s="24">
        <v>0</v>
      </c>
      <c r="C6030" s="24">
        <v>0</v>
      </c>
    </row>
    <row r="6031" spans="1:3" x14ac:dyDescent="0.2">
      <c r="A6031" s="25">
        <v>33777</v>
      </c>
      <c r="B6031" s="24">
        <v>0</v>
      </c>
      <c r="C6031" s="24">
        <v>0</v>
      </c>
    </row>
    <row r="6032" spans="1:3" x14ac:dyDescent="0.2">
      <c r="A6032" s="25">
        <v>33778</v>
      </c>
      <c r="B6032" s="24">
        <v>0</v>
      </c>
      <c r="C6032" s="24">
        <v>0</v>
      </c>
    </row>
    <row r="6033" spans="1:3" x14ac:dyDescent="0.2">
      <c r="A6033" s="25">
        <v>33779</v>
      </c>
      <c r="B6033" s="24">
        <v>0</v>
      </c>
      <c r="C6033" s="24">
        <v>0</v>
      </c>
    </row>
    <row r="6034" spans="1:3" x14ac:dyDescent="0.2">
      <c r="A6034" s="25">
        <v>33780</v>
      </c>
      <c r="B6034" s="24">
        <v>0</v>
      </c>
      <c r="C6034" s="24">
        <v>0</v>
      </c>
    </row>
    <row r="6035" spans="1:3" x14ac:dyDescent="0.2">
      <c r="A6035" s="25">
        <v>33781</v>
      </c>
      <c r="B6035" s="24">
        <v>0</v>
      </c>
      <c r="C6035" s="24">
        <v>0</v>
      </c>
    </row>
    <row r="6036" spans="1:3" x14ac:dyDescent="0.2">
      <c r="A6036" s="25">
        <v>33782</v>
      </c>
      <c r="B6036" s="24">
        <v>0</v>
      </c>
      <c r="C6036" s="24">
        <v>0</v>
      </c>
    </row>
    <row r="6037" spans="1:3" x14ac:dyDescent="0.2">
      <c r="A6037" s="25">
        <v>33783</v>
      </c>
      <c r="B6037" s="24">
        <v>0</v>
      </c>
      <c r="C6037" s="24">
        <v>0</v>
      </c>
    </row>
    <row r="6038" spans="1:3" x14ac:dyDescent="0.2">
      <c r="A6038" s="25">
        <v>33784</v>
      </c>
      <c r="B6038" s="24">
        <v>0</v>
      </c>
      <c r="C6038" s="24">
        <v>0</v>
      </c>
    </row>
    <row r="6039" spans="1:3" x14ac:dyDescent="0.2">
      <c r="A6039" s="25">
        <v>33785</v>
      </c>
      <c r="B6039" s="24">
        <v>0</v>
      </c>
      <c r="C6039" s="24">
        <v>0</v>
      </c>
    </row>
    <row r="6040" spans="1:3" x14ac:dyDescent="0.2">
      <c r="A6040" s="25">
        <v>33786</v>
      </c>
      <c r="B6040" s="24">
        <v>0</v>
      </c>
      <c r="C6040" s="24">
        <v>0</v>
      </c>
    </row>
    <row r="6041" spans="1:3" x14ac:dyDescent="0.2">
      <c r="A6041" s="25">
        <v>33787</v>
      </c>
      <c r="B6041" s="24">
        <v>0</v>
      </c>
      <c r="C6041" s="24">
        <v>0</v>
      </c>
    </row>
    <row r="6042" spans="1:3" x14ac:dyDescent="0.2">
      <c r="A6042" s="25">
        <v>33788</v>
      </c>
      <c r="B6042" s="24">
        <v>0</v>
      </c>
      <c r="C6042" s="24">
        <v>0</v>
      </c>
    </row>
    <row r="6043" spans="1:3" x14ac:dyDescent="0.2">
      <c r="A6043" s="25">
        <v>33789</v>
      </c>
      <c r="B6043" s="24">
        <v>0</v>
      </c>
      <c r="C6043" s="24">
        <v>0</v>
      </c>
    </row>
    <row r="6044" spans="1:3" x14ac:dyDescent="0.2">
      <c r="A6044" s="25">
        <v>33790</v>
      </c>
      <c r="B6044" s="24">
        <v>0</v>
      </c>
      <c r="C6044" s="24">
        <v>0</v>
      </c>
    </row>
    <row r="6045" spans="1:3" x14ac:dyDescent="0.2">
      <c r="A6045" s="25">
        <v>33791</v>
      </c>
      <c r="B6045" s="24">
        <v>0</v>
      </c>
      <c r="C6045" s="24">
        <v>0</v>
      </c>
    </row>
    <row r="6046" spans="1:3" x14ac:dyDescent="0.2">
      <c r="A6046" s="25">
        <v>33792</v>
      </c>
      <c r="B6046" s="24">
        <v>0</v>
      </c>
      <c r="C6046" s="24">
        <v>0</v>
      </c>
    </row>
    <row r="6047" spans="1:3" x14ac:dyDescent="0.2">
      <c r="A6047" s="25">
        <v>33793</v>
      </c>
      <c r="B6047" s="24">
        <v>0</v>
      </c>
      <c r="C6047" s="24">
        <v>0</v>
      </c>
    </row>
    <row r="6048" spans="1:3" x14ac:dyDescent="0.2">
      <c r="A6048" s="25">
        <v>33794</v>
      </c>
      <c r="B6048" s="24">
        <v>0</v>
      </c>
      <c r="C6048" s="24">
        <v>0</v>
      </c>
    </row>
    <row r="6049" spans="1:3" x14ac:dyDescent="0.2">
      <c r="A6049" s="25">
        <v>33795</v>
      </c>
      <c r="B6049" s="24">
        <v>0</v>
      </c>
      <c r="C6049" s="24">
        <v>0</v>
      </c>
    </row>
    <row r="6050" spans="1:3" x14ac:dyDescent="0.2">
      <c r="A6050" s="25">
        <v>33796</v>
      </c>
      <c r="B6050" s="24">
        <v>0</v>
      </c>
      <c r="C6050" s="24">
        <v>0</v>
      </c>
    </row>
    <row r="6051" spans="1:3" x14ac:dyDescent="0.2">
      <c r="A6051" s="25">
        <v>33797</v>
      </c>
      <c r="B6051" s="24">
        <v>0</v>
      </c>
      <c r="C6051" s="24">
        <v>0</v>
      </c>
    </row>
    <row r="6052" spans="1:3" x14ac:dyDescent="0.2">
      <c r="A6052" s="25">
        <v>33798</v>
      </c>
      <c r="B6052" s="24">
        <v>0</v>
      </c>
      <c r="C6052" s="24">
        <v>0</v>
      </c>
    </row>
    <row r="6053" spans="1:3" x14ac:dyDescent="0.2">
      <c r="A6053" s="25">
        <v>33799</v>
      </c>
      <c r="B6053" s="24">
        <v>0</v>
      </c>
      <c r="C6053" s="24">
        <v>0</v>
      </c>
    </row>
    <row r="6054" spans="1:3" x14ac:dyDescent="0.2">
      <c r="A6054" s="25">
        <v>33800</v>
      </c>
      <c r="B6054" s="24">
        <v>0</v>
      </c>
      <c r="C6054" s="24">
        <v>0</v>
      </c>
    </row>
    <row r="6055" spans="1:3" x14ac:dyDescent="0.2">
      <c r="A6055" s="25">
        <v>33801</v>
      </c>
      <c r="B6055" s="24">
        <v>0</v>
      </c>
      <c r="C6055" s="24">
        <v>0</v>
      </c>
    </row>
    <row r="6056" spans="1:3" x14ac:dyDescent="0.2">
      <c r="A6056" s="25">
        <v>33802</v>
      </c>
      <c r="B6056" s="24">
        <v>0</v>
      </c>
      <c r="C6056" s="24">
        <v>0</v>
      </c>
    </row>
    <row r="6057" spans="1:3" x14ac:dyDescent="0.2">
      <c r="A6057" s="25">
        <v>33803</v>
      </c>
      <c r="B6057" s="24">
        <v>0</v>
      </c>
      <c r="C6057" s="24">
        <v>0</v>
      </c>
    </row>
    <row r="6058" spans="1:3" x14ac:dyDescent="0.2">
      <c r="A6058" s="25">
        <v>33804</v>
      </c>
      <c r="B6058" s="24">
        <v>0</v>
      </c>
      <c r="C6058" s="24">
        <v>0</v>
      </c>
    </row>
    <row r="6059" spans="1:3" x14ac:dyDescent="0.2">
      <c r="A6059" s="25">
        <v>33805</v>
      </c>
      <c r="B6059" s="24">
        <v>147</v>
      </c>
      <c r="C6059" s="24">
        <v>0</v>
      </c>
    </row>
    <row r="6060" spans="1:3" x14ac:dyDescent="0.2">
      <c r="A6060" s="25">
        <v>33806</v>
      </c>
      <c r="B6060" s="24">
        <v>0</v>
      </c>
      <c r="C6060" s="24">
        <v>0</v>
      </c>
    </row>
    <row r="6061" spans="1:3" x14ac:dyDescent="0.2">
      <c r="A6061" s="25">
        <v>33807</v>
      </c>
      <c r="B6061" s="24">
        <v>0</v>
      </c>
      <c r="C6061" s="24">
        <v>0</v>
      </c>
    </row>
    <row r="6062" spans="1:3" x14ac:dyDescent="0.2">
      <c r="A6062" s="25">
        <v>33808</v>
      </c>
      <c r="B6062" s="24">
        <v>0</v>
      </c>
      <c r="C6062" s="24">
        <v>0</v>
      </c>
    </row>
    <row r="6063" spans="1:3" x14ac:dyDescent="0.2">
      <c r="A6063" s="25">
        <v>33809</v>
      </c>
      <c r="B6063" s="24">
        <v>0</v>
      </c>
      <c r="C6063" s="24">
        <v>0</v>
      </c>
    </row>
    <row r="6064" spans="1:3" x14ac:dyDescent="0.2">
      <c r="A6064" s="25">
        <v>33810</v>
      </c>
      <c r="B6064" s="24">
        <v>0</v>
      </c>
      <c r="C6064" s="24">
        <v>0</v>
      </c>
    </row>
    <row r="6065" spans="1:3" x14ac:dyDescent="0.2">
      <c r="A6065" s="25">
        <v>33811</v>
      </c>
      <c r="B6065" s="24">
        <v>0</v>
      </c>
      <c r="C6065" s="24">
        <v>0</v>
      </c>
    </row>
    <row r="6066" spans="1:3" x14ac:dyDescent="0.2">
      <c r="A6066" s="25">
        <v>33812</v>
      </c>
      <c r="B6066" s="24">
        <v>0</v>
      </c>
      <c r="C6066" s="24">
        <v>0</v>
      </c>
    </row>
    <row r="6067" spans="1:3" x14ac:dyDescent="0.2">
      <c r="A6067" s="25">
        <v>33813</v>
      </c>
      <c r="B6067" s="24">
        <v>0</v>
      </c>
      <c r="C6067" s="24">
        <v>0</v>
      </c>
    </row>
    <row r="6068" spans="1:3" x14ac:dyDescent="0.2">
      <c r="A6068" s="25">
        <v>33814</v>
      </c>
      <c r="B6068" s="24">
        <v>0</v>
      </c>
      <c r="C6068" s="24">
        <v>0</v>
      </c>
    </row>
    <row r="6069" spans="1:3" x14ac:dyDescent="0.2">
      <c r="A6069" s="25">
        <v>33815</v>
      </c>
      <c r="B6069" s="24">
        <v>0</v>
      </c>
      <c r="C6069" s="24">
        <v>0</v>
      </c>
    </row>
    <row r="6070" spans="1:3" x14ac:dyDescent="0.2">
      <c r="A6070" s="25">
        <v>33816</v>
      </c>
      <c r="B6070" s="24">
        <v>0</v>
      </c>
      <c r="C6070" s="24">
        <v>0</v>
      </c>
    </row>
    <row r="6071" spans="1:3" x14ac:dyDescent="0.2">
      <c r="A6071" s="25">
        <v>33817</v>
      </c>
      <c r="B6071" s="24">
        <v>0</v>
      </c>
      <c r="C6071" s="24">
        <v>0</v>
      </c>
    </row>
    <row r="6072" spans="1:3" x14ac:dyDescent="0.2">
      <c r="A6072" s="25">
        <v>33818</v>
      </c>
      <c r="B6072" s="24">
        <v>0</v>
      </c>
      <c r="C6072" s="24">
        <v>0</v>
      </c>
    </row>
    <row r="6073" spans="1:3" x14ac:dyDescent="0.2">
      <c r="A6073" s="25">
        <v>33819</v>
      </c>
      <c r="B6073" s="24">
        <v>0</v>
      </c>
      <c r="C6073" s="24">
        <v>0</v>
      </c>
    </row>
    <row r="6074" spans="1:3" x14ac:dyDescent="0.2">
      <c r="A6074" s="25">
        <v>33820</v>
      </c>
      <c r="B6074" s="24">
        <v>0</v>
      </c>
      <c r="C6074" s="24">
        <v>0</v>
      </c>
    </row>
    <row r="6075" spans="1:3" x14ac:dyDescent="0.2">
      <c r="A6075" s="25">
        <v>33821</v>
      </c>
      <c r="B6075" s="24">
        <v>0</v>
      </c>
      <c r="C6075" s="24">
        <v>0</v>
      </c>
    </row>
    <row r="6076" spans="1:3" x14ac:dyDescent="0.2">
      <c r="A6076" s="25">
        <v>33822</v>
      </c>
      <c r="B6076" s="24">
        <v>0</v>
      </c>
      <c r="C6076" s="24">
        <v>0</v>
      </c>
    </row>
    <row r="6077" spans="1:3" x14ac:dyDescent="0.2">
      <c r="A6077" s="25">
        <v>33823</v>
      </c>
      <c r="B6077" s="24">
        <v>0</v>
      </c>
      <c r="C6077" s="24">
        <v>0</v>
      </c>
    </row>
    <row r="6078" spans="1:3" x14ac:dyDescent="0.2">
      <c r="A6078" s="25">
        <v>33824</v>
      </c>
      <c r="B6078" s="24">
        <v>0</v>
      </c>
      <c r="C6078" s="24">
        <v>0</v>
      </c>
    </row>
    <row r="6079" spans="1:3" x14ac:dyDescent="0.2">
      <c r="A6079" s="25">
        <v>33825</v>
      </c>
      <c r="B6079" s="24">
        <v>0</v>
      </c>
      <c r="C6079" s="24">
        <v>0</v>
      </c>
    </row>
    <row r="6080" spans="1:3" x14ac:dyDescent="0.2">
      <c r="A6080" s="25">
        <v>33826</v>
      </c>
      <c r="B6080" s="24">
        <v>0</v>
      </c>
      <c r="C6080" s="24">
        <v>0</v>
      </c>
    </row>
    <row r="6081" spans="1:3" x14ac:dyDescent="0.2">
      <c r="A6081" s="25">
        <v>33827</v>
      </c>
      <c r="B6081" s="24">
        <v>221</v>
      </c>
      <c r="C6081" s="24">
        <v>0</v>
      </c>
    </row>
    <row r="6082" spans="1:3" x14ac:dyDescent="0.2">
      <c r="A6082" s="25">
        <v>33828</v>
      </c>
      <c r="B6082" s="24">
        <v>0</v>
      </c>
      <c r="C6082" s="24">
        <v>0</v>
      </c>
    </row>
    <row r="6083" spans="1:3" x14ac:dyDescent="0.2">
      <c r="A6083" s="25">
        <v>33829</v>
      </c>
      <c r="B6083" s="24">
        <v>0</v>
      </c>
      <c r="C6083" s="24">
        <v>0</v>
      </c>
    </row>
    <row r="6084" spans="1:3" x14ac:dyDescent="0.2">
      <c r="A6084" s="25">
        <v>33830</v>
      </c>
      <c r="B6084" s="24">
        <v>0</v>
      </c>
      <c r="C6084" s="24">
        <v>0</v>
      </c>
    </row>
    <row r="6085" spans="1:3" x14ac:dyDescent="0.2">
      <c r="A6085" s="25">
        <v>33831</v>
      </c>
      <c r="B6085" s="24">
        <v>0</v>
      </c>
      <c r="C6085" s="24">
        <v>0</v>
      </c>
    </row>
    <row r="6086" spans="1:3" x14ac:dyDescent="0.2">
      <c r="A6086" s="25">
        <v>33832</v>
      </c>
      <c r="B6086" s="24">
        <v>0</v>
      </c>
      <c r="C6086" s="24">
        <v>0</v>
      </c>
    </row>
    <row r="6087" spans="1:3" x14ac:dyDescent="0.2">
      <c r="A6087" s="25">
        <v>33833</v>
      </c>
      <c r="B6087" s="24">
        <v>0</v>
      </c>
      <c r="C6087" s="24">
        <v>0</v>
      </c>
    </row>
    <row r="6088" spans="1:3" x14ac:dyDescent="0.2">
      <c r="A6088" s="25">
        <v>33834</v>
      </c>
      <c r="B6088" s="24">
        <v>0</v>
      </c>
      <c r="C6088" s="24">
        <v>0</v>
      </c>
    </row>
    <row r="6089" spans="1:3" x14ac:dyDescent="0.2">
      <c r="A6089" s="25">
        <v>33835</v>
      </c>
      <c r="B6089" s="24">
        <v>0</v>
      </c>
      <c r="C6089" s="24">
        <v>0</v>
      </c>
    </row>
    <row r="6090" spans="1:3" x14ac:dyDescent="0.2">
      <c r="A6090" s="25">
        <v>33836</v>
      </c>
      <c r="B6090" s="24">
        <v>0</v>
      </c>
      <c r="C6090" s="24">
        <v>0</v>
      </c>
    </row>
    <row r="6091" spans="1:3" x14ac:dyDescent="0.2">
      <c r="A6091" s="25">
        <v>33837</v>
      </c>
      <c r="B6091" s="24">
        <v>204</v>
      </c>
      <c r="C6091" s="24">
        <v>0</v>
      </c>
    </row>
    <row r="6092" spans="1:3" x14ac:dyDescent="0.2">
      <c r="A6092" s="25">
        <v>33838</v>
      </c>
      <c r="B6092" s="24">
        <v>0</v>
      </c>
      <c r="C6092" s="24">
        <v>0</v>
      </c>
    </row>
    <row r="6093" spans="1:3" x14ac:dyDescent="0.2">
      <c r="A6093" s="25">
        <v>33839</v>
      </c>
      <c r="B6093" s="24">
        <v>0</v>
      </c>
      <c r="C6093" s="24">
        <v>0</v>
      </c>
    </row>
    <row r="6094" spans="1:3" x14ac:dyDescent="0.2">
      <c r="A6094" s="25">
        <v>33840</v>
      </c>
      <c r="B6094" s="24">
        <v>171</v>
      </c>
      <c r="C6094" s="24">
        <v>0</v>
      </c>
    </row>
    <row r="6095" spans="1:3" x14ac:dyDescent="0.2">
      <c r="A6095" s="25">
        <v>33841</v>
      </c>
      <c r="B6095" s="24">
        <v>0</v>
      </c>
      <c r="C6095" s="24">
        <v>0</v>
      </c>
    </row>
    <row r="6096" spans="1:3" x14ac:dyDescent="0.2">
      <c r="A6096" s="25">
        <v>33842</v>
      </c>
      <c r="B6096" s="24">
        <v>0</v>
      </c>
      <c r="C6096" s="24">
        <v>0</v>
      </c>
    </row>
    <row r="6097" spans="1:3" x14ac:dyDescent="0.2">
      <c r="A6097" s="25">
        <v>33843</v>
      </c>
      <c r="B6097" s="24">
        <v>0</v>
      </c>
      <c r="C6097" s="24">
        <v>0</v>
      </c>
    </row>
    <row r="6098" spans="1:3" x14ac:dyDescent="0.2">
      <c r="A6098" s="25">
        <v>33844</v>
      </c>
      <c r="B6098" s="24">
        <v>0</v>
      </c>
      <c r="C6098" s="24">
        <v>2382</v>
      </c>
    </row>
    <row r="6099" spans="1:3" x14ac:dyDescent="0.2">
      <c r="A6099" s="25">
        <v>33845</v>
      </c>
      <c r="B6099" s="24">
        <v>0</v>
      </c>
      <c r="C6099" s="24">
        <v>0</v>
      </c>
    </row>
    <row r="6100" spans="1:3" x14ac:dyDescent="0.2">
      <c r="A6100" s="25">
        <v>33846</v>
      </c>
      <c r="B6100" s="24">
        <v>0</v>
      </c>
      <c r="C6100" s="24">
        <v>0</v>
      </c>
    </row>
    <row r="6101" spans="1:3" x14ac:dyDescent="0.2">
      <c r="A6101" s="25">
        <v>33847</v>
      </c>
      <c r="B6101" s="24">
        <v>0</v>
      </c>
      <c r="C6101" s="24">
        <v>0</v>
      </c>
    </row>
    <row r="6102" spans="1:3" x14ac:dyDescent="0.2">
      <c r="A6102" s="25">
        <v>33848</v>
      </c>
      <c r="B6102" s="24">
        <v>0</v>
      </c>
      <c r="C6102" s="24">
        <v>0</v>
      </c>
    </row>
    <row r="6103" spans="1:3" x14ac:dyDescent="0.2">
      <c r="A6103" s="25">
        <v>33849</v>
      </c>
      <c r="B6103" s="24">
        <v>0</v>
      </c>
      <c r="C6103" s="24">
        <v>0</v>
      </c>
    </row>
    <row r="6104" spans="1:3" x14ac:dyDescent="0.2">
      <c r="A6104" s="25">
        <v>33850</v>
      </c>
      <c r="B6104" s="24">
        <v>0</v>
      </c>
      <c r="C6104" s="24">
        <v>908</v>
      </c>
    </row>
    <row r="6105" spans="1:3" x14ac:dyDescent="0.2">
      <c r="A6105" s="25">
        <v>33851</v>
      </c>
      <c r="B6105" s="24">
        <v>0</v>
      </c>
      <c r="C6105" s="24">
        <v>8552</v>
      </c>
    </row>
    <row r="6106" spans="1:3" x14ac:dyDescent="0.2">
      <c r="A6106" s="25">
        <v>33852</v>
      </c>
      <c r="B6106" s="24">
        <v>0</v>
      </c>
      <c r="C6106" s="24">
        <v>0</v>
      </c>
    </row>
    <row r="6107" spans="1:3" x14ac:dyDescent="0.2">
      <c r="A6107" s="25">
        <v>33853</v>
      </c>
      <c r="B6107" s="24">
        <v>0</v>
      </c>
      <c r="C6107" s="24">
        <v>0</v>
      </c>
    </row>
    <row r="6108" spans="1:3" x14ac:dyDescent="0.2">
      <c r="A6108" s="25">
        <v>33854</v>
      </c>
      <c r="B6108" s="24">
        <v>0</v>
      </c>
      <c r="C6108" s="24">
        <v>0</v>
      </c>
    </row>
    <row r="6109" spans="1:3" x14ac:dyDescent="0.2">
      <c r="A6109" s="25">
        <v>33855</v>
      </c>
      <c r="B6109" s="24">
        <v>0</v>
      </c>
      <c r="C6109" s="24">
        <v>0</v>
      </c>
    </row>
    <row r="6110" spans="1:3" x14ac:dyDescent="0.2">
      <c r="A6110" s="25">
        <v>33856</v>
      </c>
      <c r="B6110" s="24">
        <v>0</v>
      </c>
      <c r="C6110" s="24">
        <v>0</v>
      </c>
    </row>
    <row r="6111" spans="1:3" x14ac:dyDescent="0.2">
      <c r="A6111" s="25">
        <v>33857</v>
      </c>
      <c r="B6111" s="24">
        <v>0</v>
      </c>
      <c r="C6111" s="24">
        <v>6072</v>
      </c>
    </row>
    <row r="6112" spans="1:3" x14ac:dyDescent="0.2">
      <c r="A6112" s="25">
        <v>33858</v>
      </c>
      <c r="B6112" s="24">
        <v>0</v>
      </c>
      <c r="C6112" s="24">
        <v>8019</v>
      </c>
    </row>
    <row r="6113" spans="1:3" x14ac:dyDescent="0.2">
      <c r="A6113" s="25">
        <v>33859</v>
      </c>
      <c r="B6113" s="24">
        <v>0</v>
      </c>
      <c r="C6113" s="24">
        <v>0</v>
      </c>
    </row>
    <row r="6114" spans="1:3" x14ac:dyDescent="0.2">
      <c r="A6114" s="25">
        <v>33860</v>
      </c>
      <c r="B6114" s="24">
        <v>0</v>
      </c>
      <c r="C6114" s="24">
        <v>0</v>
      </c>
    </row>
    <row r="6115" spans="1:3" x14ac:dyDescent="0.2">
      <c r="A6115" s="25">
        <v>33861</v>
      </c>
      <c r="B6115" s="24">
        <v>0</v>
      </c>
      <c r="C6115" s="24">
        <v>-493</v>
      </c>
    </row>
    <row r="6116" spans="1:3" x14ac:dyDescent="0.2">
      <c r="A6116" s="25">
        <v>33862</v>
      </c>
      <c r="B6116" s="24">
        <v>0</v>
      </c>
      <c r="C6116" s="24">
        <v>0</v>
      </c>
    </row>
    <row r="6117" spans="1:3" x14ac:dyDescent="0.2">
      <c r="A6117" s="25">
        <v>33863</v>
      </c>
      <c r="B6117" s="24">
        <v>0</v>
      </c>
      <c r="C6117" s="24">
        <v>36375</v>
      </c>
    </row>
    <row r="6118" spans="1:3" x14ac:dyDescent="0.2">
      <c r="A6118" s="25">
        <v>33864</v>
      </c>
      <c r="B6118" s="24">
        <v>0</v>
      </c>
      <c r="C6118" s="24">
        <v>1220</v>
      </c>
    </row>
    <row r="6119" spans="1:3" x14ac:dyDescent="0.2">
      <c r="A6119" s="25">
        <v>33865</v>
      </c>
      <c r="B6119" s="24">
        <v>0</v>
      </c>
      <c r="C6119" s="24">
        <v>30</v>
      </c>
    </row>
    <row r="6120" spans="1:3" x14ac:dyDescent="0.2">
      <c r="A6120" s="25">
        <v>33866</v>
      </c>
      <c r="B6120" s="24">
        <v>0</v>
      </c>
      <c r="C6120" s="24">
        <v>0</v>
      </c>
    </row>
    <row r="6121" spans="1:3" x14ac:dyDescent="0.2">
      <c r="A6121" s="25">
        <v>33867</v>
      </c>
      <c r="B6121" s="24">
        <v>0</v>
      </c>
      <c r="C6121" s="24">
        <v>0</v>
      </c>
    </row>
    <row r="6122" spans="1:3" x14ac:dyDescent="0.2">
      <c r="A6122" s="25">
        <v>33868</v>
      </c>
      <c r="B6122" s="24">
        <v>0</v>
      </c>
      <c r="C6122" s="24">
        <v>6541</v>
      </c>
    </row>
    <row r="6123" spans="1:3" x14ac:dyDescent="0.2">
      <c r="A6123" s="25">
        <v>33869</v>
      </c>
      <c r="B6123" s="24">
        <v>0</v>
      </c>
      <c r="C6123" s="24">
        <v>0</v>
      </c>
    </row>
    <row r="6124" spans="1:3" x14ac:dyDescent="0.2">
      <c r="A6124" s="25">
        <v>33870</v>
      </c>
      <c r="B6124" s="24">
        <v>0</v>
      </c>
      <c r="C6124" s="24">
        <v>22422</v>
      </c>
    </row>
    <row r="6125" spans="1:3" x14ac:dyDescent="0.2">
      <c r="A6125" s="25">
        <v>33871</v>
      </c>
      <c r="B6125" s="24">
        <v>0</v>
      </c>
      <c r="C6125" s="24">
        <v>0</v>
      </c>
    </row>
    <row r="6126" spans="1:3" x14ac:dyDescent="0.2">
      <c r="A6126" s="25">
        <v>33872</v>
      </c>
      <c r="B6126" s="24">
        <v>0</v>
      </c>
      <c r="C6126" s="24">
        <v>0</v>
      </c>
    </row>
    <row r="6127" spans="1:3" x14ac:dyDescent="0.2">
      <c r="A6127" s="25">
        <v>33873</v>
      </c>
      <c r="B6127" s="24">
        <v>0</v>
      </c>
      <c r="C6127" s="24">
        <v>0</v>
      </c>
    </row>
    <row r="6128" spans="1:3" x14ac:dyDescent="0.2">
      <c r="A6128" s="25">
        <v>33874</v>
      </c>
      <c r="B6128" s="24">
        <v>0</v>
      </c>
      <c r="C6128" s="24">
        <v>0</v>
      </c>
    </row>
    <row r="6129" spans="1:3" x14ac:dyDescent="0.2">
      <c r="A6129" s="25">
        <v>33875</v>
      </c>
      <c r="B6129" s="24">
        <v>0</v>
      </c>
      <c r="C6129" s="24">
        <v>178</v>
      </c>
    </row>
    <row r="6130" spans="1:3" x14ac:dyDescent="0.2">
      <c r="A6130" s="25">
        <v>33876</v>
      </c>
      <c r="B6130" s="24">
        <v>0</v>
      </c>
      <c r="C6130" s="24">
        <v>-2872</v>
      </c>
    </row>
    <row r="6131" spans="1:3" x14ac:dyDescent="0.2">
      <c r="A6131" s="25">
        <v>33877</v>
      </c>
      <c r="B6131" s="24">
        <v>0</v>
      </c>
      <c r="C6131" s="24">
        <v>-2128</v>
      </c>
    </row>
    <row r="6132" spans="1:3" x14ac:dyDescent="0.2">
      <c r="A6132" s="25">
        <v>33878</v>
      </c>
      <c r="B6132" s="24">
        <v>0</v>
      </c>
      <c r="C6132" s="24">
        <v>-2000</v>
      </c>
    </row>
    <row r="6133" spans="1:3" x14ac:dyDescent="0.2">
      <c r="A6133" s="25">
        <v>33879</v>
      </c>
      <c r="B6133" s="24">
        <v>0</v>
      </c>
      <c r="C6133" s="24">
        <v>-974</v>
      </c>
    </row>
    <row r="6134" spans="1:3" x14ac:dyDescent="0.2">
      <c r="A6134" s="25">
        <v>33880</v>
      </c>
      <c r="B6134" s="24">
        <v>0</v>
      </c>
      <c r="C6134" s="24">
        <v>0</v>
      </c>
    </row>
    <row r="6135" spans="1:3" x14ac:dyDescent="0.2">
      <c r="A6135" s="25">
        <v>33881</v>
      </c>
      <c r="B6135" s="24">
        <v>0</v>
      </c>
      <c r="C6135" s="24">
        <v>0</v>
      </c>
    </row>
    <row r="6136" spans="1:3" x14ac:dyDescent="0.2">
      <c r="A6136" s="25">
        <v>33882</v>
      </c>
      <c r="B6136" s="24">
        <v>0</v>
      </c>
      <c r="C6136" s="24">
        <v>-974</v>
      </c>
    </row>
    <row r="6137" spans="1:3" x14ac:dyDescent="0.2">
      <c r="A6137" s="25">
        <v>33883</v>
      </c>
      <c r="B6137" s="24">
        <v>0</v>
      </c>
      <c r="C6137" s="24">
        <v>0</v>
      </c>
    </row>
    <row r="6138" spans="1:3" x14ac:dyDescent="0.2">
      <c r="A6138" s="25">
        <v>33884</v>
      </c>
      <c r="B6138" s="24">
        <v>0</v>
      </c>
      <c r="C6138" s="24">
        <v>0</v>
      </c>
    </row>
    <row r="6139" spans="1:3" x14ac:dyDescent="0.2">
      <c r="A6139" s="25">
        <v>33885</v>
      </c>
      <c r="B6139" s="24">
        <v>0</v>
      </c>
      <c r="C6139" s="24">
        <v>-2471</v>
      </c>
    </row>
    <row r="6140" spans="1:3" x14ac:dyDescent="0.2">
      <c r="A6140" s="25">
        <v>33886</v>
      </c>
      <c r="B6140" s="24">
        <v>0</v>
      </c>
      <c r="C6140" s="24">
        <v>-3026</v>
      </c>
    </row>
    <row r="6141" spans="1:3" x14ac:dyDescent="0.2">
      <c r="A6141" s="25">
        <v>33887</v>
      </c>
      <c r="B6141" s="24">
        <v>0</v>
      </c>
      <c r="C6141" s="24">
        <v>0</v>
      </c>
    </row>
    <row r="6142" spans="1:3" x14ac:dyDescent="0.2">
      <c r="A6142" s="25">
        <v>33888</v>
      </c>
      <c r="B6142" s="24">
        <v>0</v>
      </c>
      <c r="C6142" s="24">
        <v>0</v>
      </c>
    </row>
    <row r="6143" spans="1:3" x14ac:dyDescent="0.2">
      <c r="A6143" s="25">
        <v>33889</v>
      </c>
      <c r="B6143" s="24">
        <v>0</v>
      </c>
      <c r="C6143" s="24">
        <v>-1500</v>
      </c>
    </row>
    <row r="6144" spans="1:3" x14ac:dyDescent="0.2">
      <c r="A6144" s="25">
        <v>33890</v>
      </c>
      <c r="B6144" s="24">
        <v>0</v>
      </c>
      <c r="C6144" s="24">
        <v>-500</v>
      </c>
    </row>
    <row r="6145" spans="1:3" x14ac:dyDescent="0.2">
      <c r="A6145" s="25">
        <v>33891</v>
      </c>
      <c r="B6145" s="24">
        <v>0</v>
      </c>
      <c r="C6145" s="24">
        <v>-1000</v>
      </c>
    </row>
    <row r="6146" spans="1:3" x14ac:dyDescent="0.2">
      <c r="A6146" s="25">
        <v>33892</v>
      </c>
      <c r="B6146" s="24">
        <v>0</v>
      </c>
      <c r="C6146" s="24">
        <v>-1500</v>
      </c>
    </row>
    <row r="6147" spans="1:3" x14ac:dyDescent="0.2">
      <c r="A6147" s="25">
        <v>33893</v>
      </c>
      <c r="B6147" s="24">
        <v>0</v>
      </c>
      <c r="C6147" s="24">
        <v>0</v>
      </c>
    </row>
    <row r="6148" spans="1:3" x14ac:dyDescent="0.2">
      <c r="A6148" s="25">
        <v>33894</v>
      </c>
      <c r="B6148" s="24">
        <v>0</v>
      </c>
      <c r="C6148" s="24">
        <v>0</v>
      </c>
    </row>
    <row r="6149" spans="1:3" x14ac:dyDescent="0.2">
      <c r="A6149" s="25">
        <v>33895</v>
      </c>
      <c r="B6149" s="24">
        <v>0</v>
      </c>
      <c r="C6149" s="24">
        <v>0</v>
      </c>
    </row>
    <row r="6150" spans="1:3" x14ac:dyDescent="0.2">
      <c r="A6150" s="25">
        <v>33896</v>
      </c>
      <c r="B6150" s="24">
        <v>0</v>
      </c>
      <c r="C6150" s="24">
        <v>0</v>
      </c>
    </row>
    <row r="6151" spans="1:3" x14ac:dyDescent="0.2">
      <c r="A6151" s="25">
        <v>33897</v>
      </c>
      <c r="B6151" s="24">
        <v>0</v>
      </c>
      <c r="C6151" s="24">
        <v>-5900</v>
      </c>
    </row>
    <row r="6152" spans="1:3" x14ac:dyDescent="0.2">
      <c r="A6152" s="25">
        <v>33898</v>
      </c>
      <c r="B6152" s="24">
        <v>0</v>
      </c>
      <c r="C6152" s="24">
        <v>-3741</v>
      </c>
    </row>
    <row r="6153" spans="1:3" x14ac:dyDescent="0.2">
      <c r="A6153" s="25">
        <v>33899</v>
      </c>
      <c r="B6153" s="24">
        <v>0</v>
      </c>
      <c r="C6153" s="24">
        <v>0</v>
      </c>
    </row>
    <row r="6154" spans="1:3" x14ac:dyDescent="0.2">
      <c r="A6154" s="25">
        <v>33900</v>
      </c>
      <c r="B6154" s="24">
        <v>0</v>
      </c>
      <c r="C6154" s="24">
        <v>0</v>
      </c>
    </row>
    <row r="6155" spans="1:3" x14ac:dyDescent="0.2">
      <c r="A6155" s="25">
        <v>33901</v>
      </c>
      <c r="B6155" s="24">
        <v>0</v>
      </c>
      <c r="C6155" s="24">
        <v>0</v>
      </c>
    </row>
    <row r="6156" spans="1:3" x14ac:dyDescent="0.2">
      <c r="A6156" s="25">
        <v>33902</v>
      </c>
      <c r="B6156" s="24">
        <v>0</v>
      </c>
      <c r="C6156" s="24">
        <v>0</v>
      </c>
    </row>
    <row r="6157" spans="1:3" x14ac:dyDescent="0.2">
      <c r="A6157" s="25">
        <v>33903</v>
      </c>
      <c r="B6157" s="24">
        <v>0</v>
      </c>
      <c r="C6157" s="24">
        <v>0</v>
      </c>
    </row>
    <row r="6158" spans="1:3" x14ac:dyDescent="0.2">
      <c r="A6158" s="25">
        <v>33904</v>
      </c>
      <c r="B6158" s="24">
        <v>0</v>
      </c>
      <c r="C6158" s="24">
        <v>0</v>
      </c>
    </row>
    <row r="6159" spans="1:3" x14ac:dyDescent="0.2">
      <c r="A6159" s="25">
        <v>33905</v>
      </c>
      <c r="B6159" s="24">
        <v>0</v>
      </c>
      <c r="C6159" s="24">
        <v>0</v>
      </c>
    </row>
    <row r="6160" spans="1:3" x14ac:dyDescent="0.2">
      <c r="A6160" s="25">
        <v>33906</v>
      </c>
      <c r="B6160" s="24">
        <v>0</v>
      </c>
      <c r="C6160" s="24">
        <v>0</v>
      </c>
    </row>
    <row r="6161" spans="1:3" x14ac:dyDescent="0.2">
      <c r="A6161" s="25">
        <v>33907</v>
      </c>
      <c r="B6161" s="24">
        <v>0</v>
      </c>
      <c r="C6161" s="24">
        <v>0</v>
      </c>
    </row>
    <row r="6162" spans="1:3" x14ac:dyDescent="0.2">
      <c r="A6162" s="25">
        <v>33908</v>
      </c>
      <c r="B6162" s="24">
        <v>0</v>
      </c>
      <c r="C6162" s="24">
        <v>0</v>
      </c>
    </row>
    <row r="6163" spans="1:3" x14ac:dyDescent="0.2">
      <c r="A6163" s="25">
        <v>33909</v>
      </c>
      <c r="B6163" s="24">
        <v>0</v>
      </c>
      <c r="C6163" s="24">
        <v>0</v>
      </c>
    </row>
    <row r="6164" spans="1:3" x14ac:dyDescent="0.2">
      <c r="A6164" s="25">
        <v>33910</v>
      </c>
      <c r="B6164" s="24">
        <v>0</v>
      </c>
      <c r="C6164" s="24">
        <v>0</v>
      </c>
    </row>
    <row r="6165" spans="1:3" x14ac:dyDescent="0.2">
      <c r="A6165" s="25">
        <v>33911</v>
      </c>
      <c r="B6165" s="24">
        <v>0</v>
      </c>
      <c r="C6165" s="24">
        <v>0</v>
      </c>
    </row>
    <row r="6166" spans="1:3" x14ac:dyDescent="0.2">
      <c r="A6166" s="25">
        <v>33912</v>
      </c>
      <c r="B6166" s="24">
        <v>0</v>
      </c>
      <c r="C6166" s="24">
        <v>0</v>
      </c>
    </row>
    <row r="6167" spans="1:3" x14ac:dyDescent="0.2">
      <c r="A6167" s="25">
        <v>33913</v>
      </c>
      <c r="B6167" s="24">
        <v>0</v>
      </c>
      <c r="C6167" s="24">
        <v>0</v>
      </c>
    </row>
    <row r="6168" spans="1:3" x14ac:dyDescent="0.2">
      <c r="A6168" s="25">
        <v>33914</v>
      </c>
      <c r="B6168" s="24">
        <v>0</v>
      </c>
      <c r="C6168" s="24">
        <v>0</v>
      </c>
    </row>
    <row r="6169" spans="1:3" x14ac:dyDescent="0.2">
      <c r="A6169" s="25">
        <v>33915</v>
      </c>
      <c r="B6169" s="24">
        <v>0</v>
      </c>
      <c r="C6169" s="24">
        <v>0</v>
      </c>
    </row>
    <row r="6170" spans="1:3" x14ac:dyDescent="0.2">
      <c r="A6170" s="25">
        <v>33916</v>
      </c>
      <c r="B6170" s="24">
        <v>0</v>
      </c>
      <c r="C6170" s="24">
        <v>0</v>
      </c>
    </row>
    <row r="6171" spans="1:3" x14ac:dyDescent="0.2">
      <c r="A6171" s="25">
        <v>33917</v>
      </c>
      <c r="B6171" s="24">
        <v>0</v>
      </c>
      <c r="C6171" s="24">
        <v>0</v>
      </c>
    </row>
    <row r="6172" spans="1:3" x14ac:dyDescent="0.2">
      <c r="A6172" s="25">
        <v>33918</v>
      </c>
      <c r="B6172" s="24">
        <v>0</v>
      </c>
      <c r="C6172" s="24">
        <v>0</v>
      </c>
    </row>
    <row r="6173" spans="1:3" x14ac:dyDescent="0.2">
      <c r="A6173" s="25">
        <v>33919</v>
      </c>
      <c r="B6173" s="24">
        <v>0</v>
      </c>
      <c r="C6173" s="24">
        <v>0</v>
      </c>
    </row>
    <row r="6174" spans="1:3" x14ac:dyDescent="0.2">
      <c r="A6174" s="25">
        <v>33920</v>
      </c>
      <c r="B6174" s="24">
        <v>0</v>
      </c>
      <c r="C6174" s="24">
        <v>0</v>
      </c>
    </row>
    <row r="6175" spans="1:3" x14ac:dyDescent="0.2">
      <c r="A6175" s="25">
        <v>33921</v>
      </c>
      <c r="B6175" s="24">
        <v>0</v>
      </c>
      <c r="C6175" s="24">
        <v>0</v>
      </c>
    </row>
    <row r="6176" spans="1:3" x14ac:dyDescent="0.2">
      <c r="A6176" s="25">
        <v>33922</v>
      </c>
      <c r="B6176" s="24">
        <v>0</v>
      </c>
      <c r="C6176" s="24">
        <v>0</v>
      </c>
    </row>
    <row r="6177" spans="1:3" x14ac:dyDescent="0.2">
      <c r="A6177" s="25">
        <v>33923</v>
      </c>
      <c r="B6177" s="24">
        <v>0</v>
      </c>
      <c r="C6177" s="24">
        <v>0</v>
      </c>
    </row>
    <row r="6178" spans="1:3" x14ac:dyDescent="0.2">
      <c r="A6178" s="25">
        <v>33924</v>
      </c>
      <c r="B6178" s="24">
        <v>0</v>
      </c>
      <c r="C6178" s="24">
        <v>0</v>
      </c>
    </row>
    <row r="6179" spans="1:3" x14ac:dyDescent="0.2">
      <c r="A6179" s="25">
        <v>33925</v>
      </c>
      <c r="B6179" s="24">
        <v>0</v>
      </c>
      <c r="C6179" s="24">
        <v>0</v>
      </c>
    </row>
    <row r="6180" spans="1:3" x14ac:dyDescent="0.2">
      <c r="A6180" s="25">
        <v>33926</v>
      </c>
      <c r="B6180" s="24">
        <v>0</v>
      </c>
      <c r="C6180" s="24">
        <v>0</v>
      </c>
    </row>
    <row r="6181" spans="1:3" x14ac:dyDescent="0.2">
      <c r="A6181" s="25">
        <v>33927</v>
      </c>
      <c r="B6181" s="24">
        <v>0</v>
      </c>
      <c r="C6181" s="24">
        <v>0</v>
      </c>
    </row>
    <row r="6182" spans="1:3" x14ac:dyDescent="0.2">
      <c r="A6182" s="25">
        <v>33928</v>
      </c>
      <c r="B6182" s="24">
        <v>0</v>
      </c>
      <c r="C6182" s="24">
        <v>0</v>
      </c>
    </row>
    <row r="6183" spans="1:3" x14ac:dyDescent="0.2">
      <c r="A6183" s="25">
        <v>33929</v>
      </c>
      <c r="B6183" s="24">
        <v>0</v>
      </c>
      <c r="C6183" s="24">
        <v>0</v>
      </c>
    </row>
    <row r="6184" spans="1:3" x14ac:dyDescent="0.2">
      <c r="A6184" s="25">
        <v>33930</v>
      </c>
      <c r="B6184" s="24">
        <v>0</v>
      </c>
      <c r="C6184" s="24">
        <v>0</v>
      </c>
    </row>
    <row r="6185" spans="1:3" x14ac:dyDescent="0.2">
      <c r="A6185" s="25">
        <v>33931</v>
      </c>
      <c r="B6185" s="24">
        <v>0</v>
      </c>
      <c r="C6185" s="24">
        <v>0</v>
      </c>
    </row>
    <row r="6186" spans="1:3" x14ac:dyDescent="0.2">
      <c r="A6186" s="25">
        <v>33932</v>
      </c>
      <c r="B6186" s="24">
        <v>0</v>
      </c>
      <c r="C6186" s="24">
        <v>0</v>
      </c>
    </row>
    <row r="6187" spans="1:3" x14ac:dyDescent="0.2">
      <c r="A6187" s="25">
        <v>33933</v>
      </c>
      <c r="B6187" s="24">
        <v>0</v>
      </c>
      <c r="C6187" s="24">
        <v>0</v>
      </c>
    </row>
    <row r="6188" spans="1:3" x14ac:dyDescent="0.2">
      <c r="A6188" s="25">
        <v>33934</v>
      </c>
      <c r="B6188" s="24">
        <v>0</v>
      </c>
      <c r="C6188" s="24">
        <v>0</v>
      </c>
    </row>
    <row r="6189" spans="1:3" x14ac:dyDescent="0.2">
      <c r="A6189" s="25">
        <v>33935</v>
      </c>
      <c r="B6189" s="24">
        <v>0</v>
      </c>
      <c r="C6189" s="24">
        <v>0</v>
      </c>
    </row>
    <row r="6190" spans="1:3" x14ac:dyDescent="0.2">
      <c r="A6190" s="25">
        <v>33936</v>
      </c>
      <c r="B6190" s="24">
        <v>0</v>
      </c>
      <c r="C6190" s="24">
        <v>0</v>
      </c>
    </row>
    <row r="6191" spans="1:3" x14ac:dyDescent="0.2">
      <c r="A6191" s="25">
        <v>33937</v>
      </c>
      <c r="B6191" s="24">
        <v>0</v>
      </c>
      <c r="C6191" s="24">
        <v>0</v>
      </c>
    </row>
    <row r="6192" spans="1:3" x14ac:dyDescent="0.2">
      <c r="A6192" s="25">
        <v>33938</v>
      </c>
      <c r="B6192" s="24">
        <v>0</v>
      </c>
      <c r="C6192" s="24">
        <v>0</v>
      </c>
    </row>
    <row r="6193" spans="1:3" x14ac:dyDescent="0.2">
      <c r="A6193" s="25">
        <v>33939</v>
      </c>
      <c r="B6193" s="24">
        <v>0</v>
      </c>
      <c r="C6193" s="24">
        <v>0</v>
      </c>
    </row>
    <row r="6194" spans="1:3" x14ac:dyDescent="0.2">
      <c r="A6194" s="25">
        <v>33940</v>
      </c>
      <c r="B6194" s="24">
        <v>0</v>
      </c>
      <c r="C6194" s="24">
        <v>0</v>
      </c>
    </row>
    <row r="6195" spans="1:3" x14ac:dyDescent="0.2">
      <c r="A6195" s="25">
        <v>33941</v>
      </c>
      <c r="B6195" s="24">
        <v>0</v>
      </c>
      <c r="C6195" s="24">
        <v>0</v>
      </c>
    </row>
    <row r="6196" spans="1:3" x14ac:dyDescent="0.2">
      <c r="A6196" s="25">
        <v>33942</v>
      </c>
      <c r="B6196" s="24">
        <v>0</v>
      </c>
      <c r="C6196" s="24">
        <v>0</v>
      </c>
    </row>
    <row r="6197" spans="1:3" x14ac:dyDescent="0.2">
      <c r="A6197" s="25">
        <v>33943</v>
      </c>
      <c r="B6197" s="24">
        <v>0</v>
      </c>
      <c r="C6197" s="24">
        <v>0</v>
      </c>
    </row>
    <row r="6198" spans="1:3" x14ac:dyDescent="0.2">
      <c r="A6198" s="25">
        <v>33944</v>
      </c>
      <c r="B6198" s="24">
        <v>0</v>
      </c>
      <c r="C6198" s="24">
        <v>0</v>
      </c>
    </row>
    <row r="6199" spans="1:3" x14ac:dyDescent="0.2">
      <c r="A6199" s="25">
        <v>33945</v>
      </c>
      <c r="B6199" s="24">
        <v>0</v>
      </c>
      <c r="C6199" s="24">
        <v>0</v>
      </c>
    </row>
    <row r="6200" spans="1:3" x14ac:dyDescent="0.2">
      <c r="A6200" s="25">
        <v>33946</v>
      </c>
      <c r="B6200" s="24">
        <v>0</v>
      </c>
      <c r="C6200" s="24">
        <v>0</v>
      </c>
    </row>
    <row r="6201" spans="1:3" x14ac:dyDescent="0.2">
      <c r="A6201" s="25">
        <v>33947</v>
      </c>
      <c r="B6201" s="24">
        <v>0</v>
      </c>
      <c r="C6201" s="24">
        <v>0</v>
      </c>
    </row>
    <row r="6202" spans="1:3" x14ac:dyDescent="0.2">
      <c r="A6202" s="25">
        <v>33948</v>
      </c>
      <c r="B6202" s="24">
        <v>0</v>
      </c>
      <c r="C6202" s="24">
        <v>1185</v>
      </c>
    </row>
    <row r="6203" spans="1:3" x14ac:dyDescent="0.2">
      <c r="A6203" s="25">
        <v>33949</v>
      </c>
      <c r="B6203" s="24">
        <v>0</v>
      </c>
      <c r="C6203" s="24">
        <v>7375</v>
      </c>
    </row>
    <row r="6204" spans="1:3" x14ac:dyDescent="0.2">
      <c r="A6204" s="25">
        <v>33950</v>
      </c>
      <c r="B6204" s="24">
        <v>0</v>
      </c>
      <c r="C6204" s="24">
        <v>0</v>
      </c>
    </row>
    <row r="6205" spans="1:3" x14ac:dyDescent="0.2">
      <c r="A6205" s="25">
        <v>33951</v>
      </c>
      <c r="B6205" s="24">
        <v>0</v>
      </c>
      <c r="C6205" s="24">
        <v>0</v>
      </c>
    </row>
    <row r="6206" spans="1:3" x14ac:dyDescent="0.2">
      <c r="A6206" s="25">
        <v>33952</v>
      </c>
      <c r="B6206" s="24">
        <v>0</v>
      </c>
      <c r="C6206" s="24">
        <v>0</v>
      </c>
    </row>
    <row r="6207" spans="1:3" x14ac:dyDescent="0.2">
      <c r="A6207" s="25">
        <v>33953</v>
      </c>
      <c r="B6207" s="24">
        <v>0</v>
      </c>
      <c r="C6207" s="24">
        <v>0</v>
      </c>
    </row>
    <row r="6208" spans="1:3" x14ac:dyDescent="0.2">
      <c r="A6208" s="25">
        <v>33954</v>
      </c>
      <c r="B6208" s="24">
        <v>0</v>
      </c>
      <c r="C6208" s="24">
        <v>357</v>
      </c>
    </row>
    <row r="6209" spans="1:3" x14ac:dyDescent="0.2">
      <c r="A6209" s="25">
        <v>33955</v>
      </c>
      <c r="B6209" s="24">
        <v>0</v>
      </c>
      <c r="C6209" s="24">
        <v>1763</v>
      </c>
    </row>
    <row r="6210" spans="1:3" x14ac:dyDescent="0.2">
      <c r="A6210" s="25">
        <v>33956</v>
      </c>
      <c r="B6210" s="24">
        <v>0</v>
      </c>
      <c r="C6210" s="24">
        <v>7237</v>
      </c>
    </row>
    <row r="6211" spans="1:3" x14ac:dyDescent="0.2">
      <c r="A6211" s="25">
        <v>33957</v>
      </c>
      <c r="B6211" s="24">
        <v>0</v>
      </c>
      <c r="C6211" s="24">
        <v>0</v>
      </c>
    </row>
    <row r="6212" spans="1:3" x14ac:dyDescent="0.2">
      <c r="A6212" s="25">
        <v>33958</v>
      </c>
      <c r="B6212" s="24">
        <v>0</v>
      </c>
      <c r="C6212" s="24">
        <v>0</v>
      </c>
    </row>
    <row r="6213" spans="1:3" x14ac:dyDescent="0.2">
      <c r="A6213" s="25">
        <v>33959</v>
      </c>
      <c r="B6213" s="24">
        <v>0</v>
      </c>
      <c r="C6213" s="24">
        <v>0</v>
      </c>
    </row>
    <row r="6214" spans="1:3" x14ac:dyDescent="0.2">
      <c r="A6214" s="25">
        <v>33960</v>
      </c>
      <c r="B6214" s="24">
        <v>0</v>
      </c>
      <c r="C6214" s="24">
        <v>0</v>
      </c>
    </row>
    <row r="6215" spans="1:3" x14ac:dyDescent="0.2">
      <c r="A6215" s="25">
        <v>33961</v>
      </c>
      <c r="B6215" s="24">
        <v>0</v>
      </c>
      <c r="C6215" s="24">
        <v>0</v>
      </c>
    </row>
    <row r="6216" spans="1:3" x14ac:dyDescent="0.2">
      <c r="A6216" s="25">
        <v>33962</v>
      </c>
      <c r="B6216" s="24">
        <v>0</v>
      </c>
      <c r="C6216" s="24">
        <v>0</v>
      </c>
    </row>
    <row r="6217" spans="1:3" x14ac:dyDescent="0.2">
      <c r="A6217" s="25">
        <v>33963</v>
      </c>
      <c r="B6217" s="24">
        <v>0</v>
      </c>
      <c r="C6217" s="24">
        <v>0</v>
      </c>
    </row>
    <row r="6218" spans="1:3" x14ac:dyDescent="0.2">
      <c r="A6218" s="25">
        <v>33964</v>
      </c>
      <c r="B6218" s="24">
        <v>0</v>
      </c>
      <c r="C6218" s="24">
        <v>0</v>
      </c>
    </row>
    <row r="6219" spans="1:3" x14ac:dyDescent="0.2">
      <c r="A6219" s="25">
        <v>33965</v>
      </c>
      <c r="B6219" s="24">
        <v>0</v>
      </c>
      <c r="C6219" s="24">
        <v>0</v>
      </c>
    </row>
    <row r="6220" spans="1:3" x14ac:dyDescent="0.2">
      <c r="A6220" s="25">
        <v>33966</v>
      </c>
      <c r="B6220" s="24">
        <v>0</v>
      </c>
      <c r="C6220" s="24">
        <v>0</v>
      </c>
    </row>
    <row r="6221" spans="1:3" x14ac:dyDescent="0.2">
      <c r="A6221" s="25">
        <v>33967</v>
      </c>
      <c r="B6221" s="24">
        <v>0</v>
      </c>
      <c r="C6221" s="24">
        <v>0</v>
      </c>
    </row>
    <row r="6222" spans="1:3" x14ac:dyDescent="0.2">
      <c r="A6222" s="25">
        <v>33968</v>
      </c>
      <c r="B6222" s="24">
        <v>0</v>
      </c>
      <c r="C6222" s="24">
        <v>0</v>
      </c>
    </row>
    <row r="6223" spans="1:3" x14ac:dyDescent="0.2">
      <c r="A6223" s="25">
        <v>33969</v>
      </c>
      <c r="B6223" s="24">
        <v>0</v>
      </c>
      <c r="C6223" s="24">
        <v>0</v>
      </c>
    </row>
    <row r="6224" spans="1:3" x14ac:dyDescent="0.2">
      <c r="A6224" s="25">
        <v>33970</v>
      </c>
      <c r="B6224" s="24">
        <v>0</v>
      </c>
      <c r="C6224" s="24">
        <v>0</v>
      </c>
    </row>
    <row r="6225" spans="1:3" x14ac:dyDescent="0.2">
      <c r="A6225" s="25">
        <v>33971</v>
      </c>
      <c r="B6225" s="24">
        <v>0</v>
      </c>
      <c r="C6225" s="24">
        <v>0</v>
      </c>
    </row>
    <row r="6226" spans="1:3" x14ac:dyDescent="0.2">
      <c r="A6226" s="25">
        <v>33972</v>
      </c>
      <c r="B6226" s="24">
        <v>0</v>
      </c>
      <c r="C6226" s="24">
        <v>0</v>
      </c>
    </row>
    <row r="6227" spans="1:3" x14ac:dyDescent="0.2">
      <c r="A6227" s="25">
        <v>33973</v>
      </c>
      <c r="B6227" s="24">
        <v>0</v>
      </c>
      <c r="C6227" s="24">
        <v>0</v>
      </c>
    </row>
    <row r="6228" spans="1:3" x14ac:dyDescent="0.2">
      <c r="A6228" s="25">
        <v>33974</v>
      </c>
      <c r="B6228" s="24">
        <v>0</v>
      </c>
      <c r="C6228" s="24">
        <v>0</v>
      </c>
    </row>
    <row r="6229" spans="1:3" x14ac:dyDescent="0.2">
      <c r="A6229" s="25">
        <v>33975</v>
      </c>
      <c r="B6229" s="24">
        <v>0</v>
      </c>
      <c r="C6229" s="24">
        <v>0</v>
      </c>
    </row>
    <row r="6230" spans="1:3" x14ac:dyDescent="0.2">
      <c r="A6230" s="25">
        <v>33976</v>
      </c>
      <c r="B6230" s="24">
        <v>0</v>
      </c>
      <c r="C6230" s="24">
        <v>0</v>
      </c>
    </row>
    <row r="6231" spans="1:3" x14ac:dyDescent="0.2">
      <c r="A6231" s="25">
        <v>33977</v>
      </c>
      <c r="B6231" s="24">
        <v>0</v>
      </c>
      <c r="C6231" s="24">
        <v>0</v>
      </c>
    </row>
    <row r="6232" spans="1:3" x14ac:dyDescent="0.2">
      <c r="A6232" s="25">
        <v>33978</v>
      </c>
      <c r="B6232" s="24">
        <v>0</v>
      </c>
      <c r="C6232" s="24">
        <v>0</v>
      </c>
    </row>
    <row r="6233" spans="1:3" x14ac:dyDescent="0.2">
      <c r="A6233" s="25">
        <v>33979</v>
      </c>
      <c r="B6233" s="24">
        <v>0</v>
      </c>
      <c r="C6233" s="24">
        <v>0</v>
      </c>
    </row>
    <row r="6234" spans="1:3" x14ac:dyDescent="0.2">
      <c r="A6234" s="25">
        <v>33980</v>
      </c>
      <c r="B6234" s="24">
        <v>0</v>
      </c>
      <c r="C6234" s="24">
        <v>0</v>
      </c>
    </row>
    <row r="6235" spans="1:3" x14ac:dyDescent="0.2">
      <c r="A6235" s="25">
        <v>33981</v>
      </c>
      <c r="B6235" s="24">
        <v>0</v>
      </c>
      <c r="C6235" s="24">
        <v>0</v>
      </c>
    </row>
    <row r="6236" spans="1:3" x14ac:dyDescent="0.2">
      <c r="A6236" s="25">
        <v>33982</v>
      </c>
      <c r="B6236" s="24">
        <v>0</v>
      </c>
      <c r="C6236" s="24">
        <v>0</v>
      </c>
    </row>
    <row r="6237" spans="1:3" x14ac:dyDescent="0.2">
      <c r="A6237" s="25">
        <v>33983</v>
      </c>
      <c r="B6237" s="24">
        <v>0</v>
      </c>
      <c r="C6237" s="24">
        <v>0</v>
      </c>
    </row>
    <row r="6238" spans="1:3" x14ac:dyDescent="0.2">
      <c r="A6238" s="25">
        <v>33984</v>
      </c>
      <c r="B6238" s="24">
        <v>0</v>
      </c>
      <c r="C6238" s="24">
        <v>0</v>
      </c>
    </row>
    <row r="6239" spans="1:3" x14ac:dyDescent="0.2">
      <c r="A6239" s="25">
        <v>33985</v>
      </c>
      <c r="B6239" s="24">
        <v>0</v>
      </c>
      <c r="C6239" s="24">
        <v>0</v>
      </c>
    </row>
    <row r="6240" spans="1:3" x14ac:dyDescent="0.2">
      <c r="A6240" s="25">
        <v>33986</v>
      </c>
      <c r="B6240" s="24">
        <v>0</v>
      </c>
      <c r="C6240" s="24">
        <v>0</v>
      </c>
    </row>
    <row r="6241" spans="1:3" x14ac:dyDescent="0.2">
      <c r="A6241" s="25">
        <v>33987</v>
      </c>
      <c r="B6241" s="24">
        <v>0</v>
      </c>
      <c r="C6241" s="24">
        <v>0</v>
      </c>
    </row>
    <row r="6242" spans="1:3" x14ac:dyDescent="0.2">
      <c r="A6242" s="25">
        <v>33988</v>
      </c>
      <c r="B6242" s="24">
        <v>0</v>
      </c>
      <c r="C6242" s="24">
        <v>0</v>
      </c>
    </row>
    <row r="6243" spans="1:3" x14ac:dyDescent="0.2">
      <c r="A6243" s="25">
        <v>33989</v>
      </c>
      <c r="B6243" s="24">
        <v>0</v>
      </c>
      <c r="C6243" s="24">
        <v>0</v>
      </c>
    </row>
    <row r="6244" spans="1:3" x14ac:dyDescent="0.2">
      <c r="A6244" s="25">
        <v>33990</v>
      </c>
      <c r="B6244" s="24">
        <v>0</v>
      </c>
      <c r="C6244" s="24">
        <v>0</v>
      </c>
    </row>
    <row r="6245" spans="1:3" x14ac:dyDescent="0.2">
      <c r="A6245" s="25">
        <v>33991</v>
      </c>
      <c r="B6245" s="24">
        <v>0</v>
      </c>
      <c r="C6245" s="24">
        <v>0</v>
      </c>
    </row>
    <row r="6246" spans="1:3" x14ac:dyDescent="0.2">
      <c r="A6246" s="25">
        <v>33992</v>
      </c>
      <c r="B6246" s="24">
        <v>0</v>
      </c>
      <c r="C6246" s="24">
        <v>0</v>
      </c>
    </row>
    <row r="6247" spans="1:3" x14ac:dyDescent="0.2">
      <c r="A6247" s="25">
        <v>33993</v>
      </c>
      <c r="B6247" s="24">
        <v>0</v>
      </c>
      <c r="C6247" s="24">
        <v>0</v>
      </c>
    </row>
    <row r="6248" spans="1:3" x14ac:dyDescent="0.2">
      <c r="A6248" s="25">
        <v>33994</v>
      </c>
      <c r="B6248" s="24">
        <v>0</v>
      </c>
      <c r="C6248" s="24">
        <v>0</v>
      </c>
    </row>
    <row r="6249" spans="1:3" x14ac:dyDescent="0.2">
      <c r="A6249" s="25">
        <v>33995</v>
      </c>
      <c r="B6249" s="24">
        <v>0</v>
      </c>
      <c r="C6249" s="24">
        <v>0</v>
      </c>
    </row>
    <row r="6250" spans="1:3" x14ac:dyDescent="0.2">
      <c r="A6250" s="25">
        <v>33996</v>
      </c>
      <c r="B6250" s="24">
        <v>0</v>
      </c>
      <c r="C6250" s="24">
        <v>0</v>
      </c>
    </row>
    <row r="6251" spans="1:3" x14ac:dyDescent="0.2">
      <c r="A6251" s="25">
        <v>33997</v>
      </c>
      <c r="B6251" s="24">
        <v>0</v>
      </c>
      <c r="C6251" s="24">
        <v>0</v>
      </c>
    </row>
    <row r="6252" spans="1:3" x14ac:dyDescent="0.2">
      <c r="A6252" s="25">
        <v>33998</v>
      </c>
      <c r="B6252" s="24">
        <v>0</v>
      </c>
      <c r="C6252" s="24">
        <v>0</v>
      </c>
    </row>
    <row r="6253" spans="1:3" x14ac:dyDescent="0.2">
      <c r="A6253" s="25">
        <v>33999</v>
      </c>
      <c r="B6253" s="24">
        <v>0</v>
      </c>
      <c r="C6253" s="24">
        <v>0</v>
      </c>
    </row>
    <row r="6254" spans="1:3" x14ac:dyDescent="0.2">
      <c r="A6254" s="25">
        <v>34000</v>
      </c>
      <c r="B6254" s="24">
        <v>0</v>
      </c>
      <c r="C6254" s="24">
        <v>0</v>
      </c>
    </row>
    <row r="6255" spans="1:3" x14ac:dyDescent="0.2">
      <c r="A6255" s="25">
        <v>34001</v>
      </c>
      <c r="B6255" s="24">
        <v>0</v>
      </c>
      <c r="C6255" s="24">
        <v>0</v>
      </c>
    </row>
    <row r="6256" spans="1:3" x14ac:dyDescent="0.2">
      <c r="A6256" s="25">
        <v>34002</v>
      </c>
      <c r="B6256" s="24">
        <v>0</v>
      </c>
      <c r="C6256" s="24">
        <v>0</v>
      </c>
    </row>
    <row r="6257" spans="1:3" x14ac:dyDescent="0.2">
      <c r="A6257" s="25">
        <v>34003</v>
      </c>
      <c r="B6257" s="24">
        <v>0</v>
      </c>
      <c r="C6257" s="24">
        <v>381</v>
      </c>
    </row>
    <row r="6258" spans="1:3" x14ac:dyDescent="0.2">
      <c r="A6258" s="25">
        <v>34004</v>
      </c>
      <c r="B6258" s="24">
        <v>0</v>
      </c>
      <c r="C6258" s="24">
        <v>0</v>
      </c>
    </row>
    <row r="6259" spans="1:3" x14ac:dyDescent="0.2">
      <c r="A6259" s="25">
        <v>34005</v>
      </c>
      <c r="B6259" s="24">
        <v>0</v>
      </c>
      <c r="C6259" s="24">
        <v>0</v>
      </c>
    </row>
    <row r="6260" spans="1:3" x14ac:dyDescent="0.2">
      <c r="A6260" s="25">
        <v>34006</v>
      </c>
      <c r="B6260" s="24">
        <v>0</v>
      </c>
      <c r="C6260" s="24">
        <v>0</v>
      </c>
    </row>
    <row r="6261" spans="1:3" x14ac:dyDescent="0.2">
      <c r="A6261" s="25">
        <v>34007</v>
      </c>
      <c r="B6261" s="24">
        <v>0</v>
      </c>
      <c r="C6261" s="24">
        <v>0</v>
      </c>
    </row>
    <row r="6262" spans="1:3" x14ac:dyDescent="0.2">
      <c r="A6262" s="25">
        <v>34008</v>
      </c>
      <c r="B6262" s="24">
        <v>0</v>
      </c>
      <c r="C6262" s="24">
        <v>0</v>
      </c>
    </row>
    <row r="6263" spans="1:3" x14ac:dyDescent="0.2">
      <c r="A6263" s="25">
        <v>34009</v>
      </c>
      <c r="B6263" s="24">
        <v>0</v>
      </c>
      <c r="C6263" s="24">
        <v>0</v>
      </c>
    </row>
    <row r="6264" spans="1:3" x14ac:dyDescent="0.2">
      <c r="A6264" s="25">
        <v>34010</v>
      </c>
      <c r="B6264" s="24">
        <v>0</v>
      </c>
      <c r="C6264" s="24">
        <v>0</v>
      </c>
    </row>
    <row r="6265" spans="1:3" x14ac:dyDescent="0.2">
      <c r="A6265" s="25">
        <v>34011</v>
      </c>
      <c r="B6265" s="24">
        <v>0</v>
      </c>
      <c r="C6265" s="24">
        <v>0</v>
      </c>
    </row>
    <row r="6266" spans="1:3" x14ac:dyDescent="0.2">
      <c r="A6266" s="25">
        <v>34012</v>
      </c>
      <c r="B6266" s="24">
        <v>0</v>
      </c>
      <c r="C6266" s="24">
        <v>0</v>
      </c>
    </row>
    <row r="6267" spans="1:3" x14ac:dyDescent="0.2">
      <c r="A6267" s="25">
        <v>34013</v>
      </c>
      <c r="B6267" s="24">
        <v>0</v>
      </c>
      <c r="C6267" s="24">
        <v>0</v>
      </c>
    </row>
    <row r="6268" spans="1:3" x14ac:dyDescent="0.2">
      <c r="A6268" s="25">
        <v>34014</v>
      </c>
      <c r="B6268" s="24">
        <v>0</v>
      </c>
      <c r="C6268" s="24">
        <v>0</v>
      </c>
    </row>
    <row r="6269" spans="1:3" x14ac:dyDescent="0.2">
      <c r="A6269" s="25">
        <v>34015</v>
      </c>
      <c r="B6269" s="24">
        <v>0</v>
      </c>
      <c r="C6269" s="24">
        <v>0</v>
      </c>
    </row>
    <row r="6270" spans="1:3" x14ac:dyDescent="0.2">
      <c r="A6270" s="25">
        <v>34016</v>
      </c>
      <c r="B6270" s="24">
        <v>0</v>
      </c>
      <c r="C6270" s="24">
        <v>0</v>
      </c>
    </row>
    <row r="6271" spans="1:3" x14ac:dyDescent="0.2">
      <c r="A6271" s="25">
        <v>34017</v>
      </c>
      <c r="B6271" s="24">
        <v>0</v>
      </c>
      <c r="C6271" s="24">
        <v>0</v>
      </c>
    </row>
    <row r="6272" spans="1:3" x14ac:dyDescent="0.2">
      <c r="A6272" s="25">
        <v>34018</v>
      </c>
      <c r="B6272" s="24">
        <v>0</v>
      </c>
      <c r="C6272" s="24">
        <v>0</v>
      </c>
    </row>
    <row r="6273" spans="1:3" x14ac:dyDescent="0.2">
      <c r="A6273" s="25">
        <v>34019</v>
      </c>
      <c r="B6273" s="24">
        <v>0</v>
      </c>
      <c r="C6273" s="24">
        <v>0</v>
      </c>
    </row>
    <row r="6274" spans="1:3" x14ac:dyDescent="0.2">
      <c r="A6274" s="25">
        <v>34020</v>
      </c>
      <c r="B6274" s="24">
        <v>0</v>
      </c>
      <c r="C6274" s="24">
        <v>0</v>
      </c>
    </row>
    <row r="6275" spans="1:3" x14ac:dyDescent="0.2">
      <c r="A6275" s="25">
        <v>34021</v>
      </c>
      <c r="B6275" s="24">
        <v>0</v>
      </c>
      <c r="C6275" s="24">
        <v>0</v>
      </c>
    </row>
    <row r="6276" spans="1:3" x14ac:dyDescent="0.2">
      <c r="A6276" s="25">
        <v>34022</v>
      </c>
      <c r="B6276" s="24">
        <v>0</v>
      </c>
      <c r="C6276" s="24">
        <v>0</v>
      </c>
    </row>
    <row r="6277" spans="1:3" x14ac:dyDescent="0.2">
      <c r="A6277" s="25">
        <v>34023</v>
      </c>
      <c r="B6277" s="24">
        <v>0</v>
      </c>
      <c r="C6277" s="24">
        <v>0</v>
      </c>
    </row>
    <row r="6278" spans="1:3" x14ac:dyDescent="0.2">
      <c r="A6278" s="25">
        <v>34024</v>
      </c>
      <c r="B6278" s="24">
        <v>0</v>
      </c>
      <c r="C6278" s="24">
        <v>0</v>
      </c>
    </row>
    <row r="6279" spans="1:3" x14ac:dyDescent="0.2">
      <c r="A6279" s="25">
        <v>34025</v>
      </c>
      <c r="B6279" s="24">
        <v>0</v>
      </c>
      <c r="C6279" s="24">
        <v>0</v>
      </c>
    </row>
    <row r="6280" spans="1:3" x14ac:dyDescent="0.2">
      <c r="A6280" s="25">
        <v>34026</v>
      </c>
      <c r="B6280" s="24">
        <v>0</v>
      </c>
      <c r="C6280" s="24">
        <v>0</v>
      </c>
    </row>
    <row r="6281" spans="1:3" x14ac:dyDescent="0.2">
      <c r="A6281" s="25">
        <v>34027</v>
      </c>
      <c r="B6281" s="24">
        <v>0</v>
      </c>
      <c r="C6281" s="24">
        <v>0</v>
      </c>
    </row>
    <row r="6282" spans="1:3" x14ac:dyDescent="0.2">
      <c r="A6282" s="25">
        <v>34028</v>
      </c>
      <c r="B6282" s="24">
        <v>0</v>
      </c>
      <c r="C6282" s="24">
        <v>0</v>
      </c>
    </row>
    <row r="6283" spans="1:3" x14ac:dyDescent="0.2">
      <c r="A6283" s="25">
        <v>34029</v>
      </c>
      <c r="B6283" s="24">
        <v>0</v>
      </c>
      <c r="C6283" s="24">
        <v>0</v>
      </c>
    </row>
    <row r="6284" spans="1:3" x14ac:dyDescent="0.2">
      <c r="A6284" s="25">
        <v>34030</v>
      </c>
      <c r="B6284" s="24">
        <v>0</v>
      </c>
      <c r="C6284" s="24">
        <v>0</v>
      </c>
    </row>
    <row r="6285" spans="1:3" x14ac:dyDescent="0.2">
      <c r="A6285" s="25">
        <v>34031</v>
      </c>
      <c r="B6285" s="24">
        <v>0</v>
      </c>
      <c r="C6285" s="24">
        <v>0</v>
      </c>
    </row>
    <row r="6286" spans="1:3" x14ac:dyDescent="0.2">
      <c r="A6286" s="25">
        <v>34032</v>
      </c>
      <c r="B6286" s="24">
        <v>0</v>
      </c>
      <c r="C6286" s="24">
        <v>0</v>
      </c>
    </row>
    <row r="6287" spans="1:3" x14ac:dyDescent="0.2">
      <c r="A6287" s="25">
        <v>34033</v>
      </c>
      <c r="B6287" s="24">
        <v>0</v>
      </c>
      <c r="C6287" s="24">
        <v>0</v>
      </c>
    </row>
    <row r="6288" spans="1:3" x14ac:dyDescent="0.2">
      <c r="A6288" s="25">
        <v>34034</v>
      </c>
      <c r="B6288" s="24">
        <v>0</v>
      </c>
      <c r="C6288" s="24">
        <v>0</v>
      </c>
    </row>
    <row r="6289" spans="1:3" x14ac:dyDescent="0.2">
      <c r="A6289" s="25">
        <v>34035</v>
      </c>
      <c r="B6289" s="24">
        <v>0</v>
      </c>
      <c r="C6289" s="24">
        <v>0</v>
      </c>
    </row>
    <row r="6290" spans="1:3" x14ac:dyDescent="0.2">
      <c r="A6290" s="25">
        <v>34036</v>
      </c>
      <c r="B6290" s="24">
        <v>0</v>
      </c>
      <c r="C6290" s="24">
        <v>0</v>
      </c>
    </row>
    <row r="6291" spans="1:3" x14ac:dyDescent="0.2">
      <c r="A6291" s="25">
        <v>34037</v>
      </c>
      <c r="B6291" s="24">
        <v>0</v>
      </c>
      <c r="C6291" s="24">
        <v>0</v>
      </c>
    </row>
    <row r="6292" spans="1:3" x14ac:dyDescent="0.2">
      <c r="A6292" s="25">
        <v>34038</v>
      </c>
      <c r="B6292" s="24">
        <v>0</v>
      </c>
      <c r="C6292" s="24">
        <v>0</v>
      </c>
    </row>
    <row r="6293" spans="1:3" x14ac:dyDescent="0.2">
      <c r="A6293" s="25">
        <v>34039</v>
      </c>
      <c r="B6293" s="24">
        <v>0</v>
      </c>
      <c r="C6293" s="24">
        <v>0</v>
      </c>
    </row>
    <row r="6294" spans="1:3" x14ac:dyDescent="0.2">
      <c r="A6294" s="25">
        <v>34040</v>
      </c>
      <c r="B6294" s="24">
        <v>0</v>
      </c>
      <c r="C6294" s="24">
        <v>0</v>
      </c>
    </row>
    <row r="6295" spans="1:3" x14ac:dyDescent="0.2">
      <c r="A6295" s="25">
        <v>34041</v>
      </c>
      <c r="B6295" s="24">
        <v>0</v>
      </c>
      <c r="C6295" s="24">
        <v>0</v>
      </c>
    </row>
    <row r="6296" spans="1:3" x14ac:dyDescent="0.2">
      <c r="A6296" s="25">
        <v>34042</v>
      </c>
      <c r="B6296" s="24">
        <v>0</v>
      </c>
      <c r="C6296" s="24">
        <v>0</v>
      </c>
    </row>
    <row r="6297" spans="1:3" x14ac:dyDescent="0.2">
      <c r="A6297" s="25">
        <v>34043</v>
      </c>
      <c r="B6297" s="24">
        <v>0</v>
      </c>
      <c r="C6297" s="24">
        <v>0</v>
      </c>
    </row>
    <row r="6298" spans="1:3" x14ac:dyDescent="0.2">
      <c r="A6298" s="25">
        <v>34044</v>
      </c>
      <c r="B6298" s="24">
        <v>0</v>
      </c>
      <c r="C6298" s="24">
        <v>0</v>
      </c>
    </row>
    <row r="6299" spans="1:3" x14ac:dyDescent="0.2">
      <c r="A6299" s="25">
        <v>34045</v>
      </c>
      <c r="B6299" s="24">
        <v>0</v>
      </c>
      <c r="C6299" s="24">
        <v>0</v>
      </c>
    </row>
    <row r="6300" spans="1:3" x14ac:dyDescent="0.2">
      <c r="A6300" s="25">
        <v>34046</v>
      </c>
      <c r="B6300" s="24">
        <v>0</v>
      </c>
      <c r="C6300" s="24">
        <v>0</v>
      </c>
    </row>
    <row r="6301" spans="1:3" x14ac:dyDescent="0.2">
      <c r="A6301" s="25">
        <v>34047</v>
      </c>
      <c r="B6301" s="24">
        <v>0</v>
      </c>
      <c r="C6301" s="24">
        <v>0</v>
      </c>
    </row>
    <row r="6302" spans="1:3" x14ac:dyDescent="0.2">
      <c r="A6302" s="25">
        <v>34048</v>
      </c>
      <c r="B6302" s="24">
        <v>0</v>
      </c>
      <c r="C6302" s="24">
        <v>0</v>
      </c>
    </row>
    <row r="6303" spans="1:3" x14ac:dyDescent="0.2">
      <c r="A6303" s="25">
        <v>34049</v>
      </c>
      <c r="B6303" s="24">
        <v>0</v>
      </c>
      <c r="C6303" s="24">
        <v>0</v>
      </c>
    </row>
    <row r="6304" spans="1:3" x14ac:dyDescent="0.2">
      <c r="A6304" s="25">
        <v>34050</v>
      </c>
      <c r="B6304" s="24">
        <v>0</v>
      </c>
      <c r="C6304" s="24">
        <v>0</v>
      </c>
    </row>
    <row r="6305" spans="1:3" x14ac:dyDescent="0.2">
      <c r="A6305" s="25">
        <v>34051</v>
      </c>
      <c r="B6305" s="24">
        <v>0</v>
      </c>
      <c r="C6305" s="24">
        <v>0</v>
      </c>
    </row>
    <row r="6306" spans="1:3" x14ac:dyDescent="0.2">
      <c r="A6306" s="25">
        <v>34052</v>
      </c>
      <c r="B6306" s="24">
        <v>0</v>
      </c>
      <c r="C6306" s="24">
        <v>0</v>
      </c>
    </row>
    <row r="6307" spans="1:3" x14ac:dyDescent="0.2">
      <c r="A6307" s="25">
        <v>34053</v>
      </c>
      <c r="B6307" s="24">
        <v>0</v>
      </c>
      <c r="C6307" s="24">
        <v>0</v>
      </c>
    </row>
    <row r="6308" spans="1:3" x14ac:dyDescent="0.2">
      <c r="A6308" s="25">
        <v>34054</v>
      </c>
      <c r="B6308" s="24">
        <v>0</v>
      </c>
      <c r="C6308" s="24">
        <v>0</v>
      </c>
    </row>
    <row r="6309" spans="1:3" x14ac:dyDescent="0.2">
      <c r="A6309" s="25">
        <v>34055</v>
      </c>
      <c r="B6309" s="24">
        <v>0</v>
      </c>
      <c r="C6309" s="24">
        <v>0</v>
      </c>
    </row>
    <row r="6310" spans="1:3" x14ac:dyDescent="0.2">
      <c r="A6310" s="25">
        <v>34056</v>
      </c>
      <c r="B6310" s="24">
        <v>0</v>
      </c>
      <c r="C6310" s="24">
        <v>0</v>
      </c>
    </row>
    <row r="6311" spans="1:3" x14ac:dyDescent="0.2">
      <c r="A6311" s="25">
        <v>34057</v>
      </c>
      <c r="B6311" s="24">
        <v>0</v>
      </c>
      <c r="C6311" s="24">
        <v>0</v>
      </c>
    </row>
    <row r="6312" spans="1:3" x14ac:dyDescent="0.2">
      <c r="A6312" s="25">
        <v>34058</v>
      </c>
      <c r="B6312" s="24">
        <v>0</v>
      </c>
      <c r="C6312" s="24">
        <v>0</v>
      </c>
    </row>
    <row r="6313" spans="1:3" x14ac:dyDescent="0.2">
      <c r="A6313" s="25">
        <v>34059</v>
      </c>
      <c r="B6313" s="24">
        <v>0</v>
      </c>
      <c r="C6313" s="24">
        <v>0</v>
      </c>
    </row>
    <row r="6314" spans="1:3" x14ac:dyDescent="0.2">
      <c r="A6314" s="25">
        <v>34060</v>
      </c>
      <c r="B6314" s="24">
        <v>0</v>
      </c>
      <c r="C6314" s="24">
        <v>0</v>
      </c>
    </row>
    <row r="6315" spans="1:3" x14ac:dyDescent="0.2">
      <c r="A6315" s="25">
        <v>34061</v>
      </c>
      <c r="B6315" s="24">
        <v>0</v>
      </c>
      <c r="C6315" s="24">
        <v>0</v>
      </c>
    </row>
    <row r="6316" spans="1:3" x14ac:dyDescent="0.2">
      <c r="A6316" s="25">
        <v>34062</v>
      </c>
      <c r="B6316" s="24">
        <v>0</v>
      </c>
      <c r="C6316" s="24">
        <v>0</v>
      </c>
    </row>
    <row r="6317" spans="1:3" x14ac:dyDescent="0.2">
      <c r="A6317" s="25">
        <v>34063</v>
      </c>
      <c r="B6317" s="24">
        <v>0</v>
      </c>
      <c r="C6317" s="24">
        <v>0</v>
      </c>
    </row>
    <row r="6318" spans="1:3" x14ac:dyDescent="0.2">
      <c r="A6318" s="25">
        <v>34064</v>
      </c>
      <c r="B6318" s="24">
        <v>0</v>
      </c>
      <c r="C6318" s="24">
        <v>0</v>
      </c>
    </row>
    <row r="6319" spans="1:3" x14ac:dyDescent="0.2">
      <c r="A6319" s="25">
        <v>34065</v>
      </c>
      <c r="B6319" s="24">
        <v>0</v>
      </c>
      <c r="C6319" s="24">
        <v>0</v>
      </c>
    </row>
    <row r="6320" spans="1:3" x14ac:dyDescent="0.2">
      <c r="A6320" s="25">
        <v>34066</v>
      </c>
      <c r="B6320" s="24">
        <v>0</v>
      </c>
      <c r="C6320" s="24">
        <v>0</v>
      </c>
    </row>
    <row r="6321" spans="1:3" x14ac:dyDescent="0.2">
      <c r="A6321" s="25">
        <v>34067</v>
      </c>
      <c r="B6321" s="24">
        <v>0</v>
      </c>
      <c r="C6321" s="24">
        <v>0</v>
      </c>
    </row>
    <row r="6322" spans="1:3" x14ac:dyDescent="0.2">
      <c r="A6322" s="25">
        <v>34068</v>
      </c>
      <c r="B6322" s="24">
        <v>0</v>
      </c>
      <c r="C6322" s="24">
        <v>0</v>
      </c>
    </row>
    <row r="6323" spans="1:3" x14ac:dyDescent="0.2">
      <c r="A6323" s="25">
        <v>34069</v>
      </c>
      <c r="B6323" s="24">
        <v>0</v>
      </c>
      <c r="C6323" s="24">
        <v>0</v>
      </c>
    </row>
    <row r="6324" spans="1:3" x14ac:dyDescent="0.2">
      <c r="A6324" s="25">
        <v>34070</v>
      </c>
      <c r="B6324" s="24">
        <v>0</v>
      </c>
      <c r="C6324" s="24">
        <v>0</v>
      </c>
    </row>
    <row r="6325" spans="1:3" x14ac:dyDescent="0.2">
      <c r="A6325" s="25">
        <v>34071</v>
      </c>
      <c r="B6325" s="24">
        <v>0</v>
      </c>
      <c r="C6325" s="24">
        <v>0</v>
      </c>
    </row>
    <row r="6326" spans="1:3" x14ac:dyDescent="0.2">
      <c r="A6326" s="25">
        <v>34072</v>
      </c>
      <c r="B6326" s="24">
        <v>0</v>
      </c>
      <c r="C6326" s="24">
        <v>0</v>
      </c>
    </row>
    <row r="6327" spans="1:3" x14ac:dyDescent="0.2">
      <c r="A6327" s="25">
        <v>34073</v>
      </c>
      <c r="B6327" s="24">
        <v>0</v>
      </c>
      <c r="C6327" s="24">
        <v>0</v>
      </c>
    </row>
    <row r="6328" spans="1:3" x14ac:dyDescent="0.2">
      <c r="A6328" s="25">
        <v>34074</v>
      </c>
      <c r="B6328" s="24">
        <v>0</v>
      </c>
      <c r="C6328" s="24">
        <v>0</v>
      </c>
    </row>
    <row r="6329" spans="1:3" x14ac:dyDescent="0.2">
      <c r="A6329" s="25">
        <v>34075</v>
      </c>
      <c r="B6329" s="24">
        <v>0</v>
      </c>
      <c r="C6329" s="24">
        <v>0</v>
      </c>
    </row>
    <row r="6330" spans="1:3" x14ac:dyDescent="0.2">
      <c r="A6330" s="25">
        <v>34076</v>
      </c>
      <c r="B6330" s="24">
        <v>0</v>
      </c>
      <c r="C6330" s="24">
        <v>0</v>
      </c>
    </row>
    <row r="6331" spans="1:3" x14ac:dyDescent="0.2">
      <c r="A6331" s="25">
        <v>34077</v>
      </c>
      <c r="B6331" s="24">
        <v>0</v>
      </c>
      <c r="C6331" s="24">
        <v>0</v>
      </c>
    </row>
    <row r="6332" spans="1:3" x14ac:dyDescent="0.2">
      <c r="A6332" s="25">
        <v>34078</v>
      </c>
      <c r="B6332" s="24">
        <v>0</v>
      </c>
      <c r="C6332" s="24">
        <v>0</v>
      </c>
    </row>
    <row r="6333" spans="1:3" x14ac:dyDescent="0.2">
      <c r="A6333" s="25">
        <v>34079</v>
      </c>
      <c r="B6333" s="24">
        <v>0</v>
      </c>
      <c r="C6333" s="24">
        <v>0</v>
      </c>
    </row>
    <row r="6334" spans="1:3" x14ac:dyDescent="0.2">
      <c r="A6334" s="25">
        <v>34080</v>
      </c>
      <c r="B6334" s="24">
        <v>0</v>
      </c>
      <c r="C6334" s="24">
        <v>0</v>
      </c>
    </row>
    <row r="6335" spans="1:3" x14ac:dyDescent="0.2">
      <c r="A6335" s="25">
        <v>34081</v>
      </c>
      <c r="B6335" s="24">
        <v>0</v>
      </c>
      <c r="C6335" s="24">
        <v>0</v>
      </c>
    </row>
    <row r="6336" spans="1:3" x14ac:dyDescent="0.2">
      <c r="A6336" s="25">
        <v>34082</v>
      </c>
      <c r="B6336" s="24">
        <v>0</v>
      </c>
      <c r="C6336" s="24">
        <v>0</v>
      </c>
    </row>
    <row r="6337" spans="1:3" x14ac:dyDescent="0.2">
      <c r="A6337" s="25">
        <v>34083</v>
      </c>
      <c r="B6337" s="24">
        <v>0</v>
      </c>
      <c r="C6337" s="24">
        <v>0</v>
      </c>
    </row>
    <row r="6338" spans="1:3" x14ac:dyDescent="0.2">
      <c r="A6338" s="25">
        <v>34084</v>
      </c>
      <c r="B6338" s="24">
        <v>0</v>
      </c>
      <c r="C6338" s="24">
        <v>0</v>
      </c>
    </row>
    <row r="6339" spans="1:3" x14ac:dyDescent="0.2">
      <c r="A6339" s="25">
        <v>34085</v>
      </c>
      <c r="B6339" s="24">
        <v>0</v>
      </c>
      <c r="C6339" s="24">
        <v>0</v>
      </c>
    </row>
    <row r="6340" spans="1:3" x14ac:dyDescent="0.2">
      <c r="A6340" s="25">
        <v>34086</v>
      </c>
      <c r="B6340" s="24">
        <v>0</v>
      </c>
      <c r="C6340" s="24">
        <v>0</v>
      </c>
    </row>
    <row r="6341" spans="1:3" x14ac:dyDescent="0.2">
      <c r="A6341" s="25">
        <v>34087</v>
      </c>
      <c r="B6341" s="24">
        <v>0</v>
      </c>
      <c r="C6341" s="24">
        <v>0</v>
      </c>
    </row>
    <row r="6342" spans="1:3" x14ac:dyDescent="0.2">
      <c r="A6342" s="25">
        <v>34088</v>
      </c>
      <c r="B6342" s="24">
        <v>0</v>
      </c>
      <c r="C6342" s="24">
        <v>0</v>
      </c>
    </row>
    <row r="6343" spans="1:3" x14ac:dyDescent="0.2">
      <c r="A6343" s="25">
        <v>34089</v>
      </c>
      <c r="B6343" s="24">
        <v>0</v>
      </c>
      <c r="C6343" s="24">
        <v>0</v>
      </c>
    </row>
    <row r="6344" spans="1:3" x14ac:dyDescent="0.2">
      <c r="A6344" s="25">
        <v>34090</v>
      </c>
      <c r="B6344" s="24">
        <v>0</v>
      </c>
      <c r="C6344" s="24">
        <v>0</v>
      </c>
    </row>
    <row r="6345" spans="1:3" x14ac:dyDescent="0.2">
      <c r="A6345" s="25">
        <v>34091</v>
      </c>
      <c r="B6345" s="24">
        <v>0</v>
      </c>
      <c r="C6345" s="24">
        <v>0</v>
      </c>
    </row>
    <row r="6346" spans="1:3" x14ac:dyDescent="0.2">
      <c r="A6346" s="25">
        <v>34092</v>
      </c>
      <c r="B6346" s="24">
        <v>0</v>
      </c>
      <c r="C6346" s="24">
        <v>0</v>
      </c>
    </row>
    <row r="6347" spans="1:3" x14ac:dyDescent="0.2">
      <c r="A6347" s="25">
        <v>34093</v>
      </c>
      <c r="B6347" s="24">
        <v>0</v>
      </c>
      <c r="C6347" s="24">
        <v>0</v>
      </c>
    </row>
    <row r="6348" spans="1:3" x14ac:dyDescent="0.2">
      <c r="A6348" s="25">
        <v>34094</v>
      </c>
      <c r="B6348" s="24">
        <v>0</v>
      </c>
      <c r="C6348" s="24">
        <v>0</v>
      </c>
    </row>
    <row r="6349" spans="1:3" x14ac:dyDescent="0.2">
      <c r="A6349" s="25">
        <v>34095</v>
      </c>
      <c r="B6349" s="24">
        <v>0</v>
      </c>
      <c r="C6349" s="24">
        <v>0</v>
      </c>
    </row>
    <row r="6350" spans="1:3" x14ac:dyDescent="0.2">
      <c r="A6350" s="25">
        <v>34096</v>
      </c>
      <c r="B6350" s="24">
        <v>0</v>
      </c>
      <c r="C6350" s="24">
        <v>0</v>
      </c>
    </row>
    <row r="6351" spans="1:3" x14ac:dyDescent="0.2">
      <c r="A6351" s="25">
        <v>34097</v>
      </c>
      <c r="B6351" s="24">
        <v>0</v>
      </c>
      <c r="C6351" s="24">
        <v>0</v>
      </c>
    </row>
    <row r="6352" spans="1:3" x14ac:dyDescent="0.2">
      <c r="A6352" s="25">
        <v>34098</v>
      </c>
      <c r="B6352" s="24">
        <v>0</v>
      </c>
      <c r="C6352" s="24">
        <v>0</v>
      </c>
    </row>
    <row r="6353" spans="1:3" x14ac:dyDescent="0.2">
      <c r="A6353" s="25">
        <v>34099</v>
      </c>
      <c r="B6353" s="24">
        <v>0</v>
      </c>
      <c r="C6353" s="24">
        <v>0</v>
      </c>
    </row>
    <row r="6354" spans="1:3" x14ac:dyDescent="0.2">
      <c r="A6354" s="25">
        <v>34100</v>
      </c>
      <c r="B6354" s="24">
        <v>0</v>
      </c>
      <c r="C6354" s="24">
        <v>0</v>
      </c>
    </row>
    <row r="6355" spans="1:3" x14ac:dyDescent="0.2">
      <c r="A6355" s="25">
        <v>34101</v>
      </c>
      <c r="B6355" s="24">
        <v>0</v>
      </c>
      <c r="C6355" s="24">
        <v>0</v>
      </c>
    </row>
    <row r="6356" spans="1:3" x14ac:dyDescent="0.2">
      <c r="A6356" s="25">
        <v>34102</v>
      </c>
      <c r="B6356" s="24">
        <v>0</v>
      </c>
      <c r="C6356" s="24">
        <v>0</v>
      </c>
    </row>
    <row r="6357" spans="1:3" x14ac:dyDescent="0.2">
      <c r="A6357" s="25">
        <v>34103</v>
      </c>
      <c r="B6357" s="24">
        <v>0</v>
      </c>
      <c r="C6357" s="24">
        <v>0</v>
      </c>
    </row>
    <row r="6358" spans="1:3" x14ac:dyDescent="0.2">
      <c r="A6358" s="25">
        <v>34104</v>
      </c>
      <c r="B6358" s="24">
        <v>0</v>
      </c>
      <c r="C6358" s="24">
        <v>0</v>
      </c>
    </row>
    <row r="6359" spans="1:3" x14ac:dyDescent="0.2">
      <c r="A6359" s="25">
        <v>34105</v>
      </c>
      <c r="B6359" s="24">
        <v>0</v>
      </c>
      <c r="C6359" s="24">
        <v>0</v>
      </c>
    </row>
    <row r="6360" spans="1:3" x14ac:dyDescent="0.2">
      <c r="A6360" s="25">
        <v>34106</v>
      </c>
      <c r="B6360" s="24">
        <v>0</v>
      </c>
      <c r="C6360" s="24">
        <v>0</v>
      </c>
    </row>
    <row r="6361" spans="1:3" x14ac:dyDescent="0.2">
      <c r="A6361" s="25">
        <v>34107</v>
      </c>
      <c r="B6361" s="24">
        <v>0</v>
      </c>
      <c r="C6361" s="24">
        <v>0</v>
      </c>
    </row>
    <row r="6362" spans="1:3" x14ac:dyDescent="0.2">
      <c r="A6362" s="25">
        <v>34108</v>
      </c>
      <c r="B6362" s="24">
        <v>0</v>
      </c>
      <c r="C6362" s="24">
        <v>0</v>
      </c>
    </row>
    <row r="6363" spans="1:3" x14ac:dyDescent="0.2">
      <c r="A6363" s="25">
        <v>34109</v>
      </c>
      <c r="B6363" s="24">
        <v>0</v>
      </c>
      <c r="C6363" s="24">
        <v>0</v>
      </c>
    </row>
    <row r="6364" spans="1:3" x14ac:dyDescent="0.2">
      <c r="A6364" s="25">
        <v>34110</v>
      </c>
      <c r="B6364" s="24">
        <v>0</v>
      </c>
      <c r="C6364" s="24">
        <v>0</v>
      </c>
    </row>
    <row r="6365" spans="1:3" x14ac:dyDescent="0.2">
      <c r="A6365" s="25">
        <v>34111</v>
      </c>
      <c r="B6365" s="24">
        <v>0</v>
      </c>
      <c r="C6365" s="24">
        <v>0</v>
      </c>
    </row>
    <row r="6366" spans="1:3" x14ac:dyDescent="0.2">
      <c r="A6366" s="25">
        <v>34112</v>
      </c>
      <c r="B6366" s="24">
        <v>0</v>
      </c>
      <c r="C6366" s="24">
        <v>0</v>
      </c>
    </row>
    <row r="6367" spans="1:3" x14ac:dyDescent="0.2">
      <c r="A6367" s="25">
        <v>34113</v>
      </c>
      <c r="B6367" s="24">
        <v>0</v>
      </c>
      <c r="C6367" s="24">
        <v>0</v>
      </c>
    </row>
    <row r="6368" spans="1:3" x14ac:dyDescent="0.2">
      <c r="A6368" s="25">
        <v>34114</v>
      </c>
      <c r="B6368" s="24">
        <v>0</v>
      </c>
      <c r="C6368" s="24">
        <v>0</v>
      </c>
    </row>
    <row r="6369" spans="1:3" x14ac:dyDescent="0.2">
      <c r="A6369" s="25">
        <v>34115</v>
      </c>
      <c r="B6369" s="24">
        <v>0</v>
      </c>
      <c r="C6369" s="24">
        <v>0</v>
      </c>
    </row>
    <row r="6370" spans="1:3" x14ac:dyDescent="0.2">
      <c r="A6370" s="25">
        <v>34116</v>
      </c>
      <c r="B6370" s="24">
        <v>0</v>
      </c>
      <c r="C6370" s="24">
        <v>0</v>
      </c>
    </row>
    <row r="6371" spans="1:3" x14ac:dyDescent="0.2">
      <c r="A6371" s="25">
        <v>34117</v>
      </c>
      <c r="B6371" s="24">
        <v>0</v>
      </c>
      <c r="C6371" s="24">
        <v>0</v>
      </c>
    </row>
    <row r="6372" spans="1:3" x14ac:dyDescent="0.2">
      <c r="A6372" s="25">
        <v>34118</v>
      </c>
      <c r="B6372" s="24">
        <v>0</v>
      </c>
      <c r="C6372" s="24">
        <v>0</v>
      </c>
    </row>
    <row r="6373" spans="1:3" x14ac:dyDescent="0.2">
      <c r="A6373" s="25">
        <v>34119</v>
      </c>
      <c r="B6373" s="24">
        <v>0</v>
      </c>
      <c r="C6373" s="24">
        <v>0</v>
      </c>
    </row>
    <row r="6374" spans="1:3" x14ac:dyDescent="0.2">
      <c r="A6374" s="25">
        <v>34120</v>
      </c>
      <c r="B6374" s="24">
        <v>0</v>
      </c>
      <c r="C6374" s="24">
        <v>0</v>
      </c>
    </row>
    <row r="6375" spans="1:3" x14ac:dyDescent="0.2">
      <c r="A6375" s="25">
        <v>34121</v>
      </c>
      <c r="B6375" s="24">
        <v>0</v>
      </c>
      <c r="C6375" s="24">
        <v>0</v>
      </c>
    </row>
    <row r="6376" spans="1:3" x14ac:dyDescent="0.2">
      <c r="A6376" s="25">
        <v>34122</v>
      </c>
      <c r="B6376" s="24">
        <v>0</v>
      </c>
      <c r="C6376" s="24">
        <v>0</v>
      </c>
    </row>
    <row r="6377" spans="1:3" x14ac:dyDescent="0.2">
      <c r="A6377" s="25">
        <v>34123</v>
      </c>
      <c r="B6377" s="24">
        <v>0</v>
      </c>
      <c r="C6377" s="24">
        <v>0</v>
      </c>
    </row>
    <row r="6378" spans="1:3" x14ac:dyDescent="0.2">
      <c r="A6378" s="25">
        <v>34124</v>
      </c>
      <c r="B6378" s="24">
        <v>0</v>
      </c>
      <c r="C6378" s="24">
        <v>0</v>
      </c>
    </row>
    <row r="6379" spans="1:3" x14ac:dyDescent="0.2">
      <c r="A6379" s="25">
        <v>34125</v>
      </c>
      <c r="B6379" s="24">
        <v>0</v>
      </c>
      <c r="C6379" s="24">
        <v>0</v>
      </c>
    </row>
    <row r="6380" spans="1:3" x14ac:dyDescent="0.2">
      <c r="A6380" s="25">
        <v>34126</v>
      </c>
      <c r="B6380" s="24">
        <v>0</v>
      </c>
      <c r="C6380" s="24">
        <v>0</v>
      </c>
    </row>
    <row r="6381" spans="1:3" x14ac:dyDescent="0.2">
      <c r="A6381" s="25">
        <v>34127</v>
      </c>
      <c r="B6381" s="24">
        <v>0</v>
      </c>
      <c r="C6381" s="24">
        <v>0</v>
      </c>
    </row>
    <row r="6382" spans="1:3" x14ac:dyDescent="0.2">
      <c r="A6382" s="25">
        <v>34128</v>
      </c>
      <c r="B6382" s="24">
        <v>0</v>
      </c>
      <c r="C6382" s="24">
        <v>0</v>
      </c>
    </row>
    <row r="6383" spans="1:3" x14ac:dyDescent="0.2">
      <c r="A6383" s="25">
        <v>34129</v>
      </c>
      <c r="B6383" s="24">
        <v>0</v>
      </c>
      <c r="C6383" s="24">
        <v>0</v>
      </c>
    </row>
    <row r="6384" spans="1:3" x14ac:dyDescent="0.2">
      <c r="A6384" s="25">
        <v>34130</v>
      </c>
      <c r="B6384" s="24">
        <v>0</v>
      </c>
      <c r="C6384" s="24">
        <v>0</v>
      </c>
    </row>
    <row r="6385" spans="1:3" x14ac:dyDescent="0.2">
      <c r="A6385" s="25">
        <v>34131</v>
      </c>
      <c r="B6385" s="24">
        <v>0</v>
      </c>
      <c r="C6385" s="24">
        <v>0</v>
      </c>
    </row>
    <row r="6386" spans="1:3" x14ac:dyDescent="0.2">
      <c r="A6386" s="25">
        <v>34132</v>
      </c>
      <c r="B6386" s="24">
        <v>0</v>
      </c>
      <c r="C6386" s="24">
        <v>0</v>
      </c>
    </row>
    <row r="6387" spans="1:3" x14ac:dyDescent="0.2">
      <c r="A6387" s="25">
        <v>34133</v>
      </c>
      <c r="B6387" s="24">
        <v>0</v>
      </c>
      <c r="C6387" s="24">
        <v>0</v>
      </c>
    </row>
    <row r="6388" spans="1:3" x14ac:dyDescent="0.2">
      <c r="A6388" s="25">
        <v>34134</v>
      </c>
      <c r="B6388" s="24">
        <v>0</v>
      </c>
      <c r="C6388" s="24">
        <v>0</v>
      </c>
    </row>
    <row r="6389" spans="1:3" x14ac:dyDescent="0.2">
      <c r="A6389" s="25">
        <v>34135</v>
      </c>
      <c r="B6389" s="24">
        <v>0</v>
      </c>
      <c r="C6389" s="24">
        <v>0</v>
      </c>
    </row>
    <row r="6390" spans="1:3" x14ac:dyDescent="0.2">
      <c r="A6390" s="25">
        <v>34136</v>
      </c>
      <c r="B6390" s="24">
        <v>0</v>
      </c>
      <c r="C6390" s="24">
        <v>0</v>
      </c>
    </row>
    <row r="6391" spans="1:3" x14ac:dyDescent="0.2">
      <c r="A6391" s="25">
        <v>34137</v>
      </c>
      <c r="B6391" s="24">
        <v>0</v>
      </c>
      <c r="C6391" s="24">
        <v>0</v>
      </c>
    </row>
    <row r="6392" spans="1:3" x14ac:dyDescent="0.2">
      <c r="A6392" s="25">
        <v>34138</v>
      </c>
      <c r="B6392" s="24">
        <v>0</v>
      </c>
      <c r="C6392" s="24">
        <v>0</v>
      </c>
    </row>
    <row r="6393" spans="1:3" x14ac:dyDescent="0.2">
      <c r="A6393" s="25">
        <v>34139</v>
      </c>
      <c r="B6393" s="24">
        <v>0</v>
      </c>
      <c r="C6393" s="24">
        <v>0</v>
      </c>
    </row>
    <row r="6394" spans="1:3" x14ac:dyDescent="0.2">
      <c r="A6394" s="25">
        <v>34140</v>
      </c>
      <c r="B6394" s="24">
        <v>0</v>
      </c>
      <c r="C6394" s="24">
        <v>0</v>
      </c>
    </row>
    <row r="6395" spans="1:3" x14ac:dyDescent="0.2">
      <c r="A6395" s="25">
        <v>34141</v>
      </c>
      <c r="B6395" s="24">
        <v>0</v>
      </c>
      <c r="C6395" s="24">
        <v>0</v>
      </c>
    </row>
    <row r="6396" spans="1:3" x14ac:dyDescent="0.2">
      <c r="A6396" s="25">
        <v>34142</v>
      </c>
      <c r="B6396" s="24">
        <v>0</v>
      </c>
      <c r="C6396" s="24">
        <v>0</v>
      </c>
    </row>
    <row r="6397" spans="1:3" x14ac:dyDescent="0.2">
      <c r="A6397" s="25">
        <v>34143</v>
      </c>
      <c r="B6397" s="24">
        <v>0</v>
      </c>
      <c r="C6397" s="24">
        <v>0</v>
      </c>
    </row>
    <row r="6398" spans="1:3" x14ac:dyDescent="0.2">
      <c r="A6398" s="25">
        <v>34144</v>
      </c>
      <c r="B6398" s="24">
        <v>0</v>
      </c>
      <c r="C6398" s="24">
        <v>0</v>
      </c>
    </row>
    <row r="6399" spans="1:3" x14ac:dyDescent="0.2">
      <c r="A6399" s="25">
        <v>34145</v>
      </c>
      <c r="B6399" s="24">
        <v>0</v>
      </c>
      <c r="C6399" s="24">
        <v>0</v>
      </c>
    </row>
    <row r="6400" spans="1:3" x14ac:dyDescent="0.2">
      <c r="A6400" s="25">
        <v>34146</v>
      </c>
      <c r="B6400" s="24">
        <v>0</v>
      </c>
      <c r="C6400" s="24">
        <v>0</v>
      </c>
    </row>
    <row r="6401" spans="1:3" x14ac:dyDescent="0.2">
      <c r="A6401" s="25">
        <v>34147</v>
      </c>
      <c r="B6401" s="24">
        <v>0</v>
      </c>
      <c r="C6401" s="24">
        <v>0</v>
      </c>
    </row>
    <row r="6402" spans="1:3" x14ac:dyDescent="0.2">
      <c r="A6402" s="25">
        <v>34148</v>
      </c>
      <c r="B6402" s="24">
        <v>0</v>
      </c>
      <c r="C6402" s="24">
        <v>0</v>
      </c>
    </row>
    <row r="6403" spans="1:3" x14ac:dyDescent="0.2">
      <c r="A6403" s="25">
        <v>34149</v>
      </c>
      <c r="B6403" s="24">
        <v>0</v>
      </c>
      <c r="C6403" s="24">
        <v>0</v>
      </c>
    </row>
    <row r="6404" spans="1:3" x14ac:dyDescent="0.2">
      <c r="A6404" s="25">
        <v>34150</v>
      </c>
      <c r="B6404" s="24">
        <v>0</v>
      </c>
      <c r="C6404" s="24">
        <v>0</v>
      </c>
    </row>
    <row r="6405" spans="1:3" x14ac:dyDescent="0.2">
      <c r="A6405" s="25">
        <v>34151</v>
      </c>
      <c r="B6405" s="24">
        <v>0</v>
      </c>
      <c r="C6405" s="24">
        <v>0</v>
      </c>
    </row>
    <row r="6406" spans="1:3" x14ac:dyDescent="0.2">
      <c r="A6406" s="25">
        <v>34152</v>
      </c>
      <c r="B6406" s="24">
        <v>0</v>
      </c>
      <c r="C6406" s="24">
        <v>0</v>
      </c>
    </row>
    <row r="6407" spans="1:3" x14ac:dyDescent="0.2">
      <c r="A6407" s="25">
        <v>34153</v>
      </c>
      <c r="B6407" s="24">
        <v>0</v>
      </c>
      <c r="C6407" s="24">
        <v>0</v>
      </c>
    </row>
    <row r="6408" spans="1:3" x14ac:dyDescent="0.2">
      <c r="A6408" s="25">
        <v>34154</v>
      </c>
      <c r="B6408" s="24">
        <v>0</v>
      </c>
      <c r="C6408" s="24">
        <v>0</v>
      </c>
    </row>
    <row r="6409" spans="1:3" x14ac:dyDescent="0.2">
      <c r="A6409" s="25">
        <v>34155</v>
      </c>
      <c r="B6409" s="24">
        <v>0</v>
      </c>
      <c r="C6409" s="24">
        <v>0</v>
      </c>
    </row>
    <row r="6410" spans="1:3" x14ac:dyDescent="0.2">
      <c r="A6410" s="25">
        <v>34156</v>
      </c>
      <c r="B6410" s="24">
        <v>0</v>
      </c>
      <c r="C6410" s="24">
        <v>0</v>
      </c>
    </row>
    <row r="6411" spans="1:3" x14ac:dyDescent="0.2">
      <c r="A6411" s="25">
        <v>34157</v>
      </c>
      <c r="B6411" s="24">
        <v>0</v>
      </c>
      <c r="C6411" s="24">
        <v>0</v>
      </c>
    </row>
    <row r="6412" spans="1:3" x14ac:dyDescent="0.2">
      <c r="A6412" s="25">
        <v>34158</v>
      </c>
      <c r="B6412" s="24">
        <v>0</v>
      </c>
      <c r="C6412" s="24">
        <v>0</v>
      </c>
    </row>
    <row r="6413" spans="1:3" x14ac:dyDescent="0.2">
      <c r="A6413" s="25">
        <v>34159</v>
      </c>
      <c r="B6413" s="24">
        <v>0</v>
      </c>
      <c r="C6413" s="24">
        <v>0</v>
      </c>
    </row>
    <row r="6414" spans="1:3" x14ac:dyDescent="0.2">
      <c r="A6414" s="25">
        <v>34160</v>
      </c>
      <c r="B6414" s="24">
        <v>0</v>
      </c>
      <c r="C6414" s="24">
        <v>0</v>
      </c>
    </row>
    <row r="6415" spans="1:3" x14ac:dyDescent="0.2">
      <c r="A6415" s="25">
        <v>34161</v>
      </c>
      <c r="B6415" s="24">
        <v>0</v>
      </c>
      <c r="C6415" s="24">
        <v>0</v>
      </c>
    </row>
    <row r="6416" spans="1:3" x14ac:dyDescent="0.2">
      <c r="A6416" s="25">
        <v>34162</v>
      </c>
      <c r="B6416" s="24">
        <v>0</v>
      </c>
      <c r="C6416" s="24">
        <v>0</v>
      </c>
    </row>
    <row r="6417" spans="1:3" x14ac:dyDescent="0.2">
      <c r="A6417" s="25">
        <v>34163</v>
      </c>
      <c r="B6417" s="24">
        <v>0</v>
      </c>
      <c r="C6417" s="24">
        <v>0</v>
      </c>
    </row>
    <row r="6418" spans="1:3" x14ac:dyDescent="0.2">
      <c r="A6418" s="25">
        <v>34164</v>
      </c>
      <c r="B6418" s="24">
        <v>0</v>
      </c>
      <c r="C6418" s="24">
        <v>0</v>
      </c>
    </row>
    <row r="6419" spans="1:3" x14ac:dyDescent="0.2">
      <c r="A6419" s="25">
        <v>34165</v>
      </c>
      <c r="B6419" s="24">
        <v>0</v>
      </c>
      <c r="C6419" s="24">
        <v>0</v>
      </c>
    </row>
    <row r="6420" spans="1:3" x14ac:dyDescent="0.2">
      <c r="A6420" s="25">
        <v>34166</v>
      </c>
      <c r="B6420" s="24">
        <v>0</v>
      </c>
      <c r="C6420" s="24">
        <v>0</v>
      </c>
    </row>
    <row r="6421" spans="1:3" x14ac:dyDescent="0.2">
      <c r="A6421" s="25">
        <v>34167</v>
      </c>
      <c r="B6421" s="24">
        <v>0</v>
      </c>
      <c r="C6421" s="24">
        <v>0</v>
      </c>
    </row>
    <row r="6422" spans="1:3" x14ac:dyDescent="0.2">
      <c r="A6422" s="25">
        <v>34168</v>
      </c>
      <c r="B6422" s="24">
        <v>0</v>
      </c>
      <c r="C6422" s="24">
        <v>0</v>
      </c>
    </row>
    <row r="6423" spans="1:3" x14ac:dyDescent="0.2">
      <c r="A6423" s="25">
        <v>34169</v>
      </c>
      <c r="B6423" s="24">
        <v>0</v>
      </c>
      <c r="C6423" s="24">
        <v>2869</v>
      </c>
    </row>
    <row r="6424" spans="1:3" x14ac:dyDescent="0.2">
      <c r="A6424" s="25">
        <v>34170</v>
      </c>
      <c r="B6424" s="24">
        <v>0</v>
      </c>
      <c r="C6424" s="24">
        <v>0</v>
      </c>
    </row>
    <row r="6425" spans="1:3" x14ac:dyDescent="0.2">
      <c r="A6425" s="25">
        <v>34171</v>
      </c>
      <c r="B6425" s="24">
        <v>0</v>
      </c>
      <c r="C6425" s="24">
        <v>0</v>
      </c>
    </row>
    <row r="6426" spans="1:3" x14ac:dyDescent="0.2">
      <c r="A6426" s="25">
        <v>34172</v>
      </c>
      <c r="B6426" s="24">
        <v>0</v>
      </c>
      <c r="C6426" s="24">
        <v>2900</v>
      </c>
    </row>
    <row r="6427" spans="1:3" x14ac:dyDescent="0.2">
      <c r="A6427" s="25">
        <v>34173</v>
      </c>
      <c r="B6427" s="24">
        <v>0</v>
      </c>
      <c r="C6427" s="24">
        <v>13126</v>
      </c>
    </row>
    <row r="6428" spans="1:3" x14ac:dyDescent="0.2">
      <c r="A6428" s="25">
        <v>34174</v>
      </c>
      <c r="B6428" s="24">
        <v>0</v>
      </c>
      <c r="C6428" s="24">
        <v>0</v>
      </c>
    </row>
    <row r="6429" spans="1:3" x14ac:dyDescent="0.2">
      <c r="A6429" s="25">
        <v>34175</v>
      </c>
      <c r="B6429" s="24">
        <v>0</v>
      </c>
      <c r="C6429" s="24">
        <v>0</v>
      </c>
    </row>
    <row r="6430" spans="1:3" x14ac:dyDescent="0.2">
      <c r="A6430" s="25">
        <v>34176</v>
      </c>
      <c r="B6430" s="24">
        <v>0</v>
      </c>
      <c r="C6430" s="24">
        <v>0</v>
      </c>
    </row>
    <row r="6431" spans="1:3" x14ac:dyDescent="0.2">
      <c r="A6431" s="25">
        <v>34177</v>
      </c>
      <c r="B6431" s="24">
        <v>0</v>
      </c>
      <c r="C6431" s="24">
        <v>0</v>
      </c>
    </row>
    <row r="6432" spans="1:3" x14ac:dyDescent="0.2">
      <c r="A6432" s="25">
        <v>34178</v>
      </c>
      <c r="B6432" s="24">
        <v>0</v>
      </c>
      <c r="C6432" s="24">
        <v>0</v>
      </c>
    </row>
    <row r="6433" spans="1:3" x14ac:dyDescent="0.2">
      <c r="A6433" s="25">
        <v>34179</v>
      </c>
      <c r="B6433" s="24">
        <v>0</v>
      </c>
      <c r="C6433" s="24">
        <v>0</v>
      </c>
    </row>
    <row r="6434" spans="1:3" x14ac:dyDescent="0.2">
      <c r="A6434" s="25">
        <v>34180</v>
      </c>
      <c r="B6434" s="24">
        <v>0</v>
      </c>
      <c r="C6434" s="24">
        <v>39664</v>
      </c>
    </row>
    <row r="6435" spans="1:3" x14ac:dyDescent="0.2">
      <c r="A6435" s="25">
        <v>34181</v>
      </c>
      <c r="B6435" s="24">
        <v>0</v>
      </c>
      <c r="C6435" s="24">
        <v>0</v>
      </c>
    </row>
    <row r="6436" spans="1:3" x14ac:dyDescent="0.2">
      <c r="A6436" s="25">
        <v>34182</v>
      </c>
      <c r="B6436" s="24">
        <v>0</v>
      </c>
      <c r="C6436" s="24">
        <v>0</v>
      </c>
    </row>
    <row r="6437" spans="1:3" x14ac:dyDescent="0.2">
      <c r="A6437" s="25">
        <v>34183</v>
      </c>
      <c r="B6437" s="24">
        <v>0</v>
      </c>
      <c r="C6437" s="24">
        <v>0</v>
      </c>
    </row>
    <row r="6438" spans="1:3" x14ac:dyDescent="0.2">
      <c r="A6438" s="25">
        <v>34184</v>
      </c>
      <c r="B6438" s="24">
        <v>0</v>
      </c>
      <c r="C6438" s="24">
        <v>0</v>
      </c>
    </row>
    <row r="6439" spans="1:3" x14ac:dyDescent="0.2">
      <c r="A6439" s="25">
        <v>34185</v>
      </c>
      <c r="B6439" s="24">
        <v>0</v>
      </c>
      <c r="C6439" s="24">
        <v>0</v>
      </c>
    </row>
    <row r="6440" spans="1:3" x14ac:dyDescent="0.2">
      <c r="A6440" s="25">
        <v>34186</v>
      </c>
      <c r="B6440" s="24">
        <v>0</v>
      </c>
      <c r="C6440" s="24">
        <v>0</v>
      </c>
    </row>
    <row r="6441" spans="1:3" x14ac:dyDescent="0.2">
      <c r="A6441" s="25">
        <v>34187</v>
      </c>
      <c r="B6441" s="24">
        <v>0</v>
      </c>
      <c r="C6441" s="24">
        <v>0</v>
      </c>
    </row>
    <row r="6442" spans="1:3" x14ac:dyDescent="0.2">
      <c r="A6442" s="25">
        <v>34188</v>
      </c>
      <c r="B6442" s="24">
        <v>0</v>
      </c>
      <c r="C6442" s="24">
        <v>0</v>
      </c>
    </row>
    <row r="6443" spans="1:3" x14ac:dyDescent="0.2">
      <c r="A6443" s="25">
        <v>34189</v>
      </c>
      <c r="B6443" s="24">
        <v>0</v>
      </c>
      <c r="C6443" s="24">
        <v>0</v>
      </c>
    </row>
    <row r="6444" spans="1:3" x14ac:dyDescent="0.2">
      <c r="A6444" s="25">
        <v>34190</v>
      </c>
      <c r="B6444" s="24">
        <v>0</v>
      </c>
      <c r="C6444" s="24">
        <v>0</v>
      </c>
    </row>
    <row r="6445" spans="1:3" x14ac:dyDescent="0.2">
      <c r="A6445" s="25">
        <v>34191</v>
      </c>
      <c r="B6445" s="24">
        <v>0</v>
      </c>
      <c r="C6445" s="24">
        <v>0</v>
      </c>
    </row>
    <row r="6446" spans="1:3" x14ac:dyDescent="0.2">
      <c r="A6446" s="25">
        <v>34192</v>
      </c>
      <c r="B6446" s="24">
        <v>0</v>
      </c>
      <c r="C6446" s="24">
        <v>0</v>
      </c>
    </row>
    <row r="6447" spans="1:3" x14ac:dyDescent="0.2">
      <c r="A6447" s="25">
        <v>34193</v>
      </c>
      <c r="B6447" s="24">
        <v>0</v>
      </c>
      <c r="C6447" s="24">
        <v>0</v>
      </c>
    </row>
    <row r="6448" spans="1:3" x14ac:dyDescent="0.2">
      <c r="A6448" s="25">
        <v>34194</v>
      </c>
      <c r="B6448" s="24">
        <v>0</v>
      </c>
      <c r="C6448" s="24">
        <v>0</v>
      </c>
    </row>
    <row r="6449" spans="1:3" x14ac:dyDescent="0.2">
      <c r="A6449" s="25">
        <v>34195</v>
      </c>
      <c r="B6449" s="24">
        <v>0</v>
      </c>
      <c r="C6449" s="24">
        <v>0</v>
      </c>
    </row>
    <row r="6450" spans="1:3" x14ac:dyDescent="0.2">
      <c r="A6450" s="25">
        <v>34196</v>
      </c>
      <c r="B6450" s="24">
        <v>0</v>
      </c>
      <c r="C6450" s="24">
        <v>0</v>
      </c>
    </row>
    <row r="6451" spans="1:3" x14ac:dyDescent="0.2">
      <c r="A6451" s="25">
        <v>34197</v>
      </c>
      <c r="B6451" s="24">
        <v>0</v>
      </c>
      <c r="C6451" s="24">
        <v>0</v>
      </c>
    </row>
    <row r="6452" spans="1:3" x14ac:dyDescent="0.2">
      <c r="A6452" s="25">
        <v>34198</v>
      </c>
      <c r="B6452" s="24">
        <v>0</v>
      </c>
      <c r="C6452" s="24">
        <v>0</v>
      </c>
    </row>
    <row r="6453" spans="1:3" x14ac:dyDescent="0.2">
      <c r="A6453" s="25">
        <v>34199</v>
      </c>
      <c r="B6453" s="24">
        <v>0</v>
      </c>
      <c r="C6453" s="24">
        <v>0</v>
      </c>
    </row>
    <row r="6454" spans="1:3" x14ac:dyDescent="0.2">
      <c r="A6454" s="25">
        <v>34200</v>
      </c>
      <c r="B6454" s="24">
        <v>0</v>
      </c>
      <c r="C6454" s="24">
        <v>0</v>
      </c>
    </row>
    <row r="6455" spans="1:3" x14ac:dyDescent="0.2">
      <c r="A6455" s="25">
        <v>34201</v>
      </c>
      <c r="B6455" s="24">
        <v>0</v>
      </c>
      <c r="C6455" s="24">
        <v>0</v>
      </c>
    </row>
    <row r="6456" spans="1:3" x14ac:dyDescent="0.2">
      <c r="A6456" s="25">
        <v>34202</v>
      </c>
      <c r="B6456" s="24">
        <v>0</v>
      </c>
      <c r="C6456" s="24">
        <v>0</v>
      </c>
    </row>
    <row r="6457" spans="1:3" x14ac:dyDescent="0.2">
      <c r="A6457" s="25">
        <v>34203</v>
      </c>
      <c r="B6457" s="24">
        <v>0</v>
      </c>
      <c r="C6457" s="24">
        <v>0</v>
      </c>
    </row>
    <row r="6458" spans="1:3" x14ac:dyDescent="0.2">
      <c r="A6458" s="25">
        <v>34204</v>
      </c>
      <c r="B6458" s="24">
        <v>0</v>
      </c>
      <c r="C6458" s="24">
        <v>0</v>
      </c>
    </row>
    <row r="6459" spans="1:3" x14ac:dyDescent="0.2">
      <c r="A6459" s="25">
        <v>34205</v>
      </c>
      <c r="B6459" s="24">
        <v>0</v>
      </c>
      <c r="C6459" s="24">
        <v>0</v>
      </c>
    </row>
    <row r="6460" spans="1:3" x14ac:dyDescent="0.2">
      <c r="A6460" s="25">
        <v>34206</v>
      </c>
      <c r="B6460" s="24">
        <v>0</v>
      </c>
      <c r="C6460" s="24">
        <v>0</v>
      </c>
    </row>
    <row r="6461" spans="1:3" x14ac:dyDescent="0.2">
      <c r="A6461" s="25">
        <v>34207</v>
      </c>
      <c r="B6461" s="24">
        <v>0</v>
      </c>
      <c r="C6461" s="24">
        <v>0</v>
      </c>
    </row>
    <row r="6462" spans="1:3" x14ac:dyDescent="0.2">
      <c r="A6462" s="25">
        <v>34208</v>
      </c>
      <c r="B6462" s="24">
        <v>0</v>
      </c>
      <c r="C6462" s="24">
        <v>0</v>
      </c>
    </row>
    <row r="6463" spans="1:3" x14ac:dyDescent="0.2">
      <c r="A6463" s="25">
        <v>34209</v>
      </c>
      <c r="B6463" s="24">
        <v>0</v>
      </c>
      <c r="C6463" s="24">
        <v>0</v>
      </c>
    </row>
    <row r="6464" spans="1:3" x14ac:dyDescent="0.2">
      <c r="A6464" s="25">
        <v>34210</v>
      </c>
      <c r="B6464" s="24">
        <v>0</v>
      </c>
      <c r="C6464" s="24">
        <v>0</v>
      </c>
    </row>
    <row r="6465" spans="1:3" x14ac:dyDescent="0.2">
      <c r="A6465" s="25">
        <v>34211</v>
      </c>
      <c r="B6465" s="24">
        <v>0</v>
      </c>
      <c r="C6465" s="24">
        <v>0</v>
      </c>
    </row>
    <row r="6466" spans="1:3" x14ac:dyDescent="0.2">
      <c r="A6466" s="25">
        <v>34212</v>
      </c>
      <c r="B6466" s="24">
        <v>0</v>
      </c>
      <c r="C6466" s="24">
        <v>0</v>
      </c>
    </row>
    <row r="6467" spans="1:3" x14ac:dyDescent="0.2">
      <c r="A6467" s="25">
        <v>34213</v>
      </c>
      <c r="B6467" s="24">
        <v>0</v>
      </c>
      <c r="C6467" s="24">
        <v>0</v>
      </c>
    </row>
    <row r="6468" spans="1:3" x14ac:dyDescent="0.2">
      <c r="A6468" s="25">
        <v>34214</v>
      </c>
      <c r="B6468" s="24">
        <v>0</v>
      </c>
      <c r="C6468" s="24">
        <v>0</v>
      </c>
    </row>
    <row r="6469" spans="1:3" x14ac:dyDescent="0.2">
      <c r="A6469" s="25">
        <v>34215</v>
      </c>
      <c r="B6469" s="24">
        <v>0</v>
      </c>
      <c r="C6469" s="24">
        <v>0</v>
      </c>
    </row>
    <row r="6470" spans="1:3" x14ac:dyDescent="0.2">
      <c r="A6470" s="25">
        <v>34216</v>
      </c>
      <c r="B6470" s="24">
        <v>0</v>
      </c>
      <c r="C6470" s="24">
        <v>0</v>
      </c>
    </row>
    <row r="6471" spans="1:3" x14ac:dyDescent="0.2">
      <c r="A6471" s="25">
        <v>34217</v>
      </c>
      <c r="B6471" s="24">
        <v>0</v>
      </c>
      <c r="C6471" s="24">
        <v>0</v>
      </c>
    </row>
    <row r="6472" spans="1:3" x14ac:dyDescent="0.2">
      <c r="A6472" s="25">
        <v>34218</v>
      </c>
      <c r="B6472" s="24">
        <v>0</v>
      </c>
      <c r="C6472" s="24">
        <v>0</v>
      </c>
    </row>
    <row r="6473" spans="1:3" x14ac:dyDescent="0.2">
      <c r="A6473" s="25">
        <v>34219</v>
      </c>
      <c r="B6473" s="24">
        <v>0</v>
      </c>
      <c r="C6473" s="24">
        <v>0</v>
      </c>
    </row>
    <row r="6474" spans="1:3" x14ac:dyDescent="0.2">
      <c r="A6474" s="25">
        <v>34220</v>
      </c>
      <c r="B6474" s="24">
        <v>0</v>
      </c>
      <c r="C6474" s="24">
        <v>0</v>
      </c>
    </row>
    <row r="6475" spans="1:3" x14ac:dyDescent="0.2">
      <c r="A6475" s="25">
        <v>34221</v>
      </c>
      <c r="B6475" s="24">
        <v>0</v>
      </c>
      <c r="C6475" s="24">
        <v>0</v>
      </c>
    </row>
    <row r="6476" spans="1:3" x14ac:dyDescent="0.2">
      <c r="A6476" s="25">
        <v>34222</v>
      </c>
      <c r="B6476" s="24">
        <v>0</v>
      </c>
      <c r="C6476" s="24">
        <v>0</v>
      </c>
    </row>
    <row r="6477" spans="1:3" x14ac:dyDescent="0.2">
      <c r="A6477" s="25">
        <v>34223</v>
      </c>
      <c r="B6477" s="24">
        <v>0</v>
      </c>
      <c r="C6477" s="24">
        <v>0</v>
      </c>
    </row>
    <row r="6478" spans="1:3" x14ac:dyDescent="0.2">
      <c r="A6478" s="25">
        <v>34224</v>
      </c>
      <c r="B6478" s="24">
        <v>0</v>
      </c>
      <c r="C6478" s="24">
        <v>0</v>
      </c>
    </row>
    <row r="6479" spans="1:3" x14ac:dyDescent="0.2">
      <c r="A6479" s="25">
        <v>34225</v>
      </c>
      <c r="B6479" s="24">
        <v>0</v>
      </c>
      <c r="C6479" s="24">
        <v>0</v>
      </c>
    </row>
    <row r="6480" spans="1:3" x14ac:dyDescent="0.2">
      <c r="A6480" s="25">
        <v>34226</v>
      </c>
      <c r="B6480" s="24">
        <v>0</v>
      </c>
      <c r="C6480" s="24">
        <v>0</v>
      </c>
    </row>
    <row r="6481" spans="1:3" x14ac:dyDescent="0.2">
      <c r="A6481" s="25">
        <v>34227</v>
      </c>
      <c r="B6481" s="24">
        <v>0</v>
      </c>
      <c r="C6481" s="24">
        <v>0</v>
      </c>
    </row>
    <row r="6482" spans="1:3" x14ac:dyDescent="0.2">
      <c r="A6482" s="25">
        <v>34228</v>
      </c>
      <c r="B6482" s="24">
        <v>0</v>
      </c>
      <c r="C6482" s="24">
        <v>0</v>
      </c>
    </row>
    <row r="6483" spans="1:3" x14ac:dyDescent="0.2">
      <c r="A6483" s="25">
        <v>34229</v>
      </c>
      <c r="B6483" s="24">
        <v>0</v>
      </c>
      <c r="C6483" s="24">
        <v>0</v>
      </c>
    </row>
    <row r="6484" spans="1:3" x14ac:dyDescent="0.2">
      <c r="A6484" s="25">
        <v>34230</v>
      </c>
      <c r="B6484" s="24">
        <v>0</v>
      </c>
      <c r="C6484" s="24">
        <v>0</v>
      </c>
    </row>
    <row r="6485" spans="1:3" x14ac:dyDescent="0.2">
      <c r="A6485" s="25">
        <v>34231</v>
      </c>
      <c r="B6485" s="24">
        <v>0</v>
      </c>
      <c r="C6485" s="24">
        <v>0</v>
      </c>
    </row>
    <row r="6486" spans="1:3" x14ac:dyDescent="0.2">
      <c r="A6486" s="25">
        <v>34232</v>
      </c>
      <c r="B6486" s="24">
        <v>0</v>
      </c>
      <c r="C6486" s="24">
        <v>0</v>
      </c>
    </row>
    <row r="6487" spans="1:3" x14ac:dyDescent="0.2">
      <c r="A6487" s="25">
        <v>34233</v>
      </c>
      <c r="B6487" s="24">
        <v>0</v>
      </c>
      <c r="C6487" s="24">
        <v>0</v>
      </c>
    </row>
    <row r="6488" spans="1:3" x14ac:dyDescent="0.2">
      <c r="A6488" s="25">
        <v>34234</v>
      </c>
      <c r="B6488" s="24">
        <v>0</v>
      </c>
      <c r="C6488" s="24">
        <v>0</v>
      </c>
    </row>
    <row r="6489" spans="1:3" x14ac:dyDescent="0.2">
      <c r="A6489" s="25">
        <v>34235</v>
      </c>
      <c r="B6489" s="24">
        <v>0</v>
      </c>
      <c r="C6489" s="24">
        <v>0</v>
      </c>
    </row>
    <row r="6490" spans="1:3" x14ac:dyDescent="0.2">
      <c r="A6490" s="25">
        <v>34236</v>
      </c>
      <c r="B6490" s="24">
        <v>0</v>
      </c>
      <c r="C6490" s="24">
        <v>0</v>
      </c>
    </row>
    <row r="6491" spans="1:3" x14ac:dyDescent="0.2">
      <c r="A6491" s="25">
        <v>34237</v>
      </c>
      <c r="B6491" s="24">
        <v>0</v>
      </c>
      <c r="C6491" s="24">
        <v>0</v>
      </c>
    </row>
    <row r="6492" spans="1:3" x14ac:dyDescent="0.2">
      <c r="A6492" s="25">
        <v>34238</v>
      </c>
      <c r="B6492" s="24">
        <v>0</v>
      </c>
      <c r="C6492" s="24">
        <v>0</v>
      </c>
    </row>
    <row r="6493" spans="1:3" x14ac:dyDescent="0.2">
      <c r="A6493" s="25">
        <v>34239</v>
      </c>
      <c r="B6493" s="24">
        <v>0</v>
      </c>
      <c r="C6493" s="24">
        <v>0</v>
      </c>
    </row>
    <row r="6494" spans="1:3" x14ac:dyDescent="0.2">
      <c r="A6494" s="25">
        <v>34240</v>
      </c>
      <c r="B6494" s="24">
        <v>0</v>
      </c>
      <c r="C6494" s="24">
        <v>0</v>
      </c>
    </row>
    <row r="6495" spans="1:3" x14ac:dyDescent="0.2">
      <c r="A6495" s="25">
        <v>34241</v>
      </c>
      <c r="B6495" s="24">
        <v>0</v>
      </c>
      <c r="C6495" s="24">
        <v>0</v>
      </c>
    </row>
    <row r="6496" spans="1:3" x14ac:dyDescent="0.2">
      <c r="A6496" s="25">
        <v>34242</v>
      </c>
      <c r="B6496" s="24">
        <v>0</v>
      </c>
      <c r="C6496" s="24">
        <v>0</v>
      </c>
    </row>
    <row r="6497" spans="1:3" x14ac:dyDescent="0.2">
      <c r="A6497" s="25">
        <v>34243</v>
      </c>
      <c r="B6497" s="24">
        <v>0</v>
      </c>
      <c r="C6497" s="24">
        <v>0</v>
      </c>
    </row>
    <row r="6498" spans="1:3" x14ac:dyDescent="0.2">
      <c r="A6498" s="25">
        <v>34244</v>
      </c>
      <c r="B6498" s="24">
        <v>0</v>
      </c>
      <c r="C6498" s="24">
        <v>0</v>
      </c>
    </row>
    <row r="6499" spans="1:3" x14ac:dyDescent="0.2">
      <c r="A6499" s="25">
        <v>34245</v>
      </c>
      <c r="B6499" s="24">
        <v>0</v>
      </c>
      <c r="C6499" s="24">
        <v>0</v>
      </c>
    </row>
    <row r="6500" spans="1:3" x14ac:dyDescent="0.2">
      <c r="A6500" s="25">
        <v>34246</v>
      </c>
      <c r="B6500" s="24">
        <v>0</v>
      </c>
      <c r="C6500" s="24">
        <v>0</v>
      </c>
    </row>
    <row r="6501" spans="1:3" x14ac:dyDescent="0.2">
      <c r="A6501" s="25">
        <v>34247</v>
      </c>
      <c r="B6501" s="24">
        <v>0</v>
      </c>
      <c r="C6501" s="24">
        <v>0</v>
      </c>
    </row>
    <row r="6502" spans="1:3" x14ac:dyDescent="0.2">
      <c r="A6502" s="25">
        <v>34248</v>
      </c>
      <c r="B6502" s="24">
        <v>0</v>
      </c>
      <c r="C6502" s="24">
        <v>0</v>
      </c>
    </row>
    <row r="6503" spans="1:3" x14ac:dyDescent="0.2">
      <c r="A6503" s="25">
        <v>34249</v>
      </c>
      <c r="B6503" s="24">
        <v>0</v>
      </c>
      <c r="C6503" s="24">
        <v>0</v>
      </c>
    </row>
    <row r="6504" spans="1:3" x14ac:dyDescent="0.2">
      <c r="A6504" s="25">
        <v>34250</v>
      </c>
      <c r="B6504" s="24">
        <v>0</v>
      </c>
      <c r="C6504" s="24">
        <v>0</v>
      </c>
    </row>
    <row r="6505" spans="1:3" x14ac:dyDescent="0.2">
      <c r="A6505" s="25">
        <v>34251</v>
      </c>
      <c r="B6505" s="24">
        <v>0</v>
      </c>
      <c r="C6505" s="24">
        <v>0</v>
      </c>
    </row>
    <row r="6506" spans="1:3" x14ac:dyDescent="0.2">
      <c r="A6506" s="25">
        <v>34252</v>
      </c>
      <c r="B6506" s="24">
        <v>0</v>
      </c>
      <c r="C6506" s="24">
        <v>0</v>
      </c>
    </row>
    <row r="6507" spans="1:3" x14ac:dyDescent="0.2">
      <c r="A6507" s="25">
        <v>34253</v>
      </c>
      <c r="B6507" s="24">
        <v>0</v>
      </c>
      <c r="C6507" s="24">
        <v>0</v>
      </c>
    </row>
    <row r="6508" spans="1:3" x14ac:dyDescent="0.2">
      <c r="A6508" s="25">
        <v>34254</v>
      </c>
      <c r="B6508" s="24">
        <v>0</v>
      </c>
      <c r="C6508" s="24">
        <v>0</v>
      </c>
    </row>
    <row r="6509" spans="1:3" x14ac:dyDescent="0.2">
      <c r="A6509" s="25">
        <v>34255</v>
      </c>
      <c r="B6509" s="24">
        <v>0</v>
      </c>
      <c r="C6509" s="24">
        <v>0</v>
      </c>
    </row>
    <row r="6510" spans="1:3" x14ac:dyDescent="0.2">
      <c r="A6510" s="25">
        <v>34256</v>
      </c>
      <c r="B6510" s="24">
        <v>0</v>
      </c>
      <c r="C6510" s="24">
        <v>0</v>
      </c>
    </row>
    <row r="6511" spans="1:3" x14ac:dyDescent="0.2">
      <c r="A6511" s="25">
        <v>34257</v>
      </c>
      <c r="B6511" s="24">
        <v>0</v>
      </c>
      <c r="C6511" s="24">
        <v>0</v>
      </c>
    </row>
    <row r="6512" spans="1:3" x14ac:dyDescent="0.2">
      <c r="A6512" s="25">
        <v>34258</v>
      </c>
      <c r="B6512" s="24">
        <v>0</v>
      </c>
      <c r="C6512" s="24">
        <v>0</v>
      </c>
    </row>
    <row r="6513" spans="1:3" x14ac:dyDescent="0.2">
      <c r="A6513" s="25">
        <v>34259</v>
      </c>
      <c r="B6513" s="24">
        <v>0</v>
      </c>
      <c r="C6513" s="24">
        <v>0</v>
      </c>
    </row>
    <row r="6514" spans="1:3" x14ac:dyDescent="0.2">
      <c r="A6514" s="25">
        <v>34260</v>
      </c>
      <c r="B6514" s="24">
        <v>0</v>
      </c>
      <c r="C6514" s="24">
        <v>0</v>
      </c>
    </row>
    <row r="6515" spans="1:3" x14ac:dyDescent="0.2">
      <c r="A6515" s="25">
        <v>34261</v>
      </c>
      <c r="B6515" s="24">
        <v>0</v>
      </c>
      <c r="C6515" s="24">
        <v>0</v>
      </c>
    </row>
    <row r="6516" spans="1:3" x14ac:dyDescent="0.2">
      <c r="A6516" s="25">
        <v>34262</v>
      </c>
      <c r="B6516" s="24">
        <v>0</v>
      </c>
      <c r="C6516" s="24">
        <v>0</v>
      </c>
    </row>
    <row r="6517" spans="1:3" x14ac:dyDescent="0.2">
      <c r="A6517" s="25">
        <v>34263</v>
      </c>
      <c r="B6517" s="24">
        <v>0</v>
      </c>
      <c r="C6517" s="24">
        <v>0</v>
      </c>
    </row>
    <row r="6518" spans="1:3" x14ac:dyDescent="0.2">
      <c r="A6518" s="25">
        <v>34264</v>
      </c>
      <c r="B6518" s="24">
        <v>0</v>
      </c>
      <c r="C6518" s="24">
        <v>0</v>
      </c>
    </row>
    <row r="6519" spans="1:3" x14ac:dyDescent="0.2">
      <c r="A6519" s="25">
        <v>34265</v>
      </c>
      <c r="B6519" s="24">
        <v>0</v>
      </c>
      <c r="C6519" s="24">
        <v>0</v>
      </c>
    </row>
    <row r="6520" spans="1:3" x14ac:dyDescent="0.2">
      <c r="A6520" s="25">
        <v>34266</v>
      </c>
      <c r="B6520" s="24">
        <v>0</v>
      </c>
      <c r="C6520" s="24">
        <v>0</v>
      </c>
    </row>
    <row r="6521" spans="1:3" x14ac:dyDescent="0.2">
      <c r="A6521" s="25">
        <v>34267</v>
      </c>
      <c r="B6521" s="24">
        <v>0</v>
      </c>
      <c r="C6521" s="24">
        <v>0</v>
      </c>
    </row>
    <row r="6522" spans="1:3" x14ac:dyDescent="0.2">
      <c r="A6522" s="25">
        <v>34268</v>
      </c>
      <c r="B6522" s="24">
        <v>0</v>
      </c>
      <c r="C6522" s="24">
        <v>0</v>
      </c>
    </row>
    <row r="6523" spans="1:3" x14ac:dyDescent="0.2">
      <c r="A6523" s="25">
        <v>34269</v>
      </c>
      <c r="B6523" s="24">
        <v>0</v>
      </c>
      <c r="C6523" s="24">
        <v>0</v>
      </c>
    </row>
    <row r="6524" spans="1:3" x14ac:dyDescent="0.2">
      <c r="A6524" s="25">
        <v>34270</v>
      </c>
      <c r="B6524" s="24">
        <v>0</v>
      </c>
      <c r="C6524" s="24">
        <v>0</v>
      </c>
    </row>
    <row r="6525" spans="1:3" x14ac:dyDescent="0.2">
      <c r="A6525" s="25">
        <v>34271</v>
      </c>
      <c r="B6525" s="24">
        <v>0</v>
      </c>
      <c r="C6525" s="24">
        <v>0</v>
      </c>
    </row>
    <row r="6526" spans="1:3" x14ac:dyDescent="0.2">
      <c r="A6526" s="25">
        <v>34272</v>
      </c>
      <c r="B6526" s="24">
        <v>0</v>
      </c>
      <c r="C6526" s="24">
        <v>0</v>
      </c>
    </row>
    <row r="6527" spans="1:3" x14ac:dyDescent="0.2">
      <c r="A6527" s="25">
        <v>34273</v>
      </c>
      <c r="B6527" s="24">
        <v>0</v>
      </c>
      <c r="C6527" s="24">
        <v>0</v>
      </c>
    </row>
    <row r="6528" spans="1:3" x14ac:dyDescent="0.2">
      <c r="A6528" s="25">
        <v>34274</v>
      </c>
      <c r="B6528" s="24">
        <v>0</v>
      </c>
      <c r="C6528" s="24">
        <v>0</v>
      </c>
    </row>
    <row r="6529" spans="1:3" x14ac:dyDescent="0.2">
      <c r="A6529" s="25">
        <v>34275</v>
      </c>
      <c r="B6529" s="24">
        <v>0</v>
      </c>
      <c r="C6529" s="24">
        <v>0</v>
      </c>
    </row>
    <row r="6530" spans="1:3" x14ac:dyDescent="0.2">
      <c r="A6530" s="25">
        <v>34276</v>
      </c>
      <c r="B6530" s="24">
        <v>0</v>
      </c>
      <c r="C6530" s="24">
        <v>0</v>
      </c>
    </row>
    <row r="6531" spans="1:3" x14ac:dyDescent="0.2">
      <c r="A6531" s="25">
        <v>34277</v>
      </c>
      <c r="B6531" s="24">
        <v>0</v>
      </c>
      <c r="C6531" s="24">
        <v>0</v>
      </c>
    </row>
    <row r="6532" spans="1:3" x14ac:dyDescent="0.2">
      <c r="A6532" s="25">
        <v>34278</v>
      </c>
      <c r="B6532" s="24">
        <v>0</v>
      </c>
      <c r="C6532" s="24">
        <v>0</v>
      </c>
    </row>
    <row r="6533" spans="1:3" x14ac:dyDescent="0.2">
      <c r="A6533" s="25">
        <v>34279</v>
      </c>
      <c r="B6533" s="24">
        <v>0</v>
      </c>
      <c r="C6533" s="24">
        <v>0</v>
      </c>
    </row>
    <row r="6534" spans="1:3" x14ac:dyDescent="0.2">
      <c r="A6534" s="25">
        <v>34280</v>
      </c>
      <c r="B6534" s="24">
        <v>0</v>
      </c>
      <c r="C6534" s="24">
        <v>0</v>
      </c>
    </row>
    <row r="6535" spans="1:3" x14ac:dyDescent="0.2">
      <c r="A6535" s="25">
        <v>34281</v>
      </c>
      <c r="B6535" s="24">
        <v>0</v>
      </c>
      <c r="C6535" s="24">
        <v>0</v>
      </c>
    </row>
    <row r="6536" spans="1:3" x14ac:dyDescent="0.2">
      <c r="A6536" s="25">
        <v>34282</v>
      </c>
      <c r="B6536" s="24">
        <v>0</v>
      </c>
      <c r="C6536" s="24">
        <v>0</v>
      </c>
    </row>
    <row r="6537" spans="1:3" x14ac:dyDescent="0.2">
      <c r="A6537" s="25">
        <v>34283</v>
      </c>
      <c r="B6537" s="24">
        <v>0</v>
      </c>
      <c r="C6537" s="24">
        <v>0</v>
      </c>
    </row>
    <row r="6538" spans="1:3" x14ac:dyDescent="0.2">
      <c r="A6538" s="25">
        <v>34284</v>
      </c>
      <c r="B6538" s="24">
        <v>0</v>
      </c>
      <c r="C6538" s="24">
        <v>0</v>
      </c>
    </row>
    <row r="6539" spans="1:3" x14ac:dyDescent="0.2">
      <c r="A6539" s="25">
        <v>34285</v>
      </c>
      <c r="B6539" s="24">
        <v>0</v>
      </c>
      <c r="C6539" s="24">
        <v>0</v>
      </c>
    </row>
    <row r="6540" spans="1:3" x14ac:dyDescent="0.2">
      <c r="A6540" s="25">
        <v>34286</v>
      </c>
      <c r="B6540" s="24">
        <v>0</v>
      </c>
      <c r="C6540" s="24">
        <v>0</v>
      </c>
    </row>
    <row r="6541" spans="1:3" x14ac:dyDescent="0.2">
      <c r="A6541" s="25">
        <v>34287</v>
      </c>
      <c r="B6541" s="24">
        <v>0</v>
      </c>
      <c r="C6541" s="24">
        <v>0</v>
      </c>
    </row>
    <row r="6542" spans="1:3" x14ac:dyDescent="0.2">
      <c r="A6542" s="25">
        <v>34288</v>
      </c>
      <c r="B6542" s="24">
        <v>0</v>
      </c>
      <c r="C6542" s="24">
        <v>0</v>
      </c>
    </row>
    <row r="6543" spans="1:3" x14ac:dyDescent="0.2">
      <c r="A6543" s="25">
        <v>34289</v>
      </c>
      <c r="B6543" s="24">
        <v>0</v>
      </c>
      <c r="C6543" s="24">
        <v>0</v>
      </c>
    </row>
    <row r="6544" spans="1:3" x14ac:dyDescent="0.2">
      <c r="A6544" s="25">
        <v>34290</v>
      </c>
      <c r="B6544" s="24">
        <v>0</v>
      </c>
      <c r="C6544" s="24">
        <v>0</v>
      </c>
    </row>
    <row r="6545" spans="1:3" x14ac:dyDescent="0.2">
      <c r="A6545" s="25">
        <v>34291</v>
      </c>
      <c r="B6545" s="24">
        <v>0</v>
      </c>
      <c r="C6545" s="24">
        <v>0</v>
      </c>
    </row>
    <row r="6546" spans="1:3" x14ac:dyDescent="0.2">
      <c r="A6546" s="25">
        <v>34292</v>
      </c>
      <c r="B6546" s="24">
        <v>0</v>
      </c>
      <c r="C6546" s="24">
        <v>0</v>
      </c>
    </row>
    <row r="6547" spans="1:3" x14ac:dyDescent="0.2">
      <c r="A6547" s="25">
        <v>34293</v>
      </c>
      <c r="B6547" s="24">
        <v>0</v>
      </c>
      <c r="C6547" s="24">
        <v>0</v>
      </c>
    </row>
    <row r="6548" spans="1:3" x14ac:dyDescent="0.2">
      <c r="A6548" s="25">
        <v>34294</v>
      </c>
      <c r="B6548" s="24">
        <v>0</v>
      </c>
      <c r="C6548" s="24">
        <v>0</v>
      </c>
    </row>
    <row r="6549" spans="1:3" x14ac:dyDescent="0.2">
      <c r="A6549" s="25">
        <v>34295</v>
      </c>
      <c r="B6549" s="24">
        <v>0</v>
      </c>
      <c r="C6549" s="24">
        <v>0</v>
      </c>
    </row>
    <row r="6550" spans="1:3" x14ac:dyDescent="0.2">
      <c r="A6550" s="25">
        <v>34296</v>
      </c>
      <c r="B6550" s="24">
        <v>0</v>
      </c>
      <c r="C6550" s="24">
        <v>0</v>
      </c>
    </row>
    <row r="6551" spans="1:3" x14ac:dyDescent="0.2">
      <c r="A6551" s="25">
        <v>34297</v>
      </c>
      <c r="B6551" s="24">
        <v>0</v>
      </c>
      <c r="C6551" s="24">
        <v>0</v>
      </c>
    </row>
    <row r="6552" spans="1:3" x14ac:dyDescent="0.2">
      <c r="A6552" s="25">
        <v>34298</v>
      </c>
      <c r="B6552" s="24">
        <v>0</v>
      </c>
      <c r="C6552" s="24">
        <v>0</v>
      </c>
    </row>
    <row r="6553" spans="1:3" x14ac:dyDescent="0.2">
      <c r="A6553" s="25">
        <v>34299</v>
      </c>
      <c r="B6553" s="24">
        <v>0</v>
      </c>
      <c r="C6553" s="24">
        <v>0</v>
      </c>
    </row>
    <row r="6554" spans="1:3" x14ac:dyDescent="0.2">
      <c r="A6554" s="25">
        <v>34300</v>
      </c>
      <c r="B6554" s="24">
        <v>0</v>
      </c>
      <c r="C6554" s="24">
        <v>0</v>
      </c>
    </row>
    <row r="6555" spans="1:3" x14ac:dyDescent="0.2">
      <c r="A6555" s="25">
        <v>34301</v>
      </c>
      <c r="B6555" s="24">
        <v>0</v>
      </c>
      <c r="C6555" s="24">
        <v>0</v>
      </c>
    </row>
    <row r="6556" spans="1:3" x14ac:dyDescent="0.2">
      <c r="A6556" s="25">
        <v>34302</v>
      </c>
      <c r="B6556" s="24">
        <v>0</v>
      </c>
      <c r="C6556" s="24">
        <v>0</v>
      </c>
    </row>
    <row r="6557" spans="1:3" x14ac:dyDescent="0.2">
      <c r="A6557" s="25">
        <v>34303</v>
      </c>
      <c r="B6557" s="24">
        <v>0</v>
      </c>
      <c r="C6557" s="24">
        <v>0</v>
      </c>
    </row>
    <row r="6558" spans="1:3" x14ac:dyDescent="0.2">
      <c r="A6558" s="25">
        <v>34304</v>
      </c>
      <c r="B6558" s="24">
        <v>0</v>
      </c>
      <c r="C6558" s="24">
        <v>0</v>
      </c>
    </row>
    <row r="6559" spans="1:3" x14ac:dyDescent="0.2">
      <c r="A6559" s="25">
        <v>34305</v>
      </c>
      <c r="B6559" s="24">
        <v>0</v>
      </c>
      <c r="C6559" s="24">
        <v>0</v>
      </c>
    </row>
    <row r="6560" spans="1:3" x14ac:dyDescent="0.2">
      <c r="A6560" s="25">
        <v>34306</v>
      </c>
      <c r="B6560" s="24">
        <v>0</v>
      </c>
      <c r="C6560" s="24">
        <v>0</v>
      </c>
    </row>
    <row r="6561" spans="1:3" x14ac:dyDescent="0.2">
      <c r="A6561" s="25">
        <v>34307</v>
      </c>
      <c r="B6561" s="24">
        <v>0</v>
      </c>
      <c r="C6561" s="24">
        <v>0</v>
      </c>
    </row>
    <row r="6562" spans="1:3" x14ac:dyDescent="0.2">
      <c r="A6562" s="25">
        <v>34308</v>
      </c>
      <c r="B6562" s="24">
        <v>0</v>
      </c>
      <c r="C6562" s="24">
        <v>0</v>
      </c>
    </row>
    <row r="6563" spans="1:3" x14ac:dyDescent="0.2">
      <c r="A6563" s="25">
        <v>34309</v>
      </c>
      <c r="B6563" s="24">
        <v>0</v>
      </c>
      <c r="C6563" s="24">
        <v>0</v>
      </c>
    </row>
    <row r="6564" spans="1:3" x14ac:dyDescent="0.2">
      <c r="A6564" s="25">
        <v>34310</v>
      </c>
      <c r="B6564" s="24">
        <v>0</v>
      </c>
      <c r="C6564" s="24">
        <v>0</v>
      </c>
    </row>
    <row r="6565" spans="1:3" x14ac:dyDescent="0.2">
      <c r="A6565" s="25">
        <v>34311</v>
      </c>
      <c r="B6565" s="24">
        <v>0</v>
      </c>
      <c r="C6565" s="24">
        <v>0</v>
      </c>
    </row>
    <row r="6566" spans="1:3" x14ac:dyDescent="0.2">
      <c r="A6566" s="25">
        <v>34312</v>
      </c>
      <c r="B6566" s="24">
        <v>0</v>
      </c>
      <c r="C6566" s="24">
        <v>0</v>
      </c>
    </row>
    <row r="6567" spans="1:3" x14ac:dyDescent="0.2">
      <c r="A6567" s="25">
        <v>34313</v>
      </c>
      <c r="B6567" s="24">
        <v>0</v>
      </c>
      <c r="C6567" s="24">
        <v>0</v>
      </c>
    </row>
    <row r="6568" spans="1:3" x14ac:dyDescent="0.2">
      <c r="A6568" s="25">
        <v>34314</v>
      </c>
      <c r="B6568" s="24">
        <v>0</v>
      </c>
      <c r="C6568" s="24">
        <v>0</v>
      </c>
    </row>
    <row r="6569" spans="1:3" x14ac:dyDescent="0.2">
      <c r="A6569" s="25">
        <v>34315</v>
      </c>
      <c r="B6569" s="24">
        <v>0</v>
      </c>
      <c r="C6569" s="24">
        <v>0</v>
      </c>
    </row>
    <row r="6570" spans="1:3" x14ac:dyDescent="0.2">
      <c r="A6570" s="25">
        <v>34316</v>
      </c>
      <c r="B6570" s="24">
        <v>0</v>
      </c>
      <c r="C6570" s="24">
        <v>0</v>
      </c>
    </row>
    <row r="6571" spans="1:3" x14ac:dyDescent="0.2">
      <c r="A6571" s="25">
        <v>34317</v>
      </c>
      <c r="B6571" s="24">
        <v>0</v>
      </c>
      <c r="C6571" s="24">
        <v>0</v>
      </c>
    </row>
    <row r="6572" spans="1:3" x14ac:dyDescent="0.2">
      <c r="A6572" s="25">
        <v>34318</v>
      </c>
      <c r="B6572" s="24">
        <v>0</v>
      </c>
      <c r="C6572" s="24">
        <v>0</v>
      </c>
    </row>
    <row r="6573" spans="1:3" x14ac:dyDescent="0.2">
      <c r="A6573" s="25">
        <v>34319</v>
      </c>
      <c r="B6573" s="24">
        <v>0</v>
      </c>
      <c r="C6573" s="24">
        <v>0</v>
      </c>
    </row>
    <row r="6574" spans="1:3" x14ac:dyDescent="0.2">
      <c r="A6574" s="25">
        <v>34320</v>
      </c>
      <c r="B6574" s="24">
        <v>0</v>
      </c>
      <c r="C6574" s="24">
        <v>0</v>
      </c>
    </row>
    <row r="6575" spans="1:3" x14ac:dyDescent="0.2">
      <c r="A6575" s="25">
        <v>34321</v>
      </c>
      <c r="B6575" s="24">
        <v>0</v>
      </c>
      <c r="C6575" s="24">
        <v>0</v>
      </c>
    </row>
    <row r="6576" spans="1:3" x14ac:dyDescent="0.2">
      <c r="A6576" s="25">
        <v>34322</v>
      </c>
      <c r="B6576" s="24">
        <v>0</v>
      </c>
      <c r="C6576" s="24">
        <v>0</v>
      </c>
    </row>
    <row r="6577" spans="1:3" x14ac:dyDescent="0.2">
      <c r="A6577" s="25">
        <v>34323</v>
      </c>
      <c r="B6577" s="24">
        <v>0</v>
      </c>
      <c r="C6577" s="24">
        <v>0</v>
      </c>
    </row>
    <row r="6578" spans="1:3" x14ac:dyDescent="0.2">
      <c r="A6578" s="25">
        <v>34324</v>
      </c>
      <c r="B6578" s="24">
        <v>0</v>
      </c>
      <c r="C6578" s="24">
        <v>0</v>
      </c>
    </row>
    <row r="6579" spans="1:3" x14ac:dyDescent="0.2">
      <c r="A6579" s="25">
        <v>34325</v>
      </c>
      <c r="B6579" s="24">
        <v>0</v>
      </c>
      <c r="C6579" s="24">
        <v>0</v>
      </c>
    </row>
    <row r="6580" spans="1:3" x14ac:dyDescent="0.2">
      <c r="A6580" s="25">
        <v>34326</v>
      </c>
      <c r="B6580" s="24">
        <v>0</v>
      </c>
      <c r="C6580" s="24">
        <v>0</v>
      </c>
    </row>
    <row r="6581" spans="1:3" x14ac:dyDescent="0.2">
      <c r="A6581" s="25">
        <v>34327</v>
      </c>
      <c r="B6581" s="24">
        <v>0</v>
      </c>
      <c r="C6581" s="24">
        <v>0</v>
      </c>
    </row>
    <row r="6582" spans="1:3" x14ac:dyDescent="0.2">
      <c r="A6582" s="25">
        <v>34328</v>
      </c>
      <c r="B6582" s="24">
        <v>0</v>
      </c>
      <c r="C6582" s="24">
        <v>0</v>
      </c>
    </row>
    <row r="6583" spans="1:3" x14ac:dyDescent="0.2">
      <c r="A6583" s="25">
        <v>34329</v>
      </c>
      <c r="B6583" s="24">
        <v>0</v>
      </c>
      <c r="C6583" s="24">
        <v>0</v>
      </c>
    </row>
    <row r="6584" spans="1:3" x14ac:dyDescent="0.2">
      <c r="A6584" s="25">
        <v>34330</v>
      </c>
      <c r="B6584" s="24">
        <v>0</v>
      </c>
      <c r="C6584" s="24">
        <v>0</v>
      </c>
    </row>
    <row r="6585" spans="1:3" x14ac:dyDescent="0.2">
      <c r="A6585" s="25">
        <v>34331</v>
      </c>
      <c r="B6585" s="24">
        <v>0</v>
      </c>
      <c r="C6585" s="24">
        <v>0</v>
      </c>
    </row>
    <row r="6586" spans="1:3" x14ac:dyDescent="0.2">
      <c r="A6586" s="25">
        <v>34332</v>
      </c>
      <c r="B6586" s="24">
        <v>0</v>
      </c>
      <c r="C6586" s="24">
        <v>0</v>
      </c>
    </row>
    <row r="6587" spans="1:3" x14ac:dyDescent="0.2">
      <c r="A6587" s="25">
        <v>34333</v>
      </c>
      <c r="B6587" s="24">
        <v>0</v>
      </c>
      <c r="C6587" s="24">
        <v>0</v>
      </c>
    </row>
    <row r="6588" spans="1:3" x14ac:dyDescent="0.2">
      <c r="A6588" s="25">
        <v>34334</v>
      </c>
      <c r="B6588" s="24">
        <v>0</v>
      </c>
      <c r="C6588" s="24">
        <v>0</v>
      </c>
    </row>
    <row r="6589" spans="1:3" x14ac:dyDescent="0.2">
      <c r="A6589" s="25">
        <v>34335</v>
      </c>
      <c r="B6589" s="24">
        <v>0</v>
      </c>
      <c r="C6589" s="24">
        <v>0</v>
      </c>
    </row>
    <row r="6590" spans="1:3" x14ac:dyDescent="0.2">
      <c r="A6590" s="25">
        <v>34336</v>
      </c>
      <c r="B6590" s="24">
        <v>0</v>
      </c>
      <c r="C6590" s="24">
        <v>0</v>
      </c>
    </row>
    <row r="6591" spans="1:3" x14ac:dyDescent="0.2">
      <c r="A6591" s="25">
        <v>34337</v>
      </c>
      <c r="B6591" s="24">
        <v>0</v>
      </c>
      <c r="C6591" s="24">
        <v>0</v>
      </c>
    </row>
    <row r="6592" spans="1:3" x14ac:dyDescent="0.2">
      <c r="A6592" s="25">
        <v>34338</v>
      </c>
      <c r="B6592" s="24">
        <v>0</v>
      </c>
      <c r="C6592" s="24">
        <v>0</v>
      </c>
    </row>
    <row r="6593" spans="1:3" x14ac:dyDescent="0.2">
      <c r="A6593" s="25">
        <v>34339</v>
      </c>
      <c r="B6593" s="24">
        <v>0</v>
      </c>
      <c r="C6593" s="24">
        <v>0</v>
      </c>
    </row>
    <row r="6594" spans="1:3" x14ac:dyDescent="0.2">
      <c r="A6594" s="25">
        <v>34340</v>
      </c>
      <c r="B6594" s="24">
        <v>0</v>
      </c>
      <c r="C6594" s="24">
        <v>0</v>
      </c>
    </row>
    <row r="6595" spans="1:3" x14ac:dyDescent="0.2">
      <c r="A6595" s="25">
        <v>34341</v>
      </c>
      <c r="B6595" s="24">
        <v>0</v>
      </c>
      <c r="C6595" s="24">
        <v>0</v>
      </c>
    </row>
    <row r="6596" spans="1:3" x14ac:dyDescent="0.2">
      <c r="A6596" s="25">
        <v>34342</v>
      </c>
      <c r="B6596" s="24">
        <v>0</v>
      </c>
      <c r="C6596" s="24">
        <v>0</v>
      </c>
    </row>
    <row r="6597" spans="1:3" x14ac:dyDescent="0.2">
      <c r="A6597" s="25">
        <v>34343</v>
      </c>
      <c r="B6597" s="24">
        <v>0</v>
      </c>
      <c r="C6597" s="24">
        <v>0</v>
      </c>
    </row>
    <row r="6598" spans="1:3" x14ac:dyDescent="0.2">
      <c r="A6598" s="25">
        <v>34344</v>
      </c>
      <c r="B6598" s="24">
        <v>0</v>
      </c>
      <c r="C6598" s="24">
        <v>0</v>
      </c>
    </row>
    <row r="6599" spans="1:3" x14ac:dyDescent="0.2">
      <c r="A6599" s="25">
        <v>34345</v>
      </c>
      <c r="B6599" s="24">
        <v>0</v>
      </c>
      <c r="C6599" s="24">
        <v>0</v>
      </c>
    </row>
    <row r="6600" spans="1:3" x14ac:dyDescent="0.2">
      <c r="A6600" s="25">
        <v>34346</v>
      </c>
      <c r="B6600" s="24">
        <v>0</v>
      </c>
      <c r="C6600" s="24">
        <v>0</v>
      </c>
    </row>
    <row r="6601" spans="1:3" x14ac:dyDescent="0.2">
      <c r="A6601" s="25">
        <v>34347</v>
      </c>
      <c r="B6601" s="24">
        <v>0</v>
      </c>
      <c r="C6601" s="24">
        <v>0</v>
      </c>
    </row>
    <row r="6602" spans="1:3" x14ac:dyDescent="0.2">
      <c r="A6602" s="25">
        <v>34348</v>
      </c>
      <c r="B6602" s="24">
        <v>0</v>
      </c>
      <c r="C6602" s="24">
        <v>0</v>
      </c>
    </row>
    <row r="6603" spans="1:3" x14ac:dyDescent="0.2">
      <c r="A6603" s="25">
        <v>34349</v>
      </c>
      <c r="B6603" s="24">
        <v>0</v>
      </c>
      <c r="C6603" s="24">
        <v>0</v>
      </c>
    </row>
    <row r="6604" spans="1:3" x14ac:dyDescent="0.2">
      <c r="A6604" s="25">
        <v>34350</v>
      </c>
      <c r="B6604" s="24">
        <v>0</v>
      </c>
      <c r="C6604" s="24">
        <v>0</v>
      </c>
    </row>
    <row r="6605" spans="1:3" x14ac:dyDescent="0.2">
      <c r="A6605" s="25">
        <v>34351</v>
      </c>
      <c r="B6605" s="24">
        <v>0</v>
      </c>
      <c r="C6605" s="24">
        <v>0</v>
      </c>
    </row>
    <row r="6606" spans="1:3" x14ac:dyDescent="0.2">
      <c r="A6606" s="25">
        <v>34352</v>
      </c>
      <c r="B6606" s="24">
        <v>0</v>
      </c>
      <c r="C6606" s="24">
        <v>0</v>
      </c>
    </row>
    <row r="6607" spans="1:3" x14ac:dyDescent="0.2">
      <c r="A6607" s="25">
        <v>34353</v>
      </c>
      <c r="B6607" s="24">
        <v>0</v>
      </c>
      <c r="C6607" s="24">
        <v>0</v>
      </c>
    </row>
    <row r="6608" spans="1:3" x14ac:dyDescent="0.2">
      <c r="A6608" s="25">
        <v>34354</v>
      </c>
      <c r="B6608" s="24">
        <v>0</v>
      </c>
      <c r="C6608" s="24">
        <v>0</v>
      </c>
    </row>
    <row r="6609" spans="1:3" x14ac:dyDescent="0.2">
      <c r="A6609" s="25">
        <v>34355</v>
      </c>
      <c r="B6609" s="24">
        <v>0</v>
      </c>
      <c r="C6609" s="24">
        <v>0</v>
      </c>
    </row>
    <row r="6610" spans="1:3" x14ac:dyDescent="0.2">
      <c r="A6610" s="25">
        <v>34356</v>
      </c>
      <c r="B6610" s="24">
        <v>0</v>
      </c>
      <c r="C6610" s="24">
        <v>0</v>
      </c>
    </row>
    <row r="6611" spans="1:3" x14ac:dyDescent="0.2">
      <c r="A6611" s="25">
        <v>34357</v>
      </c>
      <c r="B6611" s="24">
        <v>0</v>
      </c>
      <c r="C6611" s="24">
        <v>0</v>
      </c>
    </row>
    <row r="6612" spans="1:3" x14ac:dyDescent="0.2">
      <c r="A6612" s="25">
        <v>34358</v>
      </c>
      <c r="B6612" s="24">
        <v>0</v>
      </c>
      <c r="C6612" s="24">
        <v>0</v>
      </c>
    </row>
    <row r="6613" spans="1:3" x14ac:dyDescent="0.2">
      <c r="A6613" s="25">
        <v>34359</v>
      </c>
      <c r="B6613" s="24">
        <v>0</v>
      </c>
      <c r="C6613" s="24">
        <v>0</v>
      </c>
    </row>
    <row r="6614" spans="1:3" x14ac:dyDescent="0.2">
      <c r="A6614" s="25">
        <v>34360</v>
      </c>
      <c r="B6614" s="24">
        <v>0</v>
      </c>
      <c r="C6614" s="24">
        <v>0</v>
      </c>
    </row>
    <row r="6615" spans="1:3" x14ac:dyDescent="0.2">
      <c r="A6615" s="25">
        <v>34361</v>
      </c>
      <c r="B6615" s="24">
        <v>0</v>
      </c>
      <c r="C6615" s="24">
        <v>0</v>
      </c>
    </row>
    <row r="6616" spans="1:3" x14ac:dyDescent="0.2">
      <c r="A6616" s="25">
        <v>34362</v>
      </c>
      <c r="B6616" s="24">
        <v>0</v>
      </c>
      <c r="C6616" s="24">
        <v>0</v>
      </c>
    </row>
    <row r="6617" spans="1:3" x14ac:dyDescent="0.2">
      <c r="A6617" s="25">
        <v>34363</v>
      </c>
      <c r="B6617" s="24">
        <v>0</v>
      </c>
      <c r="C6617" s="24">
        <v>0</v>
      </c>
    </row>
    <row r="6618" spans="1:3" x14ac:dyDescent="0.2">
      <c r="A6618" s="25">
        <v>34364</v>
      </c>
      <c r="B6618" s="24">
        <v>0</v>
      </c>
      <c r="C6618" s="24">
        <v>0</v>
      </c>
    </row>
    <row r="6619" spans="1:3" x14ac:dyDescent="0.2">
      <c r="A6619" s="25">
        <v>34365</v>
      </c>
      <c r="B6619" s="24">
        <v>0</v>
      </c>
      <c r="C6619" s="24">
        <v>0</v>
      </c>
    </row>
    <row r="6620" spans="1:3" x14ac:dyDescent="0.2">
      <c r="A6620" s="25">
        <v>34366</v>
      </c>
      <c r="B6620" s="24">
        <v>0</v>
      </c>
      <c r="C6620" s="24">
        <v>0</v>
      </c>
    </row>
    <row r="6621" spans="1:3" x14ac:dyDescent="0.2">
      <c r="A6621" s="25">
        <v>34367</v>
      </c>
      <c r="B6621" s="24">
        <v>0</v>
      </c>
      <c r="C6621" s="24">
        <v>0</v>
      </c>
    </row>
    <row r="6622" spans="1:3" x14ac:dyDescent="0.2">
      <c r="A6622" s="25">
        <v>34368</v>
      </c>
      <c r="B6622" s="24">
        <v>0</v>
      </c>
      <c r="C6622" s="24">
        <v>0</v>
      </c>
    </row>
    <row r="6623" spans="1:3" x14ac:dyDescent="0.2">
      <c r="A6623" s="25">
        <v>34369</v>
      </c>
      <c r="B6623" s="24">
        <v>0</v>
      </c>
      <c r="C6623" s="24">
        <v>0</v>
      </c>
    </row>
    <row r="6624" spans="1:3" x14ac:dyDescent="0.2">
      <c r="A6624" s="25">
        <v>34370</v>
      </c>
      <c r="B6624" s="24">
        <v>0</v>
      </c>
      <c r="C6624" s="24">
        <v>0</v>
      </c>
    </row>
    <row r="6625" spans="1:3" x14ac:dyDescent="0.2">
      <c r="A6625" s="25">
        <v>34371</v>
      </c>
      <c r="B6625" s="24">
        <v>0</v>
      </c>
      <c r="C6625" s="24">
        <v>0</v>
      </c>
    </row>
    <row r="6626" spans="1:3" x14ac:dyDescent="0.2">
      <c r="A6626" s="25">
        <v>34372</v>
      </c>
      <c r="B6626" s="24">
        <v>0</v>
      </c>
      <c r="C6626" s="24">
        <v>0</v>
      </c>
    </row>
    <row r="6627" spans="1:3" x14ac:dyDescent="0.2">
      <c r="A6627" s="25">
        <v>34373</v>
      </c>
      <c r="B6627" s="24">
        <v>0</v>
      </c>
      <c r="C6627" s="24">
        <v>0</v>
      </c>
    </row>
    <row r="6628" spans="1:3" x14ac:dyDescent="0.2">
      <c r="A6628" s="25">
        <v>34374</v>
      </c>
      <c r="B6628" s="24">
        <v>0</v>
      </c>
      <c r="C6628" s="24">
        <v>0</v>
      </c>
    </row>
    <row r="6629" spans="1:3" x14ac:dyDescent="0.2">
      <c r="A6629" s="25">
        <v>34375</v>
      </c>
      <c r="B6629" s="24">
        <v>0</v>
      </c>
      <c r="C6629" s="24">
        <v>0</v>
      </c>
    </row>
    <row r="6630" spans="1:3" x14ac:dyDescent="0.2">
      <c r="A6630" s="25">
        <v>34376</v>
      </c>
      <c r="B6630" s="24">
        <v>0</v>
      </c>
      <c r="C6630" s="24">
        <v>0</v>
      </c>
    </row>
    <row r="6631" spans="1:3" x14ac:dyDescent="0.2">
      <c r="A6631" s="25">
        <v>34377</v>
      </c>
      <c r="B6631" s="24">
        <v>0</v>
      </c>
      <c r="C6631" s="24">
        <v>0</v>
      </c>
    </row>
    <row r="6632" spans="1:3" x14ac:dyDescent="0.2">
      <c r="A6632" s="25">
        <v>34378</v>
      </c>
      <c r="B6632" s="24">
        <v>0</v>
      </c>
      <c r="C6632" s="24">
        <v>0</v>
      </c>
    </row>
    <row r="6633" spans="1:3" x14ac:dyDescent="0.2">
      <c r="A6633" s="25">
        <v>34379</v>
      </c>
      <c r="B6633" s="24">
        <v>0</v>
      </c>
      <c r="C6633" s="24">
        <v>0</v>
      </c>
    </row>
    <row r="6634" spans="1:3" x14ac:dyDescent="0.2">
      <c r="A6634" s="25">
        <v>34380</v>
      </c>
      <c r="B6634" s="24">
        <v>0</v>
      </c>
      <c r="C6634" s="24">
        <v>0</v>
      </c>
    </row>
    <row r="6635" spans="1:3" x14ac:dyDescent="0.2">
      <c r="A6635" s="25">
        <v>34381</v>
      </c>
      <c r="B6635" s="24">
        <v>0</v>
      </c>
      <c r="C6635" s="24">
        <v>0</v>
      </c>
    </row>
    <row r="6636" spans="1:3" x14ac:dyDescent="0.2">
      <c r="A6636" s="25">
        <v>34382</v>
      </c>
      <c r="B6636" s="24">
        <v>0</v>
      </c>
      <c r="C6636" s="24">
        <v>0</v>
      </c>
    </row>
    <row r="6637" spans="1:3" x14ac:dyDescent="0.2">
      <c r="A6637" s="25">
        <v>34383</v>
      </c>
      <c r="B6637" s="24">
        <v>0</v>
      </c>
      <c r="C6637" s="24">
        <v>0</v>
      </c>
    </row>
    <row r="6638" spans="1:3" x14ac:dyDescent="0.2">
      <c r="A6638" s="25">
        <v>34384</v>
      </c>
      <c r="B6638" s="24">
        <v>0</v>
      </c>
      <c r="C6638" s="24">
        <v>0</v>
      </c>
    </row>
    <row r="6639" spans="1:3" x14ac:dyDescent="0.2">
      <c r="A6639" s="25">
        <v>34385</v>
      </c>
      <c r="B6639" s="24">
        <v>0</v>
      </c>
      <c r="C6639" s="24">
        <v>0</v>
      </c>
    </row>
    <row r="6640" spans="1:3" x14ac:dyDescent="0.2">
      <c r="A6640" s="25">
        <v>34386</v>
      </c>
      <c r="B6640" s="24">
        <v>0</v>
      </c>
      <c r="C6640" s="24">
        <v>0</v>
      </c>
    </row>
    <row r="6641" spans="1:3" x14ac:dyDescent="0.2">
      <c r="A6641" s="25">
        <v>34387</v>
      </c>
      <c r="B6641" s="24">
        <v>0</v>
      </c>
      <c r="C6641" s="24">
        <v>0</v>
      </c>
    </row>
    <row r="6642" spans="1:3" x14ac:dyDescent="0.2">
      <c r="A6642" s="25">
        <v>34388</v>
      </c>
      <c r="B6642" s="24">
        <v>0</v>
      </c>
      <c r="C6642" s="24">
        <v>0</v>
      </c>
    </row>
    <row r="6643" spans="1:3" x14ac:dyDescent="0.2">
      <c r="A6643" s="25">
        <v>34389</v>
      </c>
      <c r="B6643" s="24">
        <v>0</v>
      </c>
      <c r="C6643" s="24">
        <v>0</v>
      </c>
    </row>
    <row r="6644" spans="1:3" x14ac:dyDescent="0.2">
      <c r="A6644" s="25">
        <v>34390</v>
      </c>
      <c r="B6644" s="24">
        <v>0</v>
      </c>
      <c r="C6644" s="24">
        <v>0</v>
      </c>
    </row>
    <row r="6645" spans="1:3" x14ac:dyDescent="0.2">
      <c r="A6645" s="25">
        <v>34391</v>
      </c>
      <c r="B6645" s="24">
        <v>0</v>
      </c>
      <c r="C6645" s="24">
        <v>0</v>
      </c>
    </row>
    <row r="6646" spans="1:3" x14ac:dyDescent="0.2">
      <c r="A6646" s="25">
        <v>34392</v>
      </c>
      <c r="B6646" s="24">
        <v>0</v>
      </c>
      <c r="C6646" s="24">
        <v>0</v>
      </c>
    </row>
    <row r="6647" spans="1:3" x14ac:dyDescent="0.2">
      <c r="A6647" s="25">
        <v>34393</v>
      </c>
      <c r="B6647" s="24">
        <v>0</v>
      </c>
      <c r="C6647" s="24">
        <v>0</v>
      </c>
    </row>
    <row r="6648" spans="1:3" x14ac:dyDescent="0.2">
      <c r="A6648" s="25">
        <v>34394</v>
      </c>
      <c r="B6648" s="24">
        <v>0</v>
      </c>
      <c r="C6648" s="24">
        <v>0</v>
      </c>
    </row>
    <row r="6649" spans="1:3" x14ac:dyDescent="0.2">
      <c r="A6649" s="25">
        <v>34395</v>
      </c>
      <c r="B6649" s="24">
        <v>0</v>
      </c>
      <c r="C6649" s="24">
        <v>0</v>
      </c>
    </row>
    <row r="6650" spans="1:3" x14ac:dyDescent="0.2">
      <c r="A6650" s="25">
        <v>34396</v>
      </c>
      <c r="B6650" s="24">
        <v>0</v>
      </c>
      <c r="C6650" s="24">
        <v>0</v>
      </c>
    </row>
    <row r="6651" spans="1:3" x14ac:dyDescent="0.2">
      <c r="A6651" s="25">
        <v>34397</v>
      </c>
      <c r="B6651" s="24">
        <v>0</v>
      </c>
      <c r="C6651" s="24">
        <v>0</v>
      </c>
    </row>
    <row r="6652" spans="1:3" x14ac:dyDescent="0.2">
      <c r="A6652" s="25">
        <v>34398</v>
      </c>
      <c r="B6652" s="24">
        <v>0</v>
      </c>
      <c r="C6652" s="24">
        <v>0</v>
      </c>
    </row>
    <row r="6653" spans="1:3" x14ac:dyDescent="0.2">
      <c r="A6653" s="25">
        <v>34399</v>
      </c>
      <c r="B6653" s="24">
        <v>0</v>
      </c>
      <c r="C6653" s="24">
        <v>0</v>
      </c>
    </row>
    <row r="6654" spans="1:3" x14ac:dyDescent="0.2">
      <c r="A6654" s="25">
        <v>34400</v>
      </c>
      <c r="B6654" s="24">
        <v>0</v>
      </c>
      <c r="C6654" s="24">
        <v>0</v>
      </c>
    </row>
    <row r="6655" spans="1:3" x14ac:dyDescent="0.2">
      <c r="A6655" s="25">
        <v>34401</v>
      </c>
      <c r="B6655" s="24">
        <v>0</v>
      </c>
      <c r="C6655" s="24">
        <v>0</v>
      </c>
    </row>
    <row r="6656" spans="1:3" x14ac:dyDescent="0.2">
      <c r="A6656" s="25">
        <v>34402</v>
      </c>
      <c r="B6656" s="24">
        <v>0</v>
      </c>
      <c r="C6656" s="24">
        <v>0</v>
      </c>
    </row>
    <row r="6657" spans="1:3" x14ac:dyDescent="0.2">
      <c r="A6657" s="25">
        <v>34403</v>
      </c>
      <c r="B6657" s="24">
        <v>0</v>
      </c>
      <c r="C6657" s="24">
        <v>0</v>
      </c>
    </row>
    <row r="6658" spans="1:3" x14ac:dyDescent="0.2">
      <c r="A6658" s="25">
        <v>34404</v>
      </c>
      <c r="B6658" s="24">
        <v>0</v>
      </c>
      <c r="C6658" s="24">
        <v>0</v>
      </c>
    </row>
    <row r="6659" spans="1:3" x14ac:dyDescent="0.2">
      <c r="A6659" s="25">
        <v>34405</v>
      </c>
      <c r="B6659" s="24">
        <v>0</v>
      </c>
      <c r="C6659" s="24">
        <v>0</v>
      </c>
    </row>
    <row r="6660" spans="1:3" x14ac:dyDescent="0.2">
      <c r="A6660" s="25">
        <v>34406</v>
      </c>
      <c r="B6660" s="24">
        <v>0</v>
      </c>
      <c r="C6660" s="24">
        <v>0</v>
      </c>
    </row>
    <row r="6661" spans="1:3" x14ac:dyDescent="0.2">
      <c r="A6661" s="25">
        <v>34407</v>
      </c>
      <c r="B6661" s="24">
        <v>0</v>
      </c>
      <c r="C6661" s="24">
        <v>0</v>
      </c>
    </row>
    <row r="6662" spans="1:3" x14ac:dyDescent="0.2">
      <c r="A6662" s="25">
        <v>34408</v>
      </c>
      <c r="B6662" s="24">
        <v>0</v>
      </c>
      <c r="C6662" s="24">
        <v>0</v>
      </c>
    </row>
    <row r="6663" spans="1:3" x14ac:dyDescent="0.2">
      <c r="A6663" s="25">
        <v>34409</v>
      </c>
      <c r="B6663" s="24">
        <v>0</v>
      </c>
      <c r="C6663" s="24">
        <v>0</v>
      </c>
    </row>
    <row r="6664" spans="1:3" x14ac:dyDescent="0.2">
      <c r="A6664" s="25">
        <v>34410</v>
      </c>
      <c r="B6664" s="24">
        <v>0</v>
      </c>
      <c r="C6664" s="24">
        <v>0</v>
      </c>
    </row>
    <row r="6665" spans="1:3" x14ac:dyDescent="0.2">
      <c r="A6665" s="25">
        <v>34411</v>
      </c>
      <c r="B6665" s="24">
        <v>0</v>
      </c>
      <c r="C6665" s="24">
        <v>0</v>
      </c>
    </row>
    <row r="6666" spans="1:3" x14ac:dyDescent="0.2">
      <c r="A6666" s="25">
        <v>34412</v>
      </c>
      <c r="B6666" s="24">
        <v>0</v>
      </c>
      <c r="C6666" s="24">
        <v>0</v>
      </c>
    </row>
    <row r="6667" spans="1:3" x14ac:dyDescent="0.2">
      <c r="A6667" s="25">
        <v>34413</v>
      </c>
      <c r="B6667" s="24">
        <v>0</v>
      </c>
      <c r="C6667" s="24">
        <v>0</v>
      </c>
    </row>
    <row r="6668" spans="1:3" x14ac:dyDescent="0.2">
      <c r="A6668" s="25">
        <v>34414</v>
      </c>
      <c r="B6668" s="24">
        <v>0</v>
      </c>
      <c r="C6668" s="24">
        <v>0</v>
      </c>
    </row>
    <row r="6669" spans="1:3" x14ac:dyDescent="0.2">
      <c r="A6669" s="25">
        <v>34415</v>
      </c>
      <c r="B6669" s="24">
        <v>0</v>
      </c>
      <c r="C6669" s="24">
        <v>0</v>
      </c>
    </row>
    <row r="6670" spans="1:3" x14ac:dyDescent="0.2">
      <c r="A6670" s="25">
        <v>34416</v>
      </c>
      <c r="B6670" s="24">
        <v>0</v>
      </c>
      <c r="C6670" s="24">
        <v>0</v>
      </c>
    </row>
    <row r="6671" spans="1:3" x14ac:dyDescent="0.2">
      <c r="A6671" s="25">
        <v>34417</v>
      </c>
      <c r="B6671" s="24">
        <v>0</v>
      </c>
      <c r="C6671" s="24">
        <v>0</v>
      </c>
    </row>
    <row r="6672" spans="1:3" x14ac:dyDescent="0.2">
      <c r="A6672" s="25">
        <v>34418</v>
      </c>
      <c r="B6672" s="24">
        <v>0</v>
      </c>
      <c r="C6672" s="24">
        <v>0</v>
      </c>
    </row>
    <row r="6673" spans="1:3" x14ac:dyDescent="0.2">
      <c r="A6673" s="25">
        <v>34419</v>
      </c>
      <c r="B6673" s="24">
        <v>0</v>
      </c>
      <c r="C6673" s="24">
        <v>0</v>
      </c>
    </row>
    <row r="6674" spans="1:3" x14ac:dyDescent="0.2">
      <c r="A6674" s="25">
        <v>34420</v>
      </c>
      <c r="B6674" s="24">
        <v>0</v>
      </c>
      <c r="C6674" s="24">
        <v>0</v>
      </c>
    </row>
    <row r="6675" spans="1:3" x14ac:dyDescent="0.2">
      <c r="A6675" s="25">
        <v>34421</v>
      </c>
      <c r="B6675" s="24">
        <v>0</v>
      </c>
      <c r="C6675" s="24">
        <v>0</v>
      </c>
    </row>
    <row r="6676" spans="1:3" x14ac:dyDescent="0.2">
      <c r="A6676" s="25">
        <v>34422</v>
      </c>
      <c r="B6676" s="24">
        <v>0</v>
      </c>
      <c r="C6676" s="24">
        <v>0</v>
      </c>
    </row>
    <row r="6677" spans="1:3" x14ac:dyDescent="0.2">
      <c r="A6677" s="25">
        <v>34423</v>
      </c>
      <c r="B6677" s="24">
        <v>0</v>
      </c>
      <c r="C6677" s="24">
        <v>0</v>
      </c>
    </row>
    <row r="6678" spans="1:3" x14ac:dyDescent="0.2">
      <c r="A6678" s="25">
        <v>34424</v>
      </c>
      <c r="B6678" s="24">
        <v>0</v>
      </c>
      <c r="C6678" s="24">
        <v>0</v>
      </c>
    </row>
    <row r="6679" spans="1:3" x14ac:dyDescent="0.2">
      <c r="A6679" s="25">
        <v>34425</v>
      </c>
      <c r="B6679" s="24">
        <v>0</v>
      </c>
      <c r="C6679" s="24">
        <v>0</v>
      </c>
    </row>
    <row r="6680" spans="1:3" x14ac:dyDescent="0.2">
      <c r="A6680" s="25">
        <v>34426</v>
      </c>
      <c r="B6680" s="24">
        <v>0</v>
      </c>
      <c r="C6680" s="24">
        <v>0</v>
      </c>
    </row>
    <row r="6681" spans="1:3" x14ac:dyDescent="0.2">
      <c r="A6681" s="25">
        <v>34427</v>
      </c>
      <c r="B6681" s="24">
        <v>0</v>
      </c>
      <c r="C6681" s="24">
        <v>0</v>
      </c>
    </row>
    <row r="6682" spans="1:3" x14ac:dyDescent="0.2">
      <c r="A6682" s="25">
        <v>34428</v>
      </c>
      <c r="B6682" s="24">
        <v>0</v>
      </c>
      <c r="C6682" s="24">
        <v>0</v>
      </c>
    </row>
    <row r="6683" spans="1:3" x14ac:dyDescent="0.2">
      <c r="A6683" s="25">
        <v>34429</v>
      </c>
      <c r="B6683" s="24">
        <v>0</v>
      </c>
      <c r="C6683" s="24">
        <v>0</v>
      </c>
    </row>
    <row r="6684" spans="1:3" x14ac:dyDescent="0.2">
      <c r="A6684" s="25">
        <v>34430</v>
      </c>
      <c r="B6684" s="24">
        <v>0</v>
      </c>
      <c r="C6684" s="24">
        <v>0</v>
      </c>
    </row>
    <row r="6685" spans="1:3" x14ac:dyDescent="0.2">
      <c r="A6685" s="25">
        <v>34431</v>
      </c>
      <c r="B6685" s="24">
        <v>0</v>
      </c>
      <c r="C6685" s="24">
        <v>0</v>
      </c>
    </row>
    <row r="6686" spans="1:3" x14ac:dyDescent="0.2">
      <c r="A6686" s="25">
        <v>34432</v>
      </c>
      <c r="B6686" s="24">
        <v>0</v>
      </c>
      <c r="C6686" s="24">
        <v>0</v>
      </c>
    </row>
    <row r="6687" spans="1:3" x14ac:dyDescent="0.2">
      <c r="A6687" s="25">
        <v>34433</v>
      </c>
      <c r="B6687" s="24">
        <v>0</v>
      </c>
      <c r="C6687" s="24">
        <v>0</v>
      </c>
    </row>
    <row r="6688" spans="1:3" x14ac:dyDescent="0.2">
      <c r="A6688" s="25">
        <v>34434</v>
      </c>
      <c r="B6688" s="24">
        <v>0</v>
      </c>
      <c r="C6688" s="24">
        <v>0</v>
      </c>
    </row>
    <row r="6689" spans="1:3" x14ac:dyDescent="0.2">
      <c r="A6689" s="25">
        <v>34435</v>
      </c>
      <c r="B6689" s="24">
        <v>0</v>
      </c>
      <c r="C6689" s="24">
        <v>0</v>
      </c>
    </row>
    <row r="6690" spans="1:3" x14ac:dyDescent="0.2">
      <c r="A6690" s="25">
        <v>34436</v>
      </c>
      <c r="B6690" s="24">
        <v>0</v>
      </c>
      <c r="C6690" s="24">
        <v>0</v>
      </c>
    </row>
    <row r="6691" spans="1:3" x14ac:dyDescent="0.2">
      <c r="A6691" s="25">
        <v>34437</v>
      </c>
      <c r="B6691" s="24">
        <v>0</v>
      </c>
      <c r="C6691" s="24">
        <v>0</v>
      </c>
    </row>
    <row r="6692" spans="1:3" x14ac:dyDescent="0.2">
      <c r="A6692" s="25">
        <v>34438</v>
      </c>
      <c r="B6692" s="24">
        <v>0</v>
      </c>
      <c r="C6692" s="24">
        <v>0</v>
      </c>
    </row>
    <row r="6693" spans="1:3" x14ac:dyDescent="0.2">
      <c r="A6693" s="25">
        <v>34439</v>
      </c>
      <c r="B6693" s="24">
        <v>0</v>
      </c>
      <c r="C6693" s="24">
        <v>0</v>
      </c>
    </row>
    <row r="6694" spans="1:3" x14ac:dyDescent="0.2">
      <c r="A6694" s="25">
        <v>34440</v>
      </c>
      <c r="B6694" s="24">
        <v>0</v>
      </c>
      <c r="C6694" s="24">
        <v>0</v>
      </c>
    </row>
    <row r="6695" spans="1:3" x14ac:dyDescent="0.2">
      <c r="A6695" s="25">
        <v>34441</v>
      </c>
      <c r="B6695" s="24">
        <v>0</v>
      </c>
      <c r="C6695" s="24">
        <v>0</v>
      </c>
    </row>
    <row r="6696" spans="1:3" x14ac:dyDescent="0.2">
      <c r="A6696" s="25">
        <v>34442</v>
      </c>
      <c r="B6696" s="24">
        <v>0</v>
      </c>
      <c r="C6696" s="24">
        <v>0</v>
      </c>
    </row>
    <row r="6697" spans="1:3" x14ac:dyDescent="0.2">
      <c r="A6697" s="25">
        <v>34443</v>
      </c>
      <c r="B6697" s="24">
        <v>0</v>
      </c>
      <c r="C6697" s="24">
        <v>0</v>
      </c>
    </row>
    <row r="6698" spans="1:3" x14ac:dyDescent="0.2">
      <c r="A6698" s="25">
        <v>34444</v>
      </c>
      <c r="B6698" s="24">
        <v>0</v>
      </c>
      <c r="C6698" s="24">
        <v>0</v>
      </c>
    </row>
    <row r="6699" spans="1:3" x14ac:dyDescent="0.2">
      <c r="A6699" s="25">
        <v>34445</v>
      </c>
      <c r="B6699" s="24">
        <v>0</v>
      </c>
      <c r="C6699" s="24">
        <v>0</v>
      </c>
    </row>
    <row r="6700" spans="1:3" x14ac:dyDescent="0.2">
      <c r="A6700" s="25">
        <v>34446</v>
      </c>
      <c r="B6700" s="24">
        <v>0</v>
      </c>
      <c r="C6700" s="24">
        <v>0</v>
      </c>
    </row>
    <row r="6701" spans="1:3" x14ac:dyDescent="0.2">
      <c r="A6701" s="25">
        <v>34447</v>
      </c>
      <c r="B6701" s="24">
        <v>0</v>
      </c>
      <c r="C6701" s="24">
        <v>0</v>
      </c>
    </row>
    <row r="6702" spans="1:3" x14ac:dyDescent="0.2">
      <c r="A6702" s="25">
        <v>34448</v>
      </c>
      <c r="B6702" s="24">
        <v>0</v>
      </c>
      <c r="C6702" s="24">
        <v>0</v>
      </c>
    </row>
    <row r="6703" spans="1:3" x14ac:dyDescent="0.2">
      <c r="A6703" s="25">
        <v>34449</v>
      </c>
      <c r="B6703" s="24">
        <v>0</v>
      </c>
      <c r="C6703" s="24">
        <v>0</v>
      </c>
    </row>
    <row r="6704" spans="1:3" x14ac:dyDescent="0.2">
      <c r="A6704" s="25">
        <v>34450</v>
      </c>
      <c r="B6704" s="24">
        <v>0</v>
      </c>
      <c r="C6704" s="24">
        <v>0</v>
      </c>
    </row>
    <row r="6705" spans="1:3" x14ac:dyDescent="0.2">
      <c r="A6705" s="25">
        <v>34451</v>
      </c>
      <c r="B6705" s="24">
        <v>0</v>
      </c>
      <c r="C6705" s="24">
        <v>0</v>
      </c>
    </row>
    <row r="6706" spans="1:3" x14ac:dyDescent="0.2">
      <c r="A6706" s="25">
        <v>34452</v>
      </c>
      <c r="B6706" s="24">
        <v>0</v>
      </c>
      <c r="C6706" s="24">
        <v>0</v>
      </c>
    </row>
    <row r="6707" spans="1:3" x14ac:dyDescent="0.2">
      <c r="A6707" s="25">
        <v>34453</v>
      </c>
      <c r="B6707" s="24">
        <v>0</v>
      </c>
      <c r="C6707" s="24">
        <v>0</v>
      </c>
    </row>
    <row r="6708" spans="1:3" x14ac:dyDescent="0.2">
      <c r="A6708" s="25">
        <v>34454</v>
      </c>
      <c r="B6708" s="24">
        <v>0</v>
      </c>
      <c r="C6708" s="24">
        <v>0</v>
      </c>
    </row>
    <row r="6709" spans="1:3" x14ac:dyDescent="0.2">
      <c r="A6709" s="25">
        <v>34455</v>
      </c>
      <c r="B6709" s="24">
        <v>0</v>
      </c>
      <c r="C6709" s="24">
        <v>0</v>
      </c>
    </row>
    <row r="6710" spans="1:3" x14ac:dyDescent="0.2">
      <c r="A6710" s="25">
        <v>34456</v>
      </c>
      <c r="B6710" s="24">
        <v>0</v>
      </c>
      <c r="C6710" s="24">
        <v>0</v>
      </c>
    </row>
    <row r="6711" spans="1:3" x14ac:dyDescent="0.2">
      <c r="A6711" s="25">
        <v>34457</v>
      </c>
      <c r="B6711" s="24">
        <v>0</v>
      </c>
      <c r="C6711" s="24">
        <v>0</v>
      </c>
    </row>
    <row r="6712" spans="1:3" x14ac:dyDescent="0.2">
      <c r="A6712" s="25">
        <v>34458</v>
      </c>
      <c r="B6712" s="24">
        <v>415</v>
      </c>
      <c r="C6712" s="24">
        <v>0</v>
      </c>
    </row>
    <row r="6713" spans="1:3" x14ac:dyDescent="0.2">
      <c r="A6713" s="25">
        <v>34459</v>
      </c>
      <c r="B6713" s="24">
        <v>0</v>
      </c>
      <c r="C6713" s="24">
        <v>0</v>
      </c>
    </row>
    <row r="6714" spans="1:3" x14ac:dyDescent="0.2">
      <c r="A6714" s="25">
        <v>34460</v>
      </c>
      <c r="B6714" s="24">
        <v>0</v>
      </c>
      <c r="C6714" s="24">
        <v>0</v>
      </c>
    </row>
    <row r="6715" spans="1:3" x14ac:dyDescent="0.2">
      <c r="A6715" s="25">
        <v>34461</v>
      </c>
      <c r="B6715" s="24">
        <v>0</v>
      </c>
      <c r="C6715" s="24">
        <v>0</v>
      </c>
    </row>
    <row r="6716" spans="1:3" x14ac:dyDescent="0.2">
      <c r="A6716" s="25">
        <v>34462</v>
      </c>
      <c r="B6716" s="24">
        <v>0</v>
      </c>
      <c r="C6716" s="24">
        <v>0</v>
      </c>
    </row>
    <row r="6717" spans="1:3" x14ac:dyDescent="0.2">
      <c r="A6717" s="25">
        <v>34463</v>
      </c>
      <c r="B6717" s="24">
        <v>0</v>
      </c>
      <c r="C6717" s="24">
        <v>0</v>
      </c>
    </row>
    <row r="6718" spans="1:3" x14ac:dyDescent="0.2">
      <c r="A6718" s="25">
        <v>34464</v>
      </c>
      <c r="B6718" s="24">
        <v>0</v>
      </c>
      <c r="C6718" s="24">
        <v>0</v>
      </c>
    </row>
    <row r="6719" spans="1:3" x14ac:dyDescent="0.2">
      <c r="A6719" s="25">
        <v>34465</v>
      </c>
      <c r="B6719" s="24">
        <v>0</v>
      </c>
      <c r="C6719" s="24">
        <v>0</v>
      </c>
    </row>
    <row r="6720" spans="1:3" x14ac:dyDescent="0.2">
      <c r="A6720" s="25">
        <v>34466</v>
      </c>
      <c r="B6720" s="24">
        <v>0</v>
      </c>
      <c r="C6720" s="24">
        <v>0</v>
      </c>
    </row>
    <row r="6721" spans="1:3" x14ac:dyDescent="0.2">
      <c r="A6721" s="25">
        <v>34467</v>
      </c>
      <c r="B6721" s="24">
        <v>0</v>
      </c>
      <c r="C6721" s="24">
        <v>0</v>
      </c>
    </row>
    <row r="6722" spans="1:3" x14ac:dyDescent="0.2">
      <c r="A6722" s="25">
        <v>34468</v>
      </c>
      <c r="B6722" s="24">
        <v>0</v>
      </c>
      <c r="C6722" s="24">
        <v>0</v>
      </c>
    </row>
    <row r="6723" spans="1:3" x14ac:dyDescent="0.2">
      <c r="A6723" s="25">
        <v>34469</v>
      </c>
      <c r="B6723" s="24">
        <v>0</v>
      </c>
      <c r="C6723" s="24">
        <v>0</v>
      </c>
    </row>
    <row r="6724" spans="1:3" x14ac:dyDescent="0.2">
      <c r="A6724" s="25">
        <v>34470</v>
      </c>
      <c r="B6724" s="24">
        <v>0</v>
      </c>
      <c r="C6724" s="24">
        <v>0</v>
      </c>
    </row>
    <row r="6725" spans="1:3" x14ac:dyDescent="0.2">
      <c r="A6725" s="25">
        <v>34471</v>
      </c>
      <c r="B6725" s="24">
        <v>0</v>
      </c>
      <c r="C6725" s="24">
        <v>0</v>
      </c>
    </row>
    <row r="6726" spans="1:3" x14ac:dyDescent="0.2">
      <c r="A6726" s="25">
        <v>34472</v>
      </c>
      <c r="B6726" s="24">
        <v>0</v>
      </c>
      <c r="C6726" s="24">
        <v>0</v>
      </c>
    </row>
    <row r="6727" spans="1:3" x14ac:dyDescent="0.2">
      <c r="A6727" s="25">
        <v>34473</v>
      </c>
      <c r="B6727" s="24">
        <v>0</v>
      </c>
      <c r="C6727" s="24">
        <v>0</v>
      </c>
    </row>
    <row r="6728" spans="1:3" x14ac:dyDescent="0.2">
      <c r="A6728" s="25">
        <v>34474</v>
      </c>
      <c r="B6728" s="24">
        <v>0</v>
      </c>
      <c r="C6728" s="24">
        <v>0</v>
      </c>
    </row>
    <row r="6729" spans="1:3" x14ac:dyDescent="0.2">
      <c r="A6729" s="25">
        <v>34475</v>
      </c>
      <c r="B6729" s="24">
        <v>0</v>
      </c>
      <c r="C6729" s="24">
        <v>0</v>
      </c>
    </row>
    <row r="6730" spans="1:3" x14ac:dyDescent="0.2">
      <c r="A6730" s="25">
        <v>34476</v>
      </c>
      <c r="B6730" s="24">
        <v>0</v>
      </c>
      <c r="C6730" s="24">
        <v>0</v>
      </c>
    </row>
    <row r="6731" spans="1:3" x14ac:dyDescent="0.2">
      <c r="A6731" s="25">
        <v>34477</v>
      </c>
      <c r="B6731" s="24">
        <v>0</v>
      </c>
      <c r="C6731" s="24">
        <v>0</v>
      </c>
    </row>
    <row r="6732" spans="1:3" x14ac:dyDescent="0.2">
      <c r="A6732" s="25">
        <v>34478</v>
      </c>
      <c r="B6732" s="24">
        <v>0</v>
      </c>
      <c r="C6732" s="24">
        <v>0</v>
      </c>
    </row>
    <row r="6733" spans="1:3" x14ac:dyDescent="0.2">
      <c r="A6733" s="25">
        <v>34479</v>
      </c>
      <c r="B6733" s="24">
        <v>0</v>
      </c>
      <c r="C6733" s="24">
        <v>0</v>
      </c>
    </row>
    <row r="6734" spans="1:3" x14ac:dyDescent="0.2">
      <c r="A6734" s="25">
        <v>34480</v>
      </c>
      <c r="B6734" s="24">
        <v>0</v>
      </c>
      <c r="C6734" s="24">
        <v>0</v>
      </c>
    </row>
    <row r="6735" spans="1:3" x14ac:dyDescent="0.2">
      <c r="A6735" s="25">
        <v>34481</v>
      </c>
      <c r="B6735" s="24">
        <v>0</v>
      </c>
      <c r="C6735" s="24">
        <v>0</v>
      </c>
    </row>
    <row r="6736" spans="1:3" x14ac:dyDescent="0.2">
      <c r="A6736" s="25">
        <v>34482</v>
      </c>
      <c r="B6736" s="24">
        <v>0</v>
      </c>
      <c r="C6736" s="24">
        <v>0</v>
      </c>
    </row>
    <row r="6737" spans="1:3" x14ac:dyDescent="0.2">
      <c r="A6737" s="25">
        <v>34483</v>
      </c>
      <c r="B6737" s="24">
        <v>0</v>
      </c>
      <c r="C6737" s="24">
        <v>0</v>
      </c>
    </row>
    <row r="6738" spans="1:3" x14ac:dyDescent="0.2">
      <c r="A6738" s="25">
        <v>34484</v>
      </c>
      <c r="B6738" s="24">
        <v>0</v>
      </c>
      <c r="C6738" s="24">
        <v>0</v>
      </c>
    </row>
    <row r="6739" spans="1:3" x14ac:dyDescent="0.2">
      <c r="A6739" s="25">
        <v>34485</v>
      </c>
      <c r="B6739" s="24">
        <v>0</v>
      </c>
      <c r="C6739" s="24">
        <v>0</v>
      </c>
    </row>
    <row r="6740" spans="1:3" x14ac:dyDescent="0.2">
      <c r="A6740" s="25">
        <v>34486</v>
      </c>
      <c r="B6740" s="24">
        <v>0</v>
      </c>
      <c r="C6740" s="24">
        <v>0</v>
      </c>
    </row>
    <row r="6741" spans="1:3" x14ac:dyDescent="0.2">
      <c r="A6741" s="25">
        <v>34487</v>
      </c>
      <c r="B6741" s="24">
        <v>0</v>
      </c>
      <c r="C6741" s="24">
        <v>0</v>
      </c>
    </row>
    <row r="6742" spans="1:3" x14ac:dyDescent="0.2">
      <c r="A6742" s="25">
        <v>34488</v>
      </c>
      <c r="B6742" s="24">
        <v>0</v>
      </c>
      <c r="C6742" s="24">
        <v>0</v>
      </c>
    </row>
    <row r="6743" spans="1:3" x14ac:dyDescent="0.2">
      <c r="A6743" s="25">
        <v>34489</v>
      </c>
      <c r="B6743" s="24">
        <v>0</v>
      </c>
      <c r="C6743" s="24">
        <v>0</v>
      </c>
    </row>
    <row r="6744" spans="1:3" x14ac:dyDescent="0.2">
      <c r="A6744" s="25">
        <v>34490</v>
      </c>
      <c r="B6744" s="24">
        <v>0</v>
      </c>
      <c r="C6744" s="24">
        <v>0</v>
      </c>
    </row>
    <row r="6745" spans="1:3" x14ac:dyDescent="0.2">
      <c r="A6745" s="25">
        <v>34491</v>
      </c>
      <c r="B6745" s="24">
        <v>0</v>
      </c>
      <c r="C6745" s="24">
        <v>0</v>
      </c>
    </row>
    <row r="6746" spans="1:3" x14ac:dyDescent="0.2">
      <c r="A6746" s="25">
        <v>34492</v>
      </c>
      <c r="B6746" s="24">
        <v>0</v>
      </c>
      <c r="C6746" s="24">
        <v>0</v>
      </c>
    </row>
    <row r="6747" spans="1:3" x14ac:dyDescent="0.2">
      <c r="A6747" s="25">
        <v>34493</v>
      </c>
      <c r="B6747" s="24">
        <v>0</v>
      </c>
      <c r="C6747" s="24">
        <v>0</v>
      </c>
    </row>
    <row r="6748" spans="1:3" x14ac:dyDescent="0.2">
      <c r="A6748" s="25">
        <v>34494</v>
      </c>
      <c r="B6748" s="24">
        <v>0</v>
      </c>
      <c r="C6748" s="24">
        <v>0</v>
      </c>
    </row>
    <row r="6749" spans="1:3" x14ac:dyDescent="0.2">
      <c r="A6749" s="25">
        <v>34495</v>
      </c>
      <c r="B6749" s="24">
        <v>0</v>
      </c>
      <c r="C6749" s="24">
        <v>0</v>
      </c>
    </row>
    <row r="6750" spans="1:3" x14ac:dyDescent="0.2">
      <c r="A6750" s="25">
        <v>34496</v>
      </c>
      <c r="B6750" s="24">
        <v>0</v>
      </c>
      <c r="C6750" s="24">
        <v>0</v>
      </c>
    </row>
    <row r="6751" spans="1:3" x14ac:dyDescent="0.2">
      <c r="A6751" s="25">
        <v>34497</v>
      </c>
      <c r="B6751" s="24">
        <v>0</v>
      </c>
      <c r="C6751" s="24">
        <v>0</v>
      </c>
    </row>
    <row r="6752" spans="1:3" x14ac:dyDescent="0.2">
      <c r="A6752" s="25">
        <v>34498</v>
      </c>
      <c r="B6752" s="24">
        <v>0</v>
      </c>
      <c r="C6752" s="24">
        <v>0</v>
      </c>
    </row>
    <row r="6753" spans="1:3" x14ac:dyDescent="0.2">
      <c r="A6753" s="25">
        <v>34499</v>
      </c>
      <c r="B6753" s="24">
        <v>0</v>
      </c>
      <c r="C6753" s="24">
        <v>0</v>
      </c>
    </row>
    <row r="6754" spans="1:3" x14ac:dyDescent="0.2">
      <c r="A6754" s="25">
        <v>34500</v>
      </c>
      <c r="B6754" s="24">
        <v>0</v>
      </c>
      <c r="C6754" s="24">
        <v>0</v>
      </c>
    </row>
    <row r="6755" spans="1:3" x14ac:dyDescent="0.2">
      <c r="A6755" s="25">
        <v>34501</v>
      </c>
      <c r="B6755" s="24">
        <v>0</v>
      </c>
      <c r="C6755" s="24">
        <v>0</v>
      </c>
    </row>
    <row r="6756" spans="1:3" x14ac:dyDescent="0.2">
      <c r="A6756" s="25">
        <v>34502</v>
      </c>
      <c r="B6756" s="24">
        <v>0</v>
      </c>
      <c r="C6756" s="24">
        <v>0</v>
      </c>
    </row>
    <row r="6757" spans="1:3" x14ac:dyDescent="0.2">
      <c r="A6757" s="25">
        <v>34503</v>
      </c>
      <c r="B6757" s="24">
        <v>0</v>
      </c>
      <c r="C6757" s="24">
        <v>0</v>
      </c>
    </row>
    <row r="6758" spans="1:3" x14ac:dyDescent="0.2">
      <c r="A6758" s="25">
        <v>34504</v>
      </c>
      <c r="B6758" s="24">
        <v>0</v>
      </c>
      <c r="C6758" s="24">
        <v>0</v>
      </c>
    </row>
    <row r="6759" spans="1:3" x14ac:dyDescent="0.2">
      <c r="A6759" s="25">
        <v>34505</v>
      </c>
      <c r="B6759" s="24">
        <v>0</v>
      </c>
      <c r="C6759" s="24">
        <v>0</v>
      </c>
    </row>
    <row r="6760" spans="1:3" x14ac:dyDescent="0.2">
      <c r="A6760" s="25">
        <v>34506</v>
      </c>
      <c r="B6760" s="24">
        <v>0</v>
      </c>
      <c r="C6760" s="24">
        <v>0</v>
      </c>
    </row>
    <row r="6761" spans="1:3" x14ac:dyDescent="0.2">
      <c r="A6761" s="25">
        <v>34507</v>
      </c>
      <c r="B6761" s="24">
        <v>0</v>
      </c>
      <c r="C6761" s="24">
        <v>0</v>
      </c>
    </row>
    <row r="6762" spans="1:3" x14ac:dyDescent="0.2">
      <c r="A6762" s="25">
        <v>34508</v>
      </c>
      <c r="B6762" s="24">
        <v>0</v>
      </c>
      <c r="C6762" s="24">
        <v>0</v>
      </c>
    </row>
    <row r="6763" spans="1:3" x14ac:dyDescent="0.2">
      <c r="A6763" s="25">
        <v>34509</v>
      </c>
      <c r="B6763" s="24">
        <v>402</v>
      </c>
      <c r="C6763" s="24">
        <v>0</v>
      </c>
    </row>
    <row r="6764" spans="1:3" x14ac:dyDescent="0.2">
      <c r="A6764" s="25">
        <v>34510</v>
      </c>
      <c r="B6764" s="24">
        <v>0</v>
      </c>
      <c r="C6764" s="24">
        <v>0</v>
      </c>
    </row>
    <row r="6765" spans="1:3" x14ac:dyDescent="0.2">
      <c r="A6765" s="25">
        <v>34511</v>
      </c>
      <c r="B6765" s="24">
        <v>0</v>
      </c>
      <c r="C6765" s="24">
        <v>0</v>
      </c>
    </row>
    <row r="6766" spans="1:3" x14ac:dyDescent="0.2">
      <c r="A6766" s="25">
        <v>34512</v>
      </c>
      <c r="B6766" s="24">
        <v>0</v>
      </c>
      <c r="C6766" s="24">
        <v>0</v>
      </c>
    </row>
    <row r="6767" spans="1:3" x14ac:dyDescent="0.2">
      <c r="A6767" s="25">
        <v>34513</v>
      </c>
      <c r="B6767" s="24">
        <v>0</v>
      </c>
      <c r="C6767" s="24">
        <v>0</v>
      </c>
    </row>
    <row r="6768" spans="1:3" x14ac:dyDescent="0.2">
      <c r="A6768" s="25">
        <v>34514</v>
      </c>
      <c r="B6768" s="24">
        <v>0</v>
      </c>
      <c r="C6768" s="24">
        <v>0</v>
      </c>
    </row>
    <row r="6769" spans="1:3" x14ac:dyDescent="0.2">
      <c r="A6769" s="25">
        <v>34515</v>
      </c>
      <c r="B6769" s="24">
        <v>0</v>
      </c>
      <c r="C6769" s="24">
        <v>0</v>
      </c>
    </row>
    <row r="6770" spans="1:3" x14ac:dyDescent="0.2">
      <c r="A6770" s="25">
        <v>34516</v>
      </c>
      <c r="B6770" s="24">
        <v>0</v>
      </c>
      <c r="C6770" s="24">
        <v>0</v>
      </c>
    </row>
    <row r="6771" spans="1:3" x14ac:dyDescent="0.2">
      <c r="A6771" s="25">
        <v>34517</v>
      </c>
      <c r="B6771" s="24">
        <v>0</v>
      </c>
      <c r="C6771" s="24">
        <v>0</v>
      </c>
    </row>
    <row r="6772" spans="1:3" x14ac:dyDescent="0.2">
      <c r="A6772" s="25">
        <v>34518</v>
      </c>
      <c r="B6772" s="24">
        <v>0</v>
      </c>
      <c r="C6772" s="24">
        <v>0</v>
      </c>
    </row>
    <row r="6773" spans="1:3" x14ac:dyDescent="0.2">
      <c r="A6773" s="25">
        <v>34519</v>
      </c>
      <c r="B6773" s="24">
        <v>0</v>
      </c>
      <c r="C6773" s="24">
        <v>0</v>
      </c>
    </row>
    <row r="6774" spans="1:3" x14ac:dyDescent="0.2">
      <c r="A6774" s="25">
        <v>34520</v>
      </c>
      <c r="B6774" s="24">
        <v>0</v>
      </c>
      <c r="C6774" s="24">
        <v>0</v>
      </c>
    </row>
    <row r="6775" spans="1:3" x14ac:dyDescent="0.2">
      <c r="A6775" s="25">
        <v>34521</v>
      </c>
      <c r="B6775" s="24">
        <v>0</v>
      </c>
      <c r="C6775" s="24">
        <v>0</v>
      </c>
    </row>
    <row r="6776" spans="1:3" x14ac:dyDescent="0.2">
      <c r="A6776" s="25">
        <v>34522</v>
      </c>
      <c r="B6776" s="24">
        <v>0</v>
      </c>
      <c r="C6776" s="24">
        <v>0</v>
      </c>
    </row>
    <row r="6777" spans="1:3" x14ac:dyDescent="0.2">
      <c r="A6777" s="25">
        <v>34523</v>
      </c>
      <c r="B6777" s="24">
        <v>0</v>
      </c>
      <c r="C6777" s="24">
        <v>0</v>
      </c>
    </row>
    <row r="6778" spans="1:3" x14ac:dyDescent="0.2">
      <c r="A6778" s="25">
        <v>34524</v>
      </c>
      <c r="B6778" s="24">
        <v>0</v>
      </c>
      <c r="C6778" s="24">
        <v>0</v>
      </c>
    </row>
    <row r="6779" spans="1:3" x14ac:dyDescent="0.2">
      <c r="A6779" s="25">
        <v>34525</v>
      </c>
      <c r="B6779" s="24">
        <v>0</v>
      </c>
      <c r="C6779" s="24">
        <v>0</v>
      </c>
    </row>
    <row r="6780" spans="1:3" x14ac:dyDescent="0.2">
      <c r="A6780" s="25">
        <v>34526</v>
      </c>
      <c r="B6780" s="24">
        <v>0</v>
      </c>
      <c r="C6780" s="24">
        <v>0</v>
      </c>
    </row>
    <row r="6781" spans="1:3" x14ac:dyDescent="0.2">
      <c r="A6781" s="25">
        <v>34527</v>
      </c>
      <c r="B6781" s="24">
        <v>0</v>
      </c>
      <c r="C6781" s="24">
        <v>0</v>
      </c>
    </row>
    <row r="6782" spans="1:3" x14ac:dyDescent="0.2">
      <c r="A6782" s="25">
        <v>34528</v>
      </c>
      <c r="B6782" s="24">
        <v>0</v>
      </c>
      <c r="C6782" s="24">
        <v>0</v>
      </c>
    </row>
    <row r="6783" spans="1:3" x14ac:dyDescent="0.2">
      <c r="A6783" s="25">
        <v>34529</v>
      </c>
      <c r="B6783" s="24">
        <v>0</v>
      </c>
      <c r="C6783" s="24">
        <v>0</v>
      </c>
    </row>
    <row r="6784" spans="1:3" x14ac:dyDescent="0.2">
      <c r="A6784" s="25">
        <v>34530</v>
      </c>
      <c r="B6784" s="24">
        <v>0</v>
      </c>
      <c r="C6784" s="24">
        <v>0</v>
      </c>
    </row>
    <row r="6785" spans="1:3" x14ac:dyDescent="0.2">
      <c r="A6785" s="25">
        <v>34531</v>
      </c>
      <c r="B6785" s="24">
        <v>0</v>
      </c>
      <c r="C6785" s="24">
        <v>0</v>
      </c>
    </row>
    <row r="6786" spans="1:3" x14ac:dyDescent="0.2">
      <c r="A6786" s="25">
        <v>34532</v>
      </c>
      <c r="B6786" s="24">
        <v>0</v>
      </c>
      <c r="C6786" s="24">
        <v>0</v>
      </c>
    </row>
    <row r="6787" spans="1:3" x14ac:dyDescent="0.2">
      <c r="A6787" s="25">
        <v>34533</v>
      </c>
      <c r="B6787" s="24">
        <v>0</v>
      </c>
      <c r="C6787" s="24">
        <v>0</v>
      </c>
    </row>
    <row r="6788" spans="1:3" x14ac:dyDescent="0.2">
      <c r="A6788" s="25">
        <v>34534</v>
      </c>
      <c r="B6788" s="24">
        <v>0</v>
      </c>
      <c r="C6788" s="24">
        <v>0</v>
      </c>
    </row>
    <row r="6789" spans="1:3" x14ac:dyDescent="0.2">
      <c r="A6789" s="25">
        <v>34535</v>
      </c>
      <c r="B6789" s="24">
        <v>0</v>
      </c>
      <c r="C6789" s="24">
        <v>0</v>
      </c>
    </row>
    <row r="6790" spans="1:3" x14ac:dyDescent="0.2">
      <c r="A6790" s="25">
        <v>34536</v>
      </c>
      <c r="B6790" s="24">
        <v>0</v>
      </c>
      <c r="C6790" s="24">
        <v>0</v>
      </c>
    </row>
    <row r="6791" spans="1:3" x14ac:dyDescent="0.2">
      <c r="A6791" s="25">
        <v>34537</v>
      </c>
      <c r="B6791" s="24">
        <v>0</v>
      </c>
      <c r="C6791" s="24">
        <v>0</v>
      </c>
    </row>
    <row r="6792" spans="1:3" x14ac:dyDescent="0.2">
      <c r="A6792" s="25">
        <v>34538</v>
      </c>
      <c r="B6792" s="24">
        <v>0</v>
      </c>
      <c r="C6792" s="24">
        <v>0</v>
      </c>
    </row>
    <row r="6793" spans="1:3" x14ac:dyDescent="0.2">
      <c r="A6793" s="25">
        <v>34539</v>
      </c>
      <c r="B6793" s="24">
        <v>0</v>
      </c>
      <c r="C6793" s="24">
        <v>0</v>
      </c>
    </row>
    <row r="6794" spans="1:3" x14ac:dyDescent="0.2">
      <c r="A6794" s="25">
        <v>34540</v>
      </c>
      <c r="B6794" s="24">
        <v>0</v>
      </c>
      <c r="C6794" s="24">
        <v>0</v>
      </c>
    </row>
    <row r="6795" spans="1:3" x14ac:dyDescent="0.2">
      <c r="A6795" s="25">
        <v>34541</v>
      </c>
      <c r="B6795" s="24">
        <v>0</v>
      </c>
      <c r="C6795" s="24">
        <v>0</v>
      </c>
    </row>
    <row r="6796" spans="1:3" x14ac:dyDescent="0.2">
      <c r="A6796" s="25">
        <v>34542</v>
      </c>
      <c r="B6796" s="24">
        <v>0</v>
      </c>
      <c r="C6796" s="24">
        <v>0</v>
      </c>
    </row>
    <row r="6797" spans="1:3" x14ac:dyDescent="0.2">
      <c r="A6797" s="25">
        <v>34543</v>
      </c>
      <c r="B6797" s="24">
        <v>0</v>
      </c>
      <c r="C6797" s="24">
        <v>0</v>
      </c>
    </row>
    <row r="6798" spans="1:3" x14ac:dyDescent="0.2">
      <c r="A6798" s="25">
        <v>34544</v>
      </c>
      <c r="B6798" s="24">
        <v>0</v>
      </c>
      <c r="C6798" s="24">
        <v>0</v>
      </c>
    </row>
    <row r="6799" spans="1:3" x14ac:dyDescent="0.2">
      <c r="A6799" s="25">
        <v>34545</v>
      </c>
      <c r="B6799" s="24">
        <v>0</v>
      </c>
      <c r="C6799" s="24">
        <v>0</v>
      </c>
    </row>
    <row r="6800" spans="1:3" x14ac:dyDescent="0.2">
      <c r="A6800" s="25">
        <v>34546</v>
      </c>
      <c r="B6800" s="24">
        <v>0</v>
      </c>
      <c r="C6800" s="24">
        <v>0</v>
      </c>
    </row>
    <row r="6801" spans="1:3" x14ac:dyDescent="0.2">
      <c r="A6801" s="25">
        <v>34547</v>
      </c>
      <c r="B6801" s="24">
        <v>0</v>
      </c>
      <c r="C6801" s="24">
        <v>0</v>
      </c>
    </row>
    <row r="6802" spans="1:3" x14ac:dyDescent="0.2">
      <c r="A6802" s="25">
        <v>34548</v>
      </c>
      <c r="B6802" s="24">
        <v>0</v>
      </c>
      <c r="C6802" s="24">
        <v>0</v>
      </c>
    </row>
    <row r="6803" spans="1:3" x14ac:dyDescent="0.2">
      <c r="A6803" s="25">
        <v>34549</v>
      </c>
      <c r="B6803" s="24">
        <v>0</v>
      </c>
      <c r="C6803" s="24">
        <v>0</v>
      </c>
    </row>
    <row r="6804" spans="1:3" x14ac:dyDescent="0.2">
      <c r="A6804" s="25">
        <v>34550</v>
      </c>
      <c r="B6804" s="24">
        <v>0</v>
      </c>
      <c r="C6804" s="24">
        <v>0</v>
      </c>
    </row>
    <row r="6805" spans="1:3" x14ac:dyDescent="0.2">
      <c r="A6805" s="25">
        <v>34551</v>
      </c>
      <c r="B6805" s="24">
        <v>0</v>
      </c>
      <c r="C6805" s="24">
        <v>0</v>
      </c>
    </row>
    <row r="6806" spans="1:3" x14ac:dyDescent="0.2">
      <c r="A6806" s="25">
        <v>34552</v>
      </c>
      <c r="B6806" s="24">
        <v>0</v>
      </c>
      <c r="C6806" s="24">
        <v>0</v>
      </c>
    </row>
    <row r="6807" spans="1:3" x14ac:dyDescent="0.2">
      <c r="A6807" s="25">
        <v>34553</v>
      </c>
      <c r="B6807" s="24">
        <v>0</v>
      </c>
      <c r="C6807" s="24">
        <v>0</v>
      </c>
    </row>
    <row r="6808" spans="1:3" x14ac:dyDescent="0.2">
      <c r="A6808" s="25">
        <v>34554</v>
      </c>
      <c r="B6808" s="24">
        <v>0</v>
      </c>
      <c r="C6808" s="24">
        <v>0</v>
      </c>
    </row>
    <row r="6809" spans="1:3" x14ac:dyDescent="0.2">
      <c r="A6809" s="25">
        <v>34555</v>
      </c>
      <c r="B6809" s="24">
        <v>0</v>
      </c>
      <c r="C6809" s="24">
        <v>0</v>
      </c>
    </row>
    <row r="6810" spans="1:3" x14ac:dyDescent="0.2">
      <c r="A6810" s="25">
        <v>34556</v>
      </c>
      <c r="B6810" s="24">
        <v>0</v>
      </c>
      <c r="C6810" s="24">
        <v>0</v>
      </c>
    </row>
    <row r="6811" spans="1:3" x14ac:dyDescent="0.2">
      <c r="A6811" s="25">
        <v>34557</v>
      </c>
      <c r="B6811" s="24">
        <v>0</v>
      </c>
      <c r="C6811" s="24">
        <v>0</v>
      </c>
    </row>
    <row r="6812" spans="1:3" x14ac:dyDescent="0.2">
      <c r="A6812" s="25">
        <v>34558</v>
      </c>
      <c r="B6812" s="24">
        <v>0</v>
      </c>
      <c r="C6812" s="24">
        <v>0</v>
      </c>
    </row>
    <row r="6813" spans="1:3" x14ac:dyDescent="0.2">
      <c r="A6813" s="25">
        <v>34559</v>
      </c>
      <c r="B6813" s="24">
        <v>0</v>
      </c>
      <c r="C6813" s="24">
        <v>0</v>
      </c>
    </row>
    <row r="6814" spans="1:3" x14ac:dyDescent="0.2">
      <c r="A6814" s="25">
        <v>34560</v>
      </c>
      <c r="B6814" s="24">
        <v>0</v>
      </c>
      <c r="C6814" s="24">
        <v>0</v>
      </c>
    </row>
    <row r="6815" spans="1:3" x14ac:dyDescent="0.2">
      <c r="A6815" s="25">
        <v>34561</v>
      </c>
      <c r="B6815" s="24">
        <v>0</v>
      </c>
      <c r="C6815" s="24">
        <v>0</v>
      </c>
    </row>
    <row r="6816" spans="1:3" x14ac:dyDescent="0.2">
      <c r="A6816" s="25">
        <v>34562</v>
      </c>
      <c r="B6816" s="24">
        <v>0</v>
      </c>
      <c r="C6816" s="24">
        <v>0</v>
      </c>
    </row>
    <row r="6817" spans="1:3" x14ac:dyDescent="0.2">
      <c r="A6817" s="25">
        <v>34563</v>
      </c>
      <c r="B6817" s="24">
        <v>0</v>
      </c>
      <c r="C6817" s="24">
        <v>0</v>
      </c>
    </row>
    <row r="6818" spans="1:3" x14ac:dyDescent="0.2">
      <c r="A6818" s="25">
        <v>34564</v>
      </c>
      <c r="B6818" s="24">
        <v>0</v>
      </c>
      <c r="C6818" s="24">
        <v>0</v>
      </c>
    </row>
    <row r="6819" spans="1:3" x14ac:dyDescent="0.2">
      <c r="A6819" s="25">
        <v>34565</v>
      </c>
      <c r="B6819" s="24">
        <v>0</v>
      </c>
      <c r="C6819" s="24">
        <v>0</v>
      </c>
    </row>
    <row r="6820" spans="1:3" x14ac:dyDescent="0.2">
      <c r="A6820" s="25">
        <v>34566</v>
      </c>
      <c r="B6820" s="24">
        <v>0</v>
      </c>
      <c r="C6820" s="24">
        <v>0</v>
      </c>
    </row>
    <row r="6821" spans="1:3" x14ac:dyDescent="0.2">
      <c r="A6821" s="25">
        <v>34567</v>
      </c>
      <c r="B6821" s="24">
        <v>0</v>
      </c>
      <c r="C6821" s="24">
        <v>0</v>
      </c>
    </row>
    <row r="6822" spans="1:3" x14ac:dyDescent="0.2">
      <c r="A6822" s="25">
        <v>34568</v>
      </c>
      <c r="B6822" s="24">
        <v>0</v>
      </c>
      <c r="C6822" s="24">
        <v>0</v>
      </c>
    </row>
    <row r="6823" spans="1:3" x14ac:dyDescent="0.2">
      <c r="A6823" s="25">
        <v>34569</v>
      </c>
      <c r="B6823" s="24">
        <v>0</v>
      </c>
      <c r="C6823" s="24">
        <v>0</v>
      </c>
    </row>
    <row r="6824" spans="1:3" x14ac:dyDescent="0.2">
      <c r="A6824" s="25">
        <v>34570</v>
      </c>
      <c r="B6824" s="24">
        <v>0</v>
      </c>
      <c r="C6824" s="24">
        <v>0</v>
      </c>
    </row>
    <row r="6825" spans="1:3" x14ac:dyDescent="0.2">
      <c r="A6825" s="25">
        <v>34571</v>
      </c>
      <c r="B6825" s="24">
        <v>0</v>
      </c>
      <c r="C6825" s="24">
        <v>0</v>
      </c>
    </row>
    <row r="6826" spans="1:3" x14ac:dyDescent="0.2">
      <c r="A6826" s="25">
        <v>34572</v>
      </c>
      <c r="B6826" s="24">
        <v>0</v>
      </c>
      <c r="C6826" s="24">
        <v>0</v>
      </c>
    </row>
    <row r="6827" spans="1:3" x14ac:dyDescent="0.2">
      <c r="A6827" s="25">
        <v>34573</v>
      </c>
      <c r="B6827" s="24">
        <v>0</v>
      </c>
      <c r="C6827" s="24">
        <v>0</v>
      </c>
    </row>
    <row r="6828" spans="1:3" x14ac:dyDescent="0.2">
      <c r="A6828" s="25">
        <v>34574</v>
      </c>
      <c r="B6828" s="24">
        <v>0</v>
      </c>
      <c r="C6828" s="24">
        <v>0</v>
      </c>
    </row>
    <row r="6829" spans="1:3" x14ac:dyDescent="0.2">
      <c r="A6829" s="25">
        <v>34575</v>
      </c>
      <c r="B6829" s="24">
        <v>0</v>
      </c>
      <c r="C6829" s="24">
        <v>0</v>
      </c>
    </row>
    <row r="6830" spans="1:3" x14ac:dyDescent="0.2">
      <c r="A6830" s="25">
        <v>34576</v>
      </c>
      <c r="B6830" s="24">
        <v>0</v>
      </c>
      <c r="C6830" s="24">
        <v>0</v>
      </c>
    </row>
    <row r="6831" spans="1:3" x14ac:dyDescent="0.2">
      <c r="A6831" s="25">
        <v>34577</v>
      </c>
      <c r="B6831" s="24">
        <v>0</v>
      </c>
      <c r="C6831" s="24">
        <v>0</v>
      </c>
    </row>
    <row r="6832" spans="1:3" x14ac:dyDescent="0.2">
      <c r="A6832" s="25">
        <v>34578</v>
      </c>
      <c r="B6832" s="24">
        <v>0</v>
      </c>
      <c r="C6832" s="24">
        <v>0</v>
      </c>
    </row>
    <row r="6833" spans="1:3" x14ac:dyDescent="0.2">
      <c r="A6833" s="25">
        <v>34579</v>
      </c>
      <c r="B6833" s="24">
        <v>0</v>
      </c>
      <c r="C6833" s="24">
        <v>0</v>
      </c>
    </row>
    <row r="6834" spans="1:3" x14ac:dyDescent="0.2">
      <c r="A6834" s="25">
        <v>34580</v>
      </c>
      <c r="B6834" s="24">
        <v>0</v>
      </c>
      <c r="C6834" s="24">
        <v>0</v>
      </c>
    </row>
    <row r="6835" spans="1:3" x14ac:dyDescent="0.2">
      <c r="A6835" s="25">
        <v>34581</v>
      </c>
      <c r="B6835" s="24">
        <v>0</v>
      </c>
      <c r="C6835" s="24">
        <v>0</v>
      </c>
    </row>
    <row r="6836" spans="1:3" x14ac:dyDescent="0.2">
      <c r="A6836" s="25">
        <v>34582</v>
      </c>
      <c r="B6836" s="24">
        <v>0</v>
      </c>
      <c r="C6836" s="24">
        <v>0</v>
      </c>
    </row>
    <row r="6837" spans="1:3" x14ac:dyDescent="0.2">
      <c r="A6837" s="25">
        <v>34583</v>
      </c>
      <c r="B6837" s="24">
        <v>0</v>
      </c>
      <c r="C6837" s="24">
        <v>0</v>
      </c>
    </row>
    <row r="6838" spans="1:3" x14ac:dyDescent="0.2">
      <c r="A6838" s="25">
        <v>34584</v>
      </c>
      <c r="B6838" s="24">
        <v>0</v>
      </c>
      <c r="C6838" s="24">
        <v>0</v>
      </c>
    </row>
    <row r="6839" spans="1:3" x14ac:dyDescent="0.2">
      <c r="A6839" s="25">
        <v>34585</v>
      </c>
      <c r="B6839" s="24">
        <v>0</v>
      </c>
      <c r="C6839" s="24">
        <v>0</v>
      </c>
    </row>
    <row r="6840" spans="1:3" x14ac:dyDescent="0.2">
      <c r="A6840" s="25">
        <v>34586</v>
      </c>
      <c r="B6840" s="24">
        <v>0</v>
      </c>
      <c r="C6840" s="24">
        <v>0</v>
      </c>
    </row>
    <row r="6841" spans="1:3" x14ac:dyDescent="0.2">
      <c r="A6841" s="25">
        <v>34587</v>
      </c>
      <c r="B6841" s="24">
        <v>0</v>
      </c>
      <c r="C6841" s="24">
        <v>0</v>
      </c>
    </row>
    <row r="6842" spans="1:3" x14ac:dyDescent="0.2">
      <c r="A6842" s="25">
        <v>34588</v>
      </c>
      <c r="B6842" s="24">
        <v>0</v>
      </c>
      <c r="C6842" s="24">
        <v>0</v>
      </c>
    </row>
    <row r="6843" spans="1:3" x14ac:dyDescent="0.2">
      <c r="A6843" s="25">
        <v>34589</v>
      </c>
      <c r="B6843" s="24">
        <v>0</v>
      </c>
      <c r="C6843" s="24">
        <v>0</v>
      </c>
    </row>
    <row r="6844" spans="1:3" x14ac:dyDescent="0.2">
      <c r="A6844" s="25">
        <v>34590</v>
      </c>
      <c r="B6844" s="24">
        <v>0</v>
      </c>
      <c r="C6844" s="24">
        <v>0</v>
      </c>
    </row>
    <row r="6845" spans="1:3" x14ac:dyDescent="0.2">
      <c r="A6845" s="25">
        <v>34591</v>
      </c>
      <c r="B6845" s="24">
        <v>0</v>
      </c>
      <c r="C6845" s="24">
        <v>0</v>
      </c>
    </row>
    <row r="6846" spans="1:3" x14ac:dyDescent="0.2">
      <c r="A6846" s="25">
        <v>34592</v>
      </c>
      <c r="B6846" s="24">
        <v>0</v>
      </c>
      <c r="C6846" s="24">
        <v>0</v>
      </c>
    </row>
    <row r="6847" spans="1:3" x14ac:dyDescent="0.2">
      <c r="A6847" s="25">
        <v>34593</v>
      </c>
      <c r="B6847" s="24">
        <v>0</v>
      </c>
      <c r="C6847" s="24">
        <v>0</v>
      </c>
    </row>
    <row r="6848" spans="1:3" x14ac:dyDescent="0.2">
      <c r="A6848" s="25">
        <v>34594</v>
      </c>
      <c r="B6848" s="24">
        <v>0</v>
      </c>
      <c r="C6848" s="24">
        <v>0</v>
      </c>
    </row>
    <row r="6849" spans="1:3" x14ac:dyDescent="0.2">
      <c r="A6849" s="25">
        <v>34595</v>
      </c>
      <c r="B6849" s="24">
        <v>0</v>
      </c>
      <c r="C6849" s="24">
        <v>0</v>
      </c>
    </row>
    <row r="6850" spans="1:3" x14ac:dyDescent="0.2">
      <c r="A6850" s="25">
        <v>34596</v>
      </c>
      <c r="B6850" s="24">
        <v>0</v>
      </c>
      <c r="C6850" s="24">
        <v>0</v>
      </c>
    </row>
    <row r="6851" spans="1:3" x14ac:dyDescent="0.2">
      <c r="A6851" s="25">
        <v>34597</v>
      </c>
      <c r="B6851" s="24">
        <v>0</v>
      </c>
      <c r="C6851" s="24">
        <v>0</v>
      </c>
    </row>
    <row r="6852" spans="1:3" x14ac:dyDescent="0.2">
      <c r="A6852" s="25">
        <v>34598</v>
      </c>
      <c r="B6852" s="24">
        <v>0</v>
      </c>
      <c r="C6852" s="24">
        <v>0</v>
      </c>
    </row>
    <row r="6853" spans="1:3" x14ac:dyDescent="0.2">
      <c r="A6853" s="25">
        <v>34599</v>
      </c>
      <c r="B6853" s="24">
        <v>0</v>
      </c>
      <c r="C6853" s="24">
        <v>0</v>
      </c>
    </row>
    <row r="6854" spans="1:3" x14ac:dyDescent="0.2">
      <c r="A6854" s="25">
        <v>34600</v>
      </c>
      <c r="B6854" s="24">
        <v>0</v>
      </c>
      <c r="C6854" s="24">
        <v>0</v>
      </c>
    </row>
    <row r="6855" spans="1:3" x14ac:dyDescent="0.2">
      <c r="A6855" s="25">
        <v>34601</v>
      </c>
      <c r="B6855" s="24">
        <v>0</v>
      </c>
      <c r="C6855" s="24">
        <v>0</v>
      </c>
    </row>
    <row r="6856" spans="1:3" x14ac:dyDescent="0.2">
      <c r="A6856" s="25">
        <v>34602</v>
      </c>
      <c r="B6856" s="24">
        <v>0</v>
      </c>
      <c r="C6856" s="24">
        <v>0</v>
      </c>
    </row>
    <row r="6857" spans="1:3" x14ac:dyDescent="0.2">
      <c r="A6857" s="25">
        <v>34603</v>
      </c>
      <c r="B6857" s="24">
        <v>0</v>
      </c>
      <c r="C6857" s="24">
        <v>0</v>
      </c>
    </row>
    <row r="6858" spans="1:3" x14ac:dyDescent="0.2">
      <c r="A6858" s="25">
        <v>34604</v>
      </c>
      <c r="B6858" s="24">
        <v>0</v>
      </c>
      <c r="C6858" s="24">
        <v>0</v>
      </c>
    </row>
    <row r="6859" spans="1:3" x14ac:dyDescent="0.2">
      <c r="A6859" s="25">
        <v>34605</v>
      </c>
      <c r="B6859" s="24">
        <v>0</v>
      </c>
      <c r="C6859" s="24">
        <v>0</v>
      </c>
    </row>
    <row r="6860" spans="1:3" x14ac:dyDescent="0.2">
      <c r="A6860" s="25">
        <v>34606</v>
      </c>
      <c r="B6860" s="24">
        <v>0</v>
      </c>
      <c r="C6860" s="24">
        <v>0</v>
      </c>
    </row>
    <row r="6861" spans="1:3" x14ac:dyDescent="0.2">
      <c r="A6861" s="25">
        <v>34607</v>
      </c>
      <c r="B6861" s="24">
        <v>0</v>
      </c>
      <c r="C6861" s="24">
        <v>0</v>
      </c>
    </row>
    <row r="6862" spans="1:3" x14ac:dyDescent="0.2">
      <c r="A6862" s="25">
        <v>34608</v>
      </c>
      <c r="B6862" s="24">
        <v>0</v>
      </c>
      <c r="C6862" s="24">
        <v>0</v>
      </c>
    </row>
    <row r="6863" spans="1:3" x14ac:dyDescent="0.2">
      <c r="A6863" s="25">
        <v>34609</v>
      </c>
      <c r="B6863" s="24">
        <v>0</v>
      </c>
      <c r="C6863" s="24">
        <v>0</v>
      </c>
    </row>
    <row r="6864" spans="1:3" x14ac:dyDescent="0.2">
      <c r="A6864" s="25">
        <v>34610</v>
      </c>
      <c r="B6864" s="24">
        <v>0</v>
      </c>
      <c r="C6864" s="24">
        <v>0</v>
      </c>
    </row>
    <row r="6865" spans="1:3" x14ac:dyDescent="0.2">
      <c r="A6865" s="25">
        <v>34611</v>
      </c>
      <c r="B6865" s="24">
        <v>0</v>
      </c>
      <c r="C6865" s="24">
        <v>0</v>
      </c>
    </row>
    <row r="6866" spans="1:3" x14ac:dyDescent="0.2">
      <c r="A6866" s="25">
        <v>34612</v>
      </c>
      <c r="B6866" s="24">
        <v>0</v>
      </c>
      <c r="C6866" s="24">
        <v>0</v>
      </c>
    </row>
    <row r="6867" spans="1:3" x14ac:dyDescent="0.2">
      <c r="A6867" s="25">
        <v>34613</v>
      </c>
      <c r="B6867" s="24">
        <v>0</v>
      </c>
      <c r="C6867" s="24">
        <v>0</v>
      </c>
    </row>
    <row r="6868" spans="1:3" x14ac:dyDescent="0.2">
      <c r="A6868" s="25">
        <v>34614</v>
      </c>
      <c r="B6868" s="24">
        <v>0</v>
      </c>
      <c r="C6868" s="24">
        <v>0</v>
      </c>
    </row>
    <row r="6869" spans="1:3" x14ac:dyDescent="0.2">
      <c r="A6869" s="25">
        <v>34615</v>
      </c>
      <c r="B6869" s="24">
        <v>0</v>
      </c>
      <c r="C6869" s="24">
        <v>0</v>
      </c>
    </row>
    <row r="6870" spans="1:3" x14ac:dyDescent="0.2">
      <c r="A6870" s="25">
        <v>34616</v>
      </c>
      <c r="B6870" s="24">
        <v>0</v>
      </c>
      <c r="C6870" s="24">
        <v>0</v>
      </c>
    </row>
    <row r="6871" spans="1:3" x14ac:dyDescent="0.2">
      <c r="A6871" s="25">
        <v>34617</v>
      </c>
      <c r="B6871" s="24">
        <v>0</v>
      </c>
      <c r="C6871" s="24">
        <v>0</v>
      </c>
    </row>
    <row r="6872" spans="1:3" x14ac:dyDescent="0.2">
      <c r="A6872" s="25">
        <v>34618</v>
      </c>
      <c r="B6872" s="24">
        <v>0</v>
      </c>
      <c r="C6872" s="24">
        <v>0</v>
      </c>
    </row>
    <row r="6873" spans="1:3" x14ac:dyDescent="0.2">
      <c r="A6873" s="25">
        <v>34619</v>
      </c>
      <c r="B6873" s="24">
        <v>0</v>
      </c>
      <c r="C6873" s="24">
        <v>0</v>
      </c>
    </row>
    <row r="6874" spans="1:3" x14ac:dyDescent="0.2">
      <c r="A6874" s="25">
        <v>34620</v>
      </c>
      <c r="B6874" s="24">
        <v>0</v>
      </c>
      <c r="C6874" s="24">
        <v>0</v>
      </c>
    </row>
    <row r="6875" spans="1:3" x14ac:dyDescent="0.2">
      <c r="A6875" s="25">
        <v>34621</v>
      </c>
      <c r="B6875" s="24">
        <v>0</v>
      </c>
      <c r="C6875" s="24">
        <v>0</v>
      </c>
    </row>
    <row r="6876" spans="1:3" x14ac:dyDescent="0.2">
      <c r="A6876" s="25">
        <v>34622</v>
      </c>
      <c r="B6876" s="24">
        <v>0</v>
      </c>
      <c r="C6876" s="24">
        <v>0</v>
      </c>
    </row>
    <row r="6877" spans="1:3" x14ac:dyDescent="0.2">
      <c r="A6877" s="25">
        <v>34623</v>
      </c>
      <c r="B6877" s="24">
        <v>0</v>
      </c>
      <c r="C6877" s="24">
        <v>0</v>
      </c>
    </row>
    <row r="6878" spans="1:3" x14ac:dyDescent="0.2">
      <c r="A6878" s="25">
        <v>34624</v>
      </c>
      <c r="B6878" s="24">
        <v>0</v>
      </c>
      <c r="C6878" s="24">
        <v>0</v>
      </c>
    </row>
    <row r="6879" spans="1:3" x14ac:dyDescent="0.2">
      <c r="A6879" s="25">
        <v>34625</v>
      </c>
      <c r="B6879" s="24">
        <v>0</v>
      </c>
      <c r="C6879" s="24">
        <v>0</v>
      </c>
    </row>
    <row r="6880" spans="1:3" x14ac:dyDescent="0.2">
      <c r="A6880" s="25">
        <v>34626</v>
      </c>
      <c r="B6880" s="24">
        <v>0</v>
      </c>
      <c r="C6880" s="24">
        <v>0</v>
      </c>
    </row>
    <row r="6881" spans="1:3" x14ac:dyDescent="0.2">
      <c r="A6881" s="25">
        <v>34627</v>
      </c>
      <c r="B6881" s="24">
        <v>0</v>
      </c>
      <c r="C6881" s="24">
        <v>0</v>
      </c>
    </row>
    <row r="6882" spans="1:3" x14ac:dyDescent="0.2">
      <c r="A6882" s="25">
        <v>34628</v>
      </c>
      <c r="B6882" s="24">
        <v>0</v>
      </c>
      <c r="C6882" s="24">
        <v>0</v>
      </c>
    </row>
    <row r="6883" spans="1:3" x14ac:dyDescent="0.2">
      <c r="A6883" s="25">
        <v>34629</v>
      </c>
      <c r="B6883" s="24">
        <v>0</v>
      </c>
      <c r="C6883" s="24">
        <v>0</v>
      </c>
    </row>
    <row r="6884" spans="1:3" x14ac:dyDescent="0.2">
      <c r="A6884" s="25">
        <v>34630</v>
      </c>
      <c r="B6884" s="24">
        <v>0</v>
      </c>
      <c r="C6884" s="24">
        <v>0</v>
      </c>
    </row>
    <row r="6885" spans="1:3" x14ac:dyDescent="0.2">
      <c r="A6885" s="25">
        <v>34631</v>
      </c>
      <c r="B6885" s="24">
        <v>0</v>
      </c>
      <c r="C6885" s="24">
        <v>0</v>
      </c>
    </row>
    <row r="6886" spans="1:3" x14ac:dyDescent="0.2">
      <c r="A6886" s="25">
        <v>34632</v>
      </c>
      <c r="B6886" s="24">
        <v>0</v>
      </c>
      <c r="C6886" s="24">
        <v>0</v>
      </c>
    </row>
    <row r="6887" spans="1:3" x14ac:dyDescent="0.2">
      <c r="A6887" s="25">
        <v>34633</v>
      </c>
      <c r="B6887" s="24">
        <v>0</v>
      </c>
      <c r="C6887" s="24">
        <v>0</v>
      </c>
    </row>
    <row r="6888" spans="1:3" x14ac:dyDescent="0.2">
      <c r="A6888" s="25">
        <v>34634</v>
      </c>
      <c r="B6888" s="24">
        <v>0</v>
      </c>
      <c r="C6888" s="24">
        <v>0</v>
      </c>
    </row>
    <row r="6889" spans="1:3" x14ac:dyDescent="0.2">
      <c r="A6889" s="25">
        <v>34635</v>
      </c>
      <c r="B6889" s="24">
        <v>0</v>
      </c>
      <c r="C6889" s="24">
        <v>0</v>
      </c>
    </row>
    <row r="6890" spans="1:3" x14ac:dyDescent="0.2">
      <c r="A6890" s="25">
        <v>34636</v>
      </c>
      <c r="B6890" s="24">
        <v>0</v>
      </c>
      <c r="C6890" s="24">
        <v>0</v>
      </c>
    </row>
    <row r="6891" spans="1:3" x14ac:dyDescent="0.2">
      <c r="A6891" s="25">
        <v>34637</v>
      </c>
      <c r="B6891" s="24">
        <v>0</v>
      </c>
      <c r="C6891" s="24">
        <v>0</v>
      </c>
    </row>
    <row r="6892" spans="1:3" x14ac:dyDescent="0.2">
      <c r="A6892" s="25">
        <v>34638</v>
      </c>
      <c r="B6892" s="24">
        <v>0</v>
      </c>
      <c r="C6892" s="24">
        <v>0</v>
      </c>
    </row>
    <row r="6893" spans="1:3" x14ac:dyDescent="0.2">
      <c r="A6893" s="25">
        <v>34639</v>
      </c>
      <c r="B6893" s="24">
        <v>0</v>
      </c>
      <c r="C6893" s="24">
        <v>0</v>
      </c>
    </row>
    <row r="6894" spans="1:3" x14ac:dyDescent="0.2">
      <c r="A6894" s="25">
        <v>34640</v>
      </c>
      <c r="B6894" s="24">
        <v>0</v>
      </c>
      <c r="C6894" s="24">
        <v>0</v>
      </c>
    </row>
    <row r="6895" spans="1:3" x14ac:dyDescent="0.2">
      <c r="A6895" s="25">
        <v>34641</v>
      </c>
      <c r="B6895" s="24">
        <v>0</v>
      </c>
      <c r="C6895" s="24">
        <v>0</v>
      </c>
    </row>
    <row r="6896" spans="1:3" x14ac:dyDescent="0.2">
      <c r="A6896" s="25">
        <v>34642</v>
      </c>
      <c r="B6896" s="24">
        <v>0</v>
      </c>
      <c r="C6896" s="24">
        <v>0</v>
      </c>
    </row>
    <row r="6897" spans="1:3" x14ac:dyDescent="0.2">
      <c r="A6897" s="25">
        <v>34643</v>
      </c>
      <c r="B6897" s="24">
        <v>0</v>
      </c>
      <c r="C6897" s="24">
        <v>0</v>
      </c>
    </row>
    <row r="6898" spans="1:3" x14ac:dyDescent="0.2">
      <c r="A6898" s="25">
        <v>34644</v>
      </c>
      <c r="B6898" s="24">
        <v>0</v>
      </c>
      <c r="C6898" s="24">
        <v>0</v>
      </c>
    </row>
    <row r="6899" spans="1:3" x14ac:dyDescent="0.2">
      <c r="A6899" s="25">
        <v>34645</v>
      </c>
      <c r="B6899" s="24">
        <v>0</v>
      </c>
      <c r="C6899" s="24">
        <v>0</v>
      </c>
    </row>
    <row r="6900" spans="1:3" x14ac:dyDescent="0.2">
      <c r="A6900" s="25">
        <v>34646</v>
      </c>
      <c r="B6900" s="24">
        <v>0</v>
      </c>
      <c r="C6900" s="24">
        <v>0</v>
      </c>
    </row>
    <row r="6901" spans="1:3" x14ac:dyDescent="0.2">
      <c r="A6901" s="25">
        <v>34647</v>
      </c>
      <c r="B6901" s="24">
        <v>0</v>
      </c>
      <c r="C6901" s="24">
        <v>0</v>
      </c>
    </row>
    <row r="6902" spans="1:3" x14ac:dyDescent="0.2">
      <c r="A6902" s="25">
        <v>34648</v>
      </c>
      <c r="B6902" s="24">
        <v>0</v>
      </c>
      <c r="C6902" s="24">
        <v>0</v>
      </c>
    </row>
    <row r="6903" spans="1:3" x14ac:dyDescent="0.2">
      <c r="A6903" s="25">
        <v>34649</v>
      </c>
      <c r="B6903" s="24">
        <v>0</v>
      </c>
      <c r="C6903" s="24">
        <v>0</v>
      </c>
    </row>
    <row r="6904" spans="1:3" x14ac:dyDescent="0.2">
      <c r="A6904" s="25">
        <v>34650</v>
      </c>
      <c r="B6904" s="24">
        <v>0</v>
      </c>
      <c r="C6904" s="24">
        <v>0</v>
      </c>
    </row>
    <row r="6905" spans="1:3" x14ac:dyDescent="0.2">
      <c r="A6905" s="25">
        <v>34651</v>
      </c>
      <c r="B6905" s="24">
        <v>0</v>
      </c>
      <c r="C6905" s="24">
        <v>0</v>
      </c>
    </row>
    <row r="6906" spans="1:3" x14ac:dyDescent="0.2">
      <c r="A6906" s="25">
        <v>34652</v>
      </c>
      <c r="B6906" s="24">
        <v>0</v>
      </c>
      <c r="C6906" s="24">
        <v>0</v>
      </c>
    </row>
    <row r="6907" spans="1:3" x14ac:dyDescent="0.2">
      <c r="A6907" s="25">
        <v>34653</v>
      </c>
      <c r="B6907" s="24">
        <v>0</v>
      </c>
      <c r="C6907" s="24">
        <v>0</v>
      </c>
    </row>
    <row r="6908" spans="1:3" x14ac:dyDescent="0.2">
      <c r="A6908" s="25">
        <v>34654</v>
      </c>
      <c r="B6908" s="24">
        <v>0</v>
      </c>
      <c r="C6908" s="24">
        <v>0</v>
      </c>
    </row>
    <row r="6909" spans="1:3" x14ac:dyDescent="0.2">
      <c r="A6909" s="25">
        <v>34655</v>
      </c>
      <c r="B6909" s="24">
        <v>0</v>
      </c>
      <c r="C6909" s="24">
        <v>0</v>
      </c>
    </row>
    <row r="6910" spans="1:3" x14ac:dyDescent="0.2">
      <c r="A6910" s="25">
        <v>34656</v>
      </c>
      <c r="B6910" s="24">
        <v>0</v>
      </c>
      <c r="C6910" s="24">
        <v>0</v>
      </c>
    </row>
    <row r="6911" spans="1:3" x14ac:dyDescent="0.2">
      <c r="A6911" s="25">
        <v>34657</v>
      </c>
      <c r="B6911" s="24">
        <v>0</v>
      </c>
      <c r="C6911" s="24">
        <v>0</v>
      </c>
    </row>
    <row r="6912" spans="1:3" x14ac:dyDescent="0.2">
      <c r="A6912" s="25">
        <v>34658</v>
      </c>
      <c r="B6912" s="24">
        <v>0</v>
      </c>
      <c r="C6912" s="24">
        <v>0</v>
      </c>
    </row>
    <row r="6913" spans="1:3" x14ac:dyDescent="0.2">
      <c r="A6913" s="25">
        <v>34659</v>
      </c>
      <c r="B6913" s="24">
        <v>0</v>
      </c>
      <c r="C6913" s="24">
        <v>0</v>
      </c>
    </row>
    <row r="6914" spans="1:3" x14ac:dyDescent="0.2">
      <c r="A6914" s="25">
        <v>34660</v>
      </c>
      <c r="B6914" s="24">
        <v>0</v>
      </c>
      <c r="C6914" s="24">
        <v>0</v>
      </c>
    </row>
    <row r="6915" spans="1:3" x14ac:dyDescent="0.2">
      <c r="A6915" s="25">
        <v>34661</v>
      </c>
      <c r="B6915" s="24">
        <v>0</v>
      </c>
      <c r="C6915" s="24">
        <v>0</v>
      </c>
    </row>
    <row r="6916" spans="1:3" x14ac:dyDescent="0.2">
      <c r="A6916" s="25">
        <v>34662</v>
      </c>
      <c r="B6916" s="24">
        <v>0</v>
      </c>
      <c r="C6916" s="24">
        <v>0</v>
      </c>
    </row>
    <row r="6917" spans="1:3" x14ac:dyDescent="0.2">
      <c r="A6917" s="25">
        <v>34663</v>
      </c>
      <c r="B6917" s="24">
        <v>0</v>
      </c>
      <c r="C6917" s="24">
        <v>0</v>
      </c>
    </row>
    <row r="6918" spans="1:3" x14ac:dyDescent="0.2">
      <c r="A6918" s="25">
        <v>34664</v>
      </c>
      <c r="B6918" s="24">
        <v>0</v>
      </c>
      <c r="C6918" s="24">
        <v>0</v>
      </c>
    </row>
    <row r="6919" spans="1:3" x14ac:dyDescent="0.2">
      <c r="A6919" s="25">
        <v>34665</v>
      </c>
      <c r="B6919" s="24">
        <v>0</v>
      </c>
      <c r="C6919" s="24">
        <v>0</v>
      </c>
    </row>
    <row r="6920" spans="1:3" x14ac:dyDescent="0.2">
      <c r="A6920" s="25">
        <v>34666</v>
      </c>
      <c r="B6920" s="24">
        <v>0</v>
      </c>
      <c r="C6920" s="24">
        <v>0</v>
      </c>
    </row>
    <row r="6921" spans="1:3" x14ac:dyDescent="0.2">
      <c r="A6921" s="25">
        <v>34667</v>
      </c>
      <c r="B6921" s="24">
        <v>0</v>
      </c>
      <c r="C6921" s="24">
        <v>0</v>
      </c>
    </row>
    <row r="6922" spans="1:3" x14ac:dyDescent="0.2">
      <c r="A6922" s="25">
        <v>34668</v>
      </c>
      <c r="B6922" s="24">
        <v>0</v>
      </c>
      <c r="C6922" s="24">
        <v>0</v>
      </c>
    </row>
    <row r="6923" spans="1:3" x14ac:dyDescent="0.2">
      <c r="A6923" s="25">
        <v>34669</v>
      </c>
      <c r="B6923" s="24">
        <v>0</v>
      </c>
      <c r="C6923" s="24">
        <v>0</v>
      </c>
    </row>
    <row r="6924" spans="1:3" x14ac:dyDescent="0.2">
      <c r="A6924" s="25">
        <v>34670</v>
      </c>
      <c r="B6924" s="24">
        <v>0</v>
      </c>
      <c r="C6924" s="24">
        <v>0</v>
      </c>
    </row>
    <row r="6925" spans="1:3" x14ac:dyDescent="0.2">
      <c r="A6925" s="25">
        <v>34671</v>
      </c>
      <c r="B6925" s="24">
        <v>0</v>
      </c>
      <c r="C6925" s="24">
        <v>0</v>
      </c>
    </row>
    <row r="6926" spans="1:3" x14ac:dyDescent="0.2">
      <c r="A6926" s="25">
        <v>34672</v>
      </c>
      <c r="B6926" s="24">
        <v>0</v>
      </c>
      <c r="C6926" s="24">
        <v>0</v>
      </c>
    </row>
    <row r="6927" spans="1:3" x14ac:dyDescent="0.2">
      <c r="A6927" s="25">
        <v>34673</v>
      </c>
      <c r="B6927" s="24">
        <v>0</v>
      </c>
      <c r="C6927" s="24">
        <v>0</v>
      </c>
    </row>
    <row r="6928" spans="1:3" x14ac:dyDescent="0.2">
      <c r="A6928" s="25">
        <v>34674</v>
      </c>
      <c r="B6928" s="24">
        <v>0</v>
      </c>
      <c r="C6928" s="24">
        <v>0</v>
      </c>
    </row>
    <row r="6929" spans="1:3" x14ac:dyDescent="0.2">
      <c r="A6929" s="25">
        <v>34675</v>
      </c>
      <c r="B6929" s="24">
        <v>0</v>
      </c>
      <c r="C6929" s="24">
        <v>0</v>
      </c>
    </row>
    <row r="6930" spans="1:3" x14ac:dyDescent="0.2">
      <c r="A6930" s="25">
        <v>34676</v>
      </c>
      <c r="B6930" s="24">
        <v>0</v>
      </c>
      <c r="C6930" s="24">
        <v>0</v>
      </c>
    </row>
    <row r="6931" spans="1:3" x14ac:dyDescent="0.2">
      <c r="A6931" s="25">
        <v>34677</v>
      </c>
      <c r="B6931" s="24">
        <v>0</v>
      </c>
      <c r="C6931" s="24">
        <v>0</v>
      </c>
    </row>
    <row r="6932" spans="1:3" x14ac:dyDescent="0.2">
      <c r="A6932" s="25">
        <v>34678</v>
      </c>
      <c r="B6932" s="24">
        <v>0</v>
      </c>
      <c r="C6932" s="24">
        <v>0</v>
      </c>
    </row>
    <row r="6933" spans="1:3" x14ac:dyDescent="0.2">
      <c r="A6933" s="25">
        <v>34679</v>
      </c>
      <c r="B6933" s="24">
        <v>0</v>
      </c>
      <c r="C6933" s="24">
        <v>0</v>
      </c>
    </row>
    <row r="6934" spans="1:3" x14ac:dyDescent="0.2">
      <c r="A6934" s="25">
        <v>34680</v>
      </c>
      <c r="B6934" s="24">
        <v>0</v>
      </c>
      <c r="C6934" s="24">
        <v>0</v>
      </c>
    </row>
    <row r="6935" spans="1:3" x14ac:dyDescent="0.2">
      <c r="A6935" s="25">
        <v>34681</v>
      </c>
      <c r="B6935" s="24">
        <v>0</v>
      </c>
      <c r="C6935" s="24">
        <v>0</v>
      </c>
    </row>
    <row r="6936" spans="1:3" x14ac:dyDescent="0.2">
      <c r="A6936" s="25">
        <v>34682</v>
      </c>
      <c r="B6936" s="24">
        <v>0</v>
      </c>
      <c r="C6936" s="24">
        <v>0</v>
      </c>
    </row>
    <row r="6937" spans="1:3" x14ac:dyDescent="0.2">
      <c r="A6937" s="25">
        <v>34683</v>
      </c>
      <c r="B6937" s="24">
        <v>0</v>
      </c>
      <c r="C6937" s="24">
        <v>0</v>
      </c>
    </row>
    <row r="6938" spans="1:3" x14ac:dyDescent="0.2">
      <c r="A6938" s="25">
        <v>34684</v>
      </c>
      <c r="B6938" s="24">
        <v>0</v>
      </c>
      <c r="C6938" s="24">
        <v>0</v>
      </c>
    </row>
    <row r="6939" spans="1:3" x14ac:dyDescent="0.2">
      <c r="A6939" s="25">
        <v>34685</v>
      </c>
      <c r="B6939" s="24">
        <v>0</v>
      </c>
      <c r="C6939" s="24">
        <v>0</v>
      </c>
    </row>
    <row r="6940" spans="1:3" x14ac:dyDescent="0.2">
      <c r="A6940" s="25">
        <v>34686</v>
      </c>
      <c r="B6940" s="24">
        <v>0</v>
      </c>
      <c r="C6940" s="24">
        <v>0</v>
      </c>
    </row>
    <row r="6941" spans="1:3" x14ac:dyDescent="0.2">
      <c r="A6941" s="25">
        <v>34687</v>
      </c>
      <c r="B6941" s="24">
        <v>0</v>
      </c>
      <c r="C6941" s="24">
        <v>0</v>
      </c>
    </row>
    <row r="6942" spans="1:3" x14ac:dyDescent="0.2">
      <c r="A6942" s="25">
        <v>34688</v>
      </c>
      <c r="B6942" s="24">
        <v>0</v>
      </c>
      <c r="C6942" s="24">
        <v>0</v>
      </c>
    </row>
    <row r="6943" spans="1:3" x14ac:dyDescent="0.2">
      <c r="A6943" s="25">
        <v>34689</v>
      </c>
      <c r="B6943" s="24">
        <v>0</v>
      </c>
      <c r="C6943" s="24">
        <v>0</v>
      </c>
    </row>
    <row r="6944" spans="1:3" x14ac:dyDescent="0.2">
      <c r="A6944" s="25">
        <v>34690</v>
      </c>
      <c r="B6944" s="24">
        <v>0</v>
      </c>
      <c r="C6944" s="24">
        <v>0</v>
      </c>
    </row>
    <row r="6945" spans="1:3" x14ac:dyDescent="0.2">
      <c r="A6945" s="25">
        <v>34691</v>
      </c>
      <c r="B6945" s="24">
        <v>0</v>
      </c>
      <c r="C6945" s="24">
        <v>0</v>
      </c>
    </row>
    <row r="6946" spans="1:3" x14ac:dyDescent="0.2">
      <c r="A6946" s="25">
        <v>34692</v>
      </c>
      <c r="B6946" s="24">
        <v>0</v>
      </c>
      <c r="C6946" s="24">
        <v>0</v>
      </c>
    </row>
    <row r="6947" spans="1:3" x14ac:dyDescent="0.2">
      <c r="A6947" s="25">
        <v>34693</v>
      </c>
      <c r="B6947" s="24">
        <v>0</v>
      </c>
      <c r="C6947" s="24">
        <v>0</v>
      </c>
    </row>
    <row r="6948" spans="1:3" x14ac:dyDescent="0.2">
      <c r="A6948" s="25">
        <v>34694</v>
      </c>
      <c r="B6948" s="24">
        <v>0</v>
      </c>
      <c r="C6948" s="24">
        <v>0</v>
      </c>
    </row>
    <row r="6949" spans="1:3" x14ac:dyDescent="0.2">
      <c r="A6949" s="25">
        <v>34695</v>
      </c>
      <c r="B6949" s="24">
        <v>0</v>
      </c>
      <c r="C6949" s="24">
        <v>0</v>
      </c>
    </row>
    <row r="6950" spans="1:3" x14ac:dyDescent="0.2">
      <c r="A6950" s="25">
        <v>34696</v>
      </c>
      <c r="B6950" s="24">
        <v>0</v>
      </c>
      <c r="C6950" s="24">
        <v>0</v>
      </c>
    </row>
    <row r="6951" spans="1:3" x14ac:dyDescent="0.2">
      <c r="A6951" s="25">
        <v>34697</v>
      </c>
      <c r="B6951" s="24">
        <v>0</v>
      </c>
      <c r="C6951" s="24">
        <v>0</v>
      </c>
    </row>
    <row r="6952" spans="1:3" x14ac:dyDescent="0.2">
      <c r="A6952" s="25">
        <v>34698</v>
      </c>
      <c r="B6952" s="24">
        <v>0</v>
      </c>
      <c r="C6952" s="24">
        <v>0</v>
      </c>
    </row>
    <row r="6953" spans="1:3" x14ac:dyDescent="0.2">
      <c r="A6953" s="25">
        <v>34699</v>
      </c>
      <c r="B6953" s="24">
        <v>0</v>
      </c>
      <c r="C6953" s="24">
        <v>0</v>
      </c>
    </row>
    <row r="6954" spans="1:3" x14ac:dyDescent="0.2">
      <c r="A6954" s="25">
        <v>34700</v>
      </c>
      <c r="B6954" s="24">
        <v>0</v>
      </c>
      <c r="C6954" s="24">
        <v>0</v>
      </c>
    </row>
    <row r="6955" spans="1:3" x14ac:dyDescent="0.2">
      <c r="A6955" s="25">
        <v>34701</v>
      </c>
      <c r="B6955" s="24">
        <v>0</v>
      </c>
      <c r="C6955" s="24">
        <v>0</v>
      </c>
    </row>
    <row r="6956" spans="1:3" x14ac:dyDescent="0.2">
      <c r="A6956" s="25">
        <v>34702</v>
      </c>
      <c r="B6956" s="24">
        <v>0</v>
      </c>
      <c r="C6956" s="24">
        <v>0</v>
      </c>
    </row>
    <row r="6957" spans="1:3" x14ac:dyDescent="0.2">
      <c r="A6957" s="25">
        <v>34703</v>
      </c>
      <c r="B6957" s="24">
        <v>0</v>
      </c>
      <c r="C6957" s="24">
        <v>0</v>
      </c>
    </row>
    <row r="6958" spans="1:3" x14ac:dyDescent="0.2">
      <c r="A6958" s="25">
        <v>34704</v>
      </c>
      <c r="B6958" s="24">
        <v>0</v>
      </c>
      <c r="C6958" s="24">
        <v>0</v>
      </c>
    </row>
    <row r="6959" spans="1:3" x14ac:dyDescent="0.2">
      <c r="A6959" s="25">
        <v>34705</v>
      </c>
      <c r="B6959" s="24">
        <v>0</v>
      </c>
      <c r="C6959" s="24">
        <v>0</v>
      </c>
    </row>
    <row r="6960" spans="1:3" x14ac:dyDescent="0.2">
      <c r="A6960" s="25">
        <v>34706</v>
      </c>
      <c r="B6960" s="24">
        <v>0</v>
      </c>
      <c r="C6960" s="24">
        <v>0</v>
      </c>
    </row>
    <row r="6961" spans="1:3" x14ac:dyDescent="0.2">
      <c r="A6961" s="25">
        <v>34707</v>
      </c>
      <c r="B6961" s="24">
        <v>0</v>
      </c>
      <c r="C6961" s="24">
        <v>0</v>
      </c>
    </row>
    <row r="6962" spans="1:3" x14ac:dyDescent="0.2">
      <c r="A6962" s="25">
        <v>34708</v>
      </c>
      <c r="B6962" s="24">
        <v>0</v>
      </c>
      <c r="C6962" s="24">
        <v>0</v>
      </c>
    </row>
    <row r="6963" spans="1:3" x14ac:dyDescent="0.2">
      <c r="A6963" s="25">
        <v>34709</v>
      </c>
      <c r="B6963" s="24">
        <v>0</v>
      </c>
      <c r="C6963" s="24">
        <v>0</v>
      </c>
    </row>
    <row r="6964" spans="1:3" x14ac:dyDescent="0.2">
      <c r="A6964" s="25">
        <v>34710</v>
      </c>
      <c r="B6964" s="24">
        <v>0</v>
      </c>
      <c r="C6964" s="24">
        <v>0</v>
      </c>
    </row>
    <row r="6965" spans="1:3" x14ac:dyDescent="0.2">
      <c r="A6965" s="25">
        <v>34711</v>
      </c>
      <c r="B6965" s="24">
        <v>0</v>
      </c>
      <c r="C6965" s="24">
        <v>0</v>
      </c>
    </row>
    <row r="6966" spans="1:3" x14ac:dyDescent="0.2">
      <c r="A6966" s="25">
        <v>34712</v>
      </c>
      <c r="B6966" s="24">
        <v>0</v>
      </c>
      <c r="C6966" s="24">
        <v>0</v>
      </c>
    </row>
    <row r="6967" spans="1:3" x14ac:dyDescent="0.2">
      <c r="A6967" s="25">
        <v>34713</v>
      </c>
      <c r="B6967" s="24">
        <v>0</v>
      </c>
      <c r="C6967" s="24">
        <v>0</v>
      </c>
    </row>
    <row r="6968" spans="1:3" x14ac:dyDescent="0.2">
      <c r="A6968" s="25">
        <v>34714</v>
      </c>
      <c r="B6968" s="24">
        <v>0</v>
      </c>
      <c r="C6968" s="24">
        <v>0</v>
      </c>
    </row>
    <row r="6969" spans="1:3" x14ac:dyDescent="0.2">
      <c r="A6969" s="25">
        <v>34715</v>
      </c>
      <c r="B6969" s="24">
        <v>0</v>
      </c>
      <c r="C6969" s="24">
        <v>0</v>
      </c>
    </row>
    <row r="6970" spans="1:3" x14ac:dyDescent="0.2">
      <c r="A6970" s="25">
        <v>34716</v>
      </c>
      <c r="B6970" s="24">
        <v>0</v>
      </c>
      <c r="C6970" s="24">
        <v>0</v>
      </c>
    </row>
    <row r="6971" spans="1:3" x14ac:dyDescent="0.2">
      <c r="A6971" s="25">
        <v>34717</v>
      </c>
      <c r="B6971" s="24">
        <v>0</v>
      </c>
      <c r="C6971" s="24">
        <v>0</v>
      </c>
    </row>
    <row r="6972" spans="1:3" x14ac:dyDescent="0.2">
      <c r="A6972" s="25">
        <v>34718</v>
      </c>
      <c r="B6972" s="24">
        <v>0</v>
      </c>
      <c r="C6972" s="24">
        <v>0</v>
      </c>
    </row>
    <row r="6973" spans="1:3" x14ac:dyDescent="0.2">
      <c r="A6973" s="25">
        <v>34719</v>
      </c>
      <c r="B6973" s="24">
        <v>0</v>
      </c>
      <c r="C6973" s="24">
        <v>0</v>
      </c>
    </row>
    <row r="6974" spans="1:3" x14ac:dyDescent="0.2">
      <c r="A6974" s="25">
        <v>34720</v>
      </c>
      <c r="B6974" s="24">
        <v>0</v>
      </c>
      <c r="C6974" s="24">
        <v>0</v>
      </c>
    </row>
    <row r="6975" spans="1:3" x14ac:dyDescent="0.2">
      <c r="A6975" s="25">
        <v>34721</v>
      </c>
      <c r="B6975" s="24">
        <v>0</v>
      </c>
      <c r="C6975" s="24">
        <v>0</v>
      </c>
    </row>
    <row r="6976" spans="1:3" x14ac:dyDescent="0.2">
      <c r="A6976" s="25">
        <v>34722</v>
      </c>
      <c r="B6976" s="24">
        <v>0</v>
      </c>
      <c r="C6976" s="24">
        <v>0</v>
      </c>
    </row>
    <row r="6977" spans="1:3" x14ac:dyDescent="0.2">
      <c r="A6977" s="25">
        <v>34723</v>
      </c>
      <c r="B6977" s="24">
        <v>0</v>
      </c>
      <c r="C6977" s="24">
        <v>0</v>
      </c>
    </row>
    <row r="6978" spans="1:3" x14ac:dyDescent="0.2">
      <c r="A6978" s="25">
        <v>34724</v>
      </c>
      <c r="B6978" s="24">
        <v>0</v>
      </c>
      <c r="C6978" s="24">
        <v>0</v>
      </c>
    </row>
    <row r="6979" spans="1:3" x14ac:dyDescent="0.2">
      <c r="A6979" s="25">
        <v>34725</v>
      </c>
      <c r="B6979" s="24">
        <v>0</v>
      </c>
      <c r="C6979" s="24">
        <v>0</v>
      </c>
    </row>
    <row r="6980" spans="1:3" x14ac:dyDescent="0.2">
      <c r="A6980" s="25">
        <v>34726</v>
      </c>
      <c r="B6980" s="24">
        <v>0</v>
      </c>
      <c r="C6980" s="24">
        <v>0</v>
      </c>
    </row>
    <row r="6981" spans="1:3" x14ac:dyDescent="0.2">
      <c r="A6981" s="25">
        <v>34727</v>
      </c>
      <c r="B6981" s="24">
        <v>0</v>
      </c>
      <c r="C6981" s="24">
        <v>0</v>
      </c>
    </row>
    <row r="6982" spans="1:3" x14ac:dyDescent="0.2">
      <c r="A6982" s="25">
        <v>34728</v>
      </c>
      <c r="B6982" s="24">
        <v>0</v>
      </c>
      <c r="C6982" s="24">
        <v>0</v>
      </c>
    </row>
    <row r="6983" spans="1:3" x14ac:dyDescent="0.2">
      <c r="A6983" s="25">
        <v>34729</v>
      </c>
      <c r="B6983" s="24">
        <v>0</v>
      </c>
      <c r="C6983" s="24">
        <v>0</v>
      </c>
    </row>
    <row r="6984" spans="1:3" x14ac:dyDescent="0.2">
      <c r="A6984" s="25">
        <v>34730</v>
      </c>
      <c r="B6984" s="24">
        <v>0</v>
      </c>
      <c r="C6984" s="24">
        <v>0</v>
      </c>
    </row>
    <row r="6985" spans="1:3" x14ac:dyDescent="0.2">
      <c r="A6985" s="25">
        <v>34731</v>
      </c>
      <c r="B6985" s="24">
        <v>0</v>
      </c>
      <c r="C6985" s="24">
        <v>0</v>
      </c>
    </row>
    <row r="6986" spans="1:3" x14ac:dyDescent="0.2">
      <c r="A6986" s="25">
        <v>34732</v>
      </c>
      <c r="B6986" s="24">
        <v>0</v>
      </c>
      <c r="C6986" s="24">
        <v>0</v>
      </c>
    </row>
    <row r="6987" spans="1:3" x14ac:dyDescent="0.2">
      <c r="A6987" s="25">
        <v>34733</v>
      </c>
      <c r="B6987" s="24">
        <v>0</v>
      </c>
      <c r="C6987" s="24">
        <v>0</v>
      </c>
    </row>
    <row r="6988" spans="1:3" x14ac:dyDescent="0.2">
      <c r="A6988" s="25">
        <v>34734</v>
      </c>
      <c r="B6988" s="24">
        <v>0</v>
      </c>
      <c r="C6988" s="24">
        <v>0</v>
      </c>
    </row>
    <row r="6989" spans="1:3" x14ac:dyDescent="0.2">
      <c r="A6989" s="25">
        <v>34735</v>
      </c>
      <c r="B6989" s="24">
        <v>0</v>
      </c>
      <c r="C6989" s="24">
        <v>0</v>
      </c>
    </row>
    <row r="6990" spans="1:3" x14ac:dyDescent="0.2">
      <c r="A6990" s="25">
        <v>34736</v>
      </c>
      <c r="B6990" s="24">
        <v>0</v>
      </c>
      <c r="C6990" s="24">
        <v>0</v>
      </c>
    </row>
    <row r="6991" spans="1:3" x14ac:dyDescent="0.2">
      <c r="A6991" s="25">
        <v>34737</v>
      </c>
      <c r="B6991" s="24">
        <v>0</v>
      </c>
      <c r="C6991" s="24">
        <v>0</v>
      </c>
    </row>
    <row r="6992" spans="1:3" x14ac:dyDescent="0.2">
      <c r="A6992" s="25">
        <v>34738</v>
      </c>
      <c r="B6992" s="24">
        <v>0</v>
      </c>
      <c r="C6992" s="24">
        <v>0</v>
      </c>
    </row>
    <row r="6993" spans="1:3" x14ac:dyDescent="0.2">
      <c r="A6993" s="25">
        <v>34739</v>
      </c>
      <c r="B6993" s="24">
        <v>0</v>
      </c>
      <c r="C6993" s="24">
        <v>0</v>
      </c>
    </row>
    <row r="6994" spans="1:3" x14ac:dyDescent="0.2">
      <c r="A6994" s="25">
        <v>34740</v>
      </c>
      <c r="B6994" s="24">
        <v>0</v>
      </c>
      <c r="C6994" s="24">
        <v>0</v>
      </c>
    </row>
    <row r="6995" spans="1:3" x14ac:dyDescent="0.2">
      <c r="A6995" s="25">
        <v>34741</v>
      </c>
      <c r="B6995" s="24">
        <v>0</v>
      </c>
      <c r="C6995" s="24">
        <v>0</v>
      </c>
    </row>
    <row r="6996" spans="1:3" x14ac:dyDescent="0.2">
      <c r="A6996" s="25">
        <v>34742</v>
      </c>
      <c r="B6996" s="24">
        <v>0</v>
      </c>
      <c r="C6996" s="24">
        <v>0</v>
      </c>
    </row>
    <row r="6997" spans="1:3" x14ac:dyDescent="0.2">
      <c r="A6997" s="25">
        <v>34743</v>
      </c>
      <c r="B6997" s="24">
        <v>0</v>
      </c>
      <c r="C6997" s="24">
        <v>0</v>
      </c>
    </row>
    <row r="6998" spans="1:3" x14ac:dyDescent="0.2">
      <c r="A6998" s="25">
        <v>34744</v>
      </c>
      <c r="B6998" s="24">
        <v>0</v>
      </c>
      <c r="C6998" s="24">
        <v>0</v>
      </c>
    </row>
    <row r="6999" spans="1:3" x14ac:dyDescent="0.2">
      <c r="A6999" s="25">
        <v>34745</v>
      </c>
      <c r="B6999" s="24">
        <v>0</v>
      </c>
      <c r="C6999" s="24">
        <v>0</v>
      </c>
    </row>
    <row r="7000" spans="1:3" x14ac:dyDescent="0.2">
      <c r="A7000" s="25">
        <v>34746</v>
      </c>
      <c r="B7000" s="24">
        <v>0</v>
      </c>
      <c r="C7000" s="24">
        <v>0</v>
      </c>
    </row>
    <row r="7001" spans="1:3" x14ac:dyDescent="0.2">
      <c r="A7001" s="25">
        <v>34747</v>
      </c>
      <c r="B7001" s="24">
        <v>0</v>
      </c>
      <c r="C7001" s="24">
        <v>0</v>
      </c>
    </row>
    <row r="7002" spans="1:3" x14ac:dyDescent="0.2">
      <c r="A7002" s="25">
        <v>34748</v>
      </c>
      <c r="B7002" s="24">
        <v>0</v>
      </c>
      <c r="C7002" s="24">
        <v>0</v>
      </c>
    </row>
    <row r="7003" spans="1:3" x14ac:dyDescent="0.2">
      <c r="A7003" s="25">
        <v>34749</v>
      </c>
      <c r="B7003" s="24">
        <v>0</v>
      </c>
      <c r="C7003" s="24">
        <v>0</v>
      </c>
    </row>
    <row r="7004" spans="1:3" x14ac:dyDescent="0.2">
      <c r="A7004" s="25">
        <v>34750</v>
      </c>
      <c r="B7004" s="24">
        <v>0</v>
      </c>
      <c r="C7004" s="24">
        <v>0</v>
      </c>
    </row>
    <row r="7005" spans="1:3" x14ac:dyDescent="0.2">
      <c r="A7005" s="25">
        <v>34751</v>
      </c>
      <c r="B7005" s="24">
        <v>0</v>
      </c>
      <c r="C7005" s="24">
        <v>0</v>
      </c>
    </row>
    <row r="7006" spans="1:3" x14ac:dyDescent="0.2">
      <c r="A7006" s="25">
        <v>34752</v>
      </c>
      <c r="B7006" s="24">
        <v>0</v>
      </c>
      <c r="C7006" s="24">
        <v>0</v>
      </c>
    </row>
    <row r="7007" spans="1:3" x14ac:dyDescent="0.2">
      <c r="A7007" s="25">
        <v>34753</v>
      </c>
      <c r="B7007" s="24">
        <v>0</v>
      </c>
      <c r="C7007" s="24">
        <v>0</v>
      </c>
    </row>
    <row r="7008" spans="1:3" x14ac:dyDescent="0.2">
      <c r="A7008" s="25">
        <v>34754</v>
      </c>
      <c r="B7008" s="24">
        <v>0</v>
      </c>
      <c r="C7008" s="24">
        <v>0</v>
      </c>
    </row>
    <row r="7009" spans="1:3" x14ac:dyDescent="0.2">
      <c r="A7009" s="25">
        <v>34755</v>
      </c>
      <c r="B7009" s="24">
        <v>0</v>
      </c>
      <c r="C7009" s="24">
        <v>0</v>
      </c>
    </row>
    <row r="7010" spans="1:3" x14ac:dyDescent="0.2">
      <c r="A7010" s="25">
        <v>34756</v>
      </c>
      <c r="B7010" s="24">
        <v>0</v>
      </c>
      <c r="C7010" s="24">
        <v>0</v>
      </c>
    </row>
    <row r="7011" spans="1:3" x14ac:dyDescent="0.2">
      <c r="A7011" s="25">
        <v>34757</v>
      </c>
      <c r="B7011" s="24">
        <v>0</v>
      </c>
      <c r="C7011" s="24">
        <v>0</v>
      </c>
    </row>
    <row r="7012" spans="1:3" x14ac:dyDescent="0.2">
      <c r="A7012" s="25">
        <v>34758</v>
      </c>
      <c r="B7012" s="24">
        <v>0</v>
      </c>
      <c r="C7012" s="24">
        <v>0</v>
      </c>
    </row>
    <row r="7013" spans="1:3" x14ac:dyDescent="0.2">
      <c r="A7013" s="25">
        <v>34759</v>
      </c>
      <c r="B7013" s="24">
        <v>0</v>
      </c>
      <c r="C7013" s="24">
        <v>0</v>
      </c>
    </row>
    <row r="7014" spans="1:3" x14ac:dyDescent="0.2">
      <c r="A7014" s="25">
        <v>34760</v>
      </c>
      <c r="B7014" s="24">
        <v>0</v>
      </c>
      <c r="C7014" s="24">
        <v>0</v>
      </c>
    </row>
    <row r="7015" spans="1:3" x14ac:dyDescent="0.2">
      <c r="A7015" s="25">
        <v>34761</v>
      </c>
      <c r="B7015" s="24">
        <v>710</v>
      </c>
      <c r="C7015" s="24">
        <v>0</v>
      </c>
    </row>
    <row r="7016" spans="1:3" x14ac:dyDescent="0.2">
      <c r="A7016" s="25">
        <v>34762</v>
      </c>
      <c r="B7016" s="24">
        <v>0</v>
      </c>
      <c r="C7016" s="24">
        <v>0</v>
      </c>
    </row>
    <row r="7017" spans="1:3" x14ac:dyDescent="0.2">
      <c r="A7017" s="25">
        <v>34763</v>
      </c>
      <c r="B7017" s="24">
        <v>0</v>
      </c>
      <c r="C7017" s="24">
        <v>0</v>
      </c>
    </row>
    <row r="7018" spans="1:3" x14ac:dyDescent="0.2">
      <c r="A7018" s="25">
        <v>34764</v>
      </c>
      <c r="B7018" s="24">
        <v>0</v>
      </c>
      <c r="C7018" s="24">
        <v>0</v>
      </c>
    </row>
    <row r="7019" spans="1:3" x14ac:dyDescent="0.2">
      <c r="A7019" s="25">
        <v>34765</v>
      </c>
      <c r="B7019" s="24">
        <v>0</v>
      </c>
      <c r="C7019" s="24">
        <v>0</v>
      </c>
    </row>
    <row r="7020" spans="1:3" x14ac:dyDescent="0.2">
      <c r="A7020" s="25">
        <v>34766</v>
      </c>
      <c r="B7020" s="24">
        <v>0</v>
      </c>
      <c r="C7020" s="24">
        <v>0</v>
      </c>
    </row>
    <row r="7021" spans="1:3" x14ac:dyDescent="0.2">
      <c r="A7021" s="25">
        <v>34767</v>
      </c>
      <c r="B7021" s="24">
        <v>0</v>
      </c>
      <c r="C7021" s="24">
        <v>0</v>
      </c>
    </row>
    <row r="7022" spans="1:3" x14ac:dyDescent="0.2">
      <c r="A7022" s="25">
        <v>34768</v>
      </c>
      <c r="B7022" s="24">
        <v>0</v>
      </c>
      <c r="C7022" s="24">
        <v>0</v>
      </c>
    </row>
    <row r="7023" spans="1:3" x14ac:dyDescent="0.2">
      <c r="A7023" s="25">
        <v>34769</v>
      </c>
      <c r="B7023" s="24">
        <v>0</v>
      </c>
      <c r="C7023" s="24">
        <v>0</v>
      </c>
    </row>
    <row r="7024" spans="1:3" x14ac:dyDescent="0.2">
      <c r="A7024" s="25">
        <v>34770</v>
      </c>
      <c r="B7024" s="24">
        <v>0</v>
      </c>
      <c r="C7024" s="24">
        <v>0</v>
      </c>
    </row>
    <row r="7025" spans="1:3" x14ac:dyDescent="0.2">
      <c r="A7025" s="25">
        <v>34771</v>
      </c>
      <c r="B7025" s="24">
        <v>0</v>
      </c>
      <c r="C7025" s="24">
        <v>0</v>
      </c>
    </row>
    <row r="7026" spans="1:3" x14ac:dyDescent="0.2">
      <c r="A7026" s="25">
        <v>34772</v>
      </c>
      <c r="B7026" s="24">
        <v>0</v>
      </c>
      <c r="C7026" s="24">
        <v>0</v>
      </c>
    </row>
    <row r="7027" spans="1:3" x14ac:dyDescent="0.2">
      <c r="A7027" s="25">
        <v>34773</v>
      </c>
      <c r="B7027" s="24">
        <v>0</v>
      </c>
      <c r="C7027" s="24">
        <v>0</v>
      </c>
    </row>
    <row r="7028" spans="1:3" x14ac:dyDescent="0.2">
      <c r="A7028" s="25">
        <v>34774</v>
      </c>
      <c r="B7028" s="24">
        <v>0</v>
      </c>
      <c r="C7028" s="24">
        <v>0</v>
      </c>
    </row>
    <row r="7029" spans="1:3" x14ac:dyDescent="0.2">
      <c r="A7029" s="25">
        <v>34775</v>
      </c>
      <c r="B7029" s="24">
        <v>0</v>
      </c>
      <c r="C7029" s="24">
        <v>0</v>
      </c>
    </row>
    <row r="7030" spans="1:3" x14ac:dyDescent="0.2">
      <c r="A7030" s="25">
        <v>34776</v>
      </c>
      <c r="B7030" s="24">
        <v>0</v>
      </c>
      <c r="C7030" s="24">
        <v>0</v>
      </c>
    </row>
    <row r="7031" spans="1:3" x14ac:dyDescent="0.2">
      <c r="A7031" s="25">
        <v>34777</v>
      </c>
      <c r="B7031" s="24">
        <v>0</v>
      </c>
      <c r="C7031" s="24">
        <v>0</v>
      </c>
    </row>
    <row r="7032" spans="1:3" x14ac:dyDescent="0.2">
      <c r="A7032" s="25">
        <v>34778</v>
      </c>
      <c r="B7032" s="24">
        <v>0</v>
      </c>
      <c r="C7032" s="24">
        <v>0</v>
      </c>
    </row>
    <row r="7033" spans="1:3" x14ac:dyDescent="0.2">
      <c r="A7033" s="25">
        <v>34779</v>
      </c>
      <c r="B7033" s="24">
        <v>0</v>
      </c>
      <c r="C7033" s="24">
        <v>0</v>
      </c>
    </row>
    <row r="7034" spans="1:3" x14ac:dyDescent="0.2">
      <c r="A7034" s="25">
        <v>34780</v>
      </c>
      <c r="B7034" s="24">
        <v>0</v>
      </c>
      <c r="C7034" s="24">
        <v>0</v>
      </c>
    </row>
    <row r="7035" spans="1:3" x14ac:dyDescent="0.2">
      <c r="A7035" s="25">
        <v>34781</v>
      </c>
      <c r="B7035" s="24">
        <v>0</v>
      </c>
      <c r="C7035" s="24">
        <v>0</v>
      </c>
    </row>
    <row r="7036" spans="1:3" x14ac:dyDescent="0.2">
      <c r="A7036" s="25">
        <v>34782</v>
      </c>
      <c r="B7036" s="24">
        <v>0</v>
      </c>
      <c r="C7036" s="24">
        <v>0</v>
      </c>
    </row>
    <row r="7037" spans="1:3" x14ac:dyDescent="0.2">
      <c r="A7037" s="25">
        <v>34783</v>
      </c>
      <c r="B7037" s="24">
        <v>0</v>
      </c>
      <c r="C7037" s="24">
        <v>0</v>
      </c>
    </row>
    <row r="7038" spans="1:3" x14ac:dyDescent="0.2">
      <c r="A7038" s="25">
        <v>34784</v>
      </c>
      <c r="B7038" s="24">
        <v>0</v>
      </c>
      <c r="C7038" s="24">
        <v>0</v>
      </c>
    </row>
    <row r="7039" spans="1:3" x14ac:dyDescent="0.2">
      <c r="A7039" s="25">
        <v>34785</v>
      </c>
      <c r="B7039" s="24">
        <v>0</v>
      </c>
      <c r="C7039" s="24">
        <v>0</v>
      </c>
    </row>
    <row r="7040" spans="1:3" x14ac:dyDescent="0.2">
      <c r="A7040" s="25">
        <v>34786</v>
      </c>
      <c r="B7040" s="24">
        <v>0</v>
      </c>
      <c r="C7040" s="24">
        <v>0</v>
      </c>
    </row>
    <row r="7041" spans="1:3" x14ac:dyDescent="0.2">
      <c r="A7041" s="25">
        <v>34787</v>
      </c>
      <c r="B7041" s="24">
        <v>0</v>
      </c>
      <c r="C7041" s="24">
        <v>0</v>
      </c>
    </row>
    <row r="7042" spans="1:3" x14ac:dyDescent="0.2">
      <c r="A7042" s="25">
        <v>34788</v>
      </c>
      <c r="B7042" s="24">
        <v>0</v>
      </c>
      <c r="C7042" s="24">
        <v>0</v>
      </c>
    </row>
    <row r="7043" spans="1:3" x14ac:dyDescent="0.2">
      <c r="A7043" s="25">
        <v>34789</v>
      </c>
      <c r="B7043" s="24">
        <v>0</v>
      </c>
      <c r="C7043" s="24">
        <v>0</v>
      </c>
    </row>
    <row r="7044" spans="1:3" x14ac:dyDescent="0.2">
      <c r="A7044" s="25">
        <v>34790</v>
      </c>
      <c r="B7044" s="24">
        <v>0</v>
      </c>
      <c r="C7044" s="24">
        <v>0</v>
      </c>
    </row>
    <row r="7045" spans="1:3" x14ac:dyDescent="0.2">
      <c r="A7045" s="25">
        <v>34791</v>
      </c>
      <c r="B7045" s="24">
        <v>0</v>
      </c>
      <c r="C7045" s="24">
        <v>0</v>
      </c>
    </row>
    <row r="7046" spans="1:3" x14ac:dyDescent="0.2">
      <c r="A7046" s="25">
        <v>34792</v>
      </c>
      <c r="B7046" s="24">
        <v>0</v>
      </c>
      <c r="C7046" s="24">
        <v>0</v>
      </c>
    </row>
    <row r="7047" spans="1:3" x14ac:dyDescent="0.2">
      <c r="A7047" s="25">
        <v>34793</v>
      </c>
      <c r="B7047" s="24">
        <v>0</v>
      </c>
      <c r="C7047" s="24">
        <v>0</v>
      </c>
    </row>
    <row r="7048" spans="1:3" x14ac:dyDescent="0.2">
      <c r="A7048" s="25">
        <v>34794</v>
      </c>
      <c r="B7048" s="24">
        <v>553</v>
      </c>
      <c r="C7048" s="24">
        <v>0</v>
      </c>
    </row>
    <row r="7049" spans="1:3" x14ac:dyDescent="0.2">
      <c r="A7049" s="25">
        <v>34795</v>
      </c>
      <c r="B7049" s="24">
        <v>0</v>
      </c>
      <c r="C7049" s="24">
        <v>0</v>
      </c>
    </row>
    <row r="7050" spans="1:3" x14ac:dyDescent="0.2">
      <c r="A7050" s="25">
        <v>34796</v>
      </c>
      <c r="B7050" s="24">
        <v>0</v>
      </c>
      <c r="C7050" s="24">
        <v>0</v>
      </c>
    </row>
    <row r="7051" spans="1:3" x14ac:dyDescent="0.2">
      <c r="A7051" s="25">
        <v>34797</v>
      </c>
      <c r="B7051" s="24">
        <v>0</v>
      </c>
      <c r="C7051" s="24">
        <v>0</v>
      </c>
    </row>
    <row r="7052" spans="1:3" x14ac:dyDescent="0.2">
      <c r="A7052" s="25">
        <v>34798</v>
      </c>
      <c r="B7052" s="24">
        <v>0</v>
      </c>
      <c r="C7052" s="24">
        <v>0</v>
      </c>
    </row>
    <row r="7053" spans="1:3" x14ac:dyDescent="0.2">
      <c r="A7053" s="25">
        <v>34799</v>
      </c>
      <c r="B7053" s="24">
        <v>0</v>
      </c>
      <c r="C7053" s="24">
        <v>0</v>
      </c>
    </row>
    <row r="7054" spans="1:3" x14ac:dyDescent="0.2">
      <c r="A7054" s="25">
        <v>34800</v>
      </c>
      <c r="B7054" s="24">
        <v>0</v>
      </c>
      <c r="C7054" s="24">
        <v>0</v>
      </c>
    </row>
    <row r="7055" spans="1:3" x14ac:dyDescent="0.2">
      <c r="A7055" s="25">
        <v>34801</v>
      </c>
      <c r="B7055" s="24">
        <v>0</v>
      </c>
      <c r="C7055" s="24">
        <v>0</v>
      </c>
    </row>
    <row r="7056" spans="1:3" x14ac:dyDescent="0.2">
      <c r="A7056" s="25">
        <v>34802</v>
      </c>
      <c r="B7056" s="24">
        <v>0</v>
      </c>
      <c r="C7056" s="24">
        <v>0</v>
      </c>
    </row>
    <row r="7057" spans="1:3" x14ac:dyDescent="0.2">
      <c r="A7057" s="25">
        <v>34803</v>
      </c>
      <c r="B7057" s="24">
        <v>0</v>
      </c>
      <c r="C7057" s="24">
        <v>0</v>
      </c>
    </row>
    <row r="7058" spans="1:3" x14ac:dyDescent="0.2">
      <c r="A7058" s="25">
        <v>34804</v>
      </c>
      <c r="B7058" s="24">
        <v>0</v>
      </c>
      <c r="C7058" s="24">
        <v>0</v>
      </c>
    </row>
    <row r="7059" spans="1:3" x14ac:dyDescent="0.2">
      <c r="A7059" s="25">
        <v>34805</v>
      </c>
      <c r="B7059" s="24">
        <v>0</v>
      </c>
      <c r="C7059" s="24">
        <v>0</v>
      </c>
    </row>
    <row r="7060" spans="1:3" x14ac:dyDescent="0.2">
      <c r="A7060" s="25">
        <v>34806</v>
      </c>
      <c r="B7060" s="24">
        <v>0</v>
      </c>
      <c r="C7060" s="24">
        <v>0</v>
      </c>
    </row>
    <row r="7061" spans="1:3" x14ac:dyDescent="0.2">
      <c r="A7061" s="25">
        <v>34807</v>
      </c>
      <c r="B7061" s="24">
        <v>0</v>
      </c>
      <c r="C7061" s="24">
        <v>0</v>
      </c>
    </row>
    <row r="7062" spans="1:3" x14ac:dyDescent="0.2">
      <c r="A7062" s="25">
        <v>34808</v>
      </c>
      <c r="B7062" s="24">
        <v>0</v>
      </c>
      <c r="C7062" s="24">
        <v>0</v>
      </c>
    </row>
    <row r="7063" spans="1:3" x14ac:dyDescent="0.2">
      <c r="A7063" s="25">
        <v>34809</v>
      </c>
      <c r="B7063" s="24">
        <v>0</v>
      </c>
      <c r="C7063" s="24">
        <v>0</v>
      </c>
    </row>
    <row r="7064" spans="1:3" x14ac:dyDescent="0.2">
      <c r="A7064" s="25">
        <v>34810</v>
      </c>
      <c r="B7064" s="24">
        <v>0</v>
      </c>
      <c r="C7064" s="24">
        <v>0</v>
      </c>
    </row>
    <row r="7065" spans="1:3" x14ac:dyDescent="0.2">
      <c r="A7065" s="25">
        <v>34811</v>
      </c>
      <c r="B7065" s="24">
        <v>0</v>
      </c>
      <c r="C7065" s="24">
        <v>0</v>
      </c>
    </row>
    <row r="7066" spans="1:3" x14ac:dyDescent="0.2">
      <c r="A7066" s="25">
        <v>34812</v>
      </c>
      <c r="B7066" s="24">
        <v>0</v>
      </c>
      <c r="C7066" s="24">
        <v>0</v>
      </c>
    </row>
    <row r="7067" spans="1:3" x14ac:dyDescent="0.2">
      <c r="A7067" s="25">
        <v>34813</v>
      </c>
      <c r="B7067" s="24">
        <v>0</v>
      </c>
      <c r="C7067" s="24">
        <v>0</v>
      </c>
    </row>
    <row r="7068" spans="1:3" x14ac:dyDescent="0.2">
      <c r="A7068" s="25">
        <v>34814</v>
      </c>
      <c r="B7068" s="24">
        <v>0</v>
      </c>
      <c r="C7068" s="24">
        <v>0</v>
      </c>
    </row>
    <row r="7069" spans="1:3" x14ac:dyDescent="0.2">
      <c r="A7069" s="25">
        <v>34815</v>
      </c>
      <c r="B7069" s="24">
        <v>0</v>
      </c>
      <c r="C7069" s="24">
        <v>0</v>
      </c>
    </row>
    <row r="7070" spans="1:3" x14ac:dyDescent="0.2">
      <c r="A7070" s="25">
        <v>34816</v>
      </c>
      <c r="B7070" s="24">
        <v>0</v>
      </c>
      <c r="C7070" s="24">
        <v>0</v>
      </c>
    </row>
    <row r="7071" spans="1:3" x14ac:dyDescent="0.2">
      <c r="A7071" s="25">
        <v>34817</v>
      </c>
      <c r="B7071" s="24">
        <v>0</v>
      </c>
      <c r="C7071" s="24">
        <v>0</v>
      </c>
    </row>
    <row r="7072" spans="1:3" x14ac:dyDescent="0.2">
      <c r="A7072" s="25">
        <v>34818</v>
      </c>
      <c r="B7072" s="24">
        <v>0</v>
      </c>
      <c r="C7072" s="24">
        <v>0</v>
      </c>
    </row>
    <row r="7073" spans="1:3" x14ac:dyDescent="0.2">
      <c r="A7073" s="25">
        <v>34819</v>
      </c>
      <c r="B7073" s="24">
        <v>0</v>
      </c>
      <c r="C7073" s="24">
        <v>0</v>
      </c>
    </row>
    <row r="7074" spans="1:3" x14ac:dyDescent="0.2">
      <c r="A7074" s="25">
        <v>34820</v>
      </c>
      <c r="B7074" s="24">
        <v>0</v>
      </c>
      <c r="C7074" s="24">
        <v>0</v>
      </c>
    </row>
    <row r="7075" spans="1:3" x14ac:dyDescent="0.2">
      <c r="A7075" s="25">
        <v>34821</v>
      </c>
      <c r="B7075" s="24">
        <v>0</v>
      </c>
      <c r="C7075" s="24">
        <v>0</v>
      </c>
    </row>
    <row r="7076" spans="1:3" x14ac:dyDescent="0.2">
      <c r="A7076" s="25">
        <v>34822</v>
      </c>
      <c r="B7076" s="24">
        <v>0</v>
      </c>
      <c r="C7076" s="24">
        <v>0</v>
      </c>
    </row>
    <row r="7077" spans="1:3" x14ac:dyDescent="0.2">
      <c r="A7077" s="25">
        <v>34823</v>
      </c>
      <c r="B7077" s="24">
        <v>0</v>
      </c>
      <c r="C7077" s="24">
        <v>0</v>
      </c>
    </row>
    <row r="7078" spans="1:3" x14ac:dyDescent="0.2">
      <c r="A7078" s="25">
        <v>34824</v>
      </c>
      <c r="B7078" s="24">
        <v>0</v>
      </c>
      <c r="C7078" s="24">
        <v>0</v>
      </c>
    </row>
    <row r="7079" spans="1:3" x14ac:dyDescent="0.2">
      <c r="A7079" s="25">
        <v>34825</v>
      </c>
      <c r="B7079" s="24">
        <v>0</v>
      </c>
      <c r="C7079" s="24">
        <v>0</v>
      </c>
    </row>
    <row r="7080" spans="1:3" x14ac:dyDescent="0.2">
      <c r="A7080" s="25">
        <v>34826</v>
      </c>
      <c r="B7080" s="24">
        <v>0</v>
      </c>
      <c r="C7080" s="24">
        <v>0</v>
      </c>
    </row>
    <row r="7081" spans="1:3" x14ac:dyDescent="0.2">
      <c r="A7081" s="25">
        <v>34827</v>
      </c>
      <c r="B7081" s="24">
        <v>0</v>
      </c>
      <c r="C7081" s="24">
        <v>0</v>
      </c>
    </row>
    <row r="7082" spans="1:3" x14ac:dyDescent="0.2">
      <c r="A7082" s="25">
        <v>34828</v>
      </c>
      <c r="B7082" s="24">
        <v>0</v>
      </c>
      <c r="C7082" s="24">
        <v>0</v>
      </c>
    </row>
    <row r="7083" spans="1:3" x14ac:dyDescent="0.2">
      <c r="A7083" s="25">
        <v>34829</v>
      </c>
      <c r="B7083" s="24">
        <v>0</v>
      </c>
      <c r="C7083" s="24">
        <v>0</v>
      </c>
    </row>
    <row r="7084" spans="1:3" x14ac:dyDescent="0.2">
      <c r="A7084" s="25">
        <v>34830</v>
      </c>
      <c r="B7084" s="24">
        <v>0</v>
      </c>
      <c r="C7084" s="24">
        <v>0</v>
      </c>
    </row>
    <row r="7085" spans="1:3" x14ac:dyDescent="0.2">
      <c r="A7085" s="25">
        <v>34831</v>
      </c>
      <c r="B7085" s="24">
        <v>0</v>
      </c>
      <c r="C7085" s="24">
        <v>0</v>
      </c>
    </row>
    <row r="7086" spans="1:3" x14ac:dyDescent="0.2">
      <c r="A7086" s="25">
        <v>34832</v>
      </c>
      <c r="B7086" s="24">
        <v>0</v>
      </c>
      <c r="C7086" s="24">
        <v>0</v>
      </c>
    </row>
    <row r="7087" spans="1:3" x14ac:dyDescent="0.2">
      <c r="A7087" s="25">
        <v>34833</v>
      </c>
      <c r="B7087" s="24">
        <v>0</v>
      </c>
      <c r="C7087" s="24">
        <v>0</v>
      </c>
    </row>
    <row r="7088" spans="1:3" x14ac:dyDescent="0.2">
      <c r="A7088" s="25">
        <v>34834</v>
      </c>
      <c r="B7088" s="24">
        <v>0</v>
      </c>
      <c r="C7088" s="24">
        <v>0</v>
      </c>
    </row>
    <row r="7089" spans="1:3" x14ac:dyDescent="0.2">
      <c r="A7089" s="25">
        <v>34835</v>
      </c>
      <c r="B7089" s="24">
        <v>0</v>
      </c>
      <c r="C7089" s="24">
        <v>0</v>
      </c>
    </row>
    <row r="7090" spans="1:3" x14ac:dyDescent="0.2">
      <c r="A7090" s="25">
        <v>34836</v>
      </c>
      <c r="B7090" s="24">
        <v>0</v>
      </c>
      <c r="C7090" s="24">
        <v>0</v>
      </c>
    </row>
    <row r="7091" spans="1:3" x14ac:dyDescent="0.2">
      <c r="A7091" s="25">
        <v>34837</v>
      </c>
      <c r="B7091" s="24">
        <v>0</v>
      </c>
      <c r="C7091" s="24">
        <v>0</v>
      </c>
    </row>
    <row r="7092" spans="1:3" x14ac:dyDescent="0.2">
      <c r="A7092" s="25">
        <v>34838</v>
      </c>
      <c r="B7092" s="24">
        <v>0</v>
      </c>
      <c r="C7092" s="24">
        <v>0</v>
      </c>
    </row>
    <row r="7093" spans="1:3" x14ac:dyDescent="0.2">
      <c r="A7093" s="25">
        <v>34839</v>
      </c>
      <c r="B7093" s="24">
        <v>0</v>
      </c>
      <c r="C7093" s="24">
        <v>0</v>
      </c>
    </row>
    <row r="7094" spans="1:3" x14ac:dyDescent="0.2">
      <c r="A7094" s="25">
        <v>34840</v>
      </c>
      <c r="B7094" s="24">
        <v>0</v>
      </c>
      <c r="C7094" s="24">
        <v>0</v>
      </c>
    </row>
    <row r="7095" spans="1:3" x14ac:dyDescent="0.2">
      <c r="A7095" s="25">
        <v>34841</v>
      </c>
      <c r="B7095" s="24">
        <v>0</v>
      </c>
      <c r="C7095" s="24">
        <v>0</v>
      </c>
    </row>
    <row r="7096" spans="1:3" x14ac:dyDescent="0.2">
      <c r="A7096" s="25">
        <v>34842</v>
      </c>
      <c r="B7096" s="24">
        <v>0</v>
      </c>
      <c r="C7096" s="24">
        <v>0</v>
      </c>
    </row>
    <row r="7097" spans="1:3" x14ac:dyDescent="0.2">
      <c r="A7097" s="25">
        <v>34843</v>
      </c>
      <c r="B7097" s="24">
        <v>0</v>
      </c>
      <c r="C7097" s="24">
        <v>0</v>
      </c>
    </row>
    <row r="7098" spans="1:3" x14ac:dyDescent="0.2">
      <c r="A7098" s="25">
        <v>34844</v>
      </c>
      <c r="B7098" s="24">
        <v>0</v>
      </c>
      <c r="C7098" s="24">
        <v>0</v>
      </c>
    </row>
    <row r="7099" spans="1:3" x14ac:dyDescent="0.2">
      <c r="A7099" s="25">
        <v>34845</v>
      </c>
      <c r="B7099" s="24">
        <v>0</v>
      </c>
      <c r="C7099" s="24">
        <v>0</v>
      </c>
    </row>
    <row r="7100" spans="1:3" x14ac:dyDescent="0.2">
      <c r="A7100" s="25">
        <v>34846</v>
      </c>
      <c r="B7100" s="24">
        <v>0</v>
      </c>
      <c r="C7100" s="24">
        <v>0</v>
      </c>
    </row>
    <row r="7101" spans="1:3" x14ac:dyDescent="0.2">
      <c r="A7101" s="25">
        <v>34847</v>
      </c>
      <c r="B7101" s="24">
        <v>0</v>
      </c>
      <c r="C7101" s="24">
        <v>0</v>
      </c>
    </row>
    <row r="7102" spans="1:3" x14ac:dyDescent="0.2">
      <c r="A7102" s="25">
        <v>34848</v>
      </c>
      <c r="B7102" s="24">
        <v>0</v>
      </c>
      <c r="C7102" s="24">
        <v>0</v>
      </c>
    </row>
    <row r="7103" spans="1:3" x14ac:dyDescent="0.2">
      <c r="A7103" s="25">
        <v>34849</v>
      </c>
      <c r="B7103" s="24">
        <v>0</v>
      </c>
      <c r="C7103" s="24">
        <v>0</v>
      </c>
    </row>
    <row r="7104" spans="1:3" x14ac:dyDescent="0.2">
      <c r="A7104" s="25">
        <v>34850</v>
      </c>
      <c r="B7104" s="24">
        <v>550</v>
      </c>
      <c r="C7104" s="24">
        <v>0</v>
      </c>
    </row>
    <row r="7105" spans="1:3" x14ac:dyDescent="0.2">
      <c r="A7105" s="25">
        <v>34851</v>
      </c>
      <c r="B7105" s="24">
        <v>0</v>
      </c>
      <c r="C7105" s="24">
        <v>0</v>
      </c>
    </row>
    <row r="7106" spans="1:3" x14ac:dyDescent="0.2">
      <c r="A7106" s="25">
        <v>34852</v>
      </c>
      <c r="B7106" s="24">
        <v>0</v>
      </c>
      <c r="C7106" s="24">
        <v>0</v>
      </c>
    </row>
    <row r="7107" spans="1:3" x14ac:dyDescent="0.2">
      <c r="A7107" s="25">
        <v>34853</v>
      </c>
      <c r="B7107" s="24">
        <v>0</v>
      </c>
      <c r="C7107" s="24">
        <v>0</v>
      </c>
    </row>
    <row r="7108" spans="1:3" x14ac:dyDescent="0.2">
      <c r="A7108" s="25">
        <v>34854</v>
      </c>
      <c r="B7108" s="24">
        <v>0</v>
      </c>
      <c r="C7108" s="24">
        <v>0</v>
      </c>
    </row>
    <row r="7109" spans="1:3" x14ac:dyDescent="0.2">
      <c r="A7109" s="25">
        <v>34855</v>
      </c>
      <c r="B7109" s="24">
        <v>0</v>
      </c>
      <c r="C7109" s="24">
        <v>0</v>
      </c>
    </row>
    <row r="7110" spans="1:3" x14ac:dyDescent="0.2">
      <c r="A7110" s="25">
        <v>34856</v>
      </c>
      <c r="B7110" s="24">
        <v>0</v>
      </c>
      <c r="C7110" s="24">
        <v>0</v>
      </c>
    </row>
    <row r="7111" spans="1:3" x14ac:dyDescent="0.2">
      <c r="A7111" s="25">
        <v>34857</v>
      </c>
      <c r="B7111" s="24">
        <v>0</v>
      </c>
      <c r="C7111" s="24">
        <v>0</v>
      </c>
    </row>
    <row r="7112" spans="1:3" x14ac:dyDescent="0.2">
      <c r="A7112" s="25">
        <v>34858</v>
      </c>
      <c r="B7112" s="24">
        <v>0</v>
      </c>
      <c r="C7112" s="24">
        <v>0</v>
      </c>
    </row>
    <row r="7113" spans="1:3" x14ac:dyDescent="0.2">
      <c r="A7113" s="25">
        <v>34859</v>
      </c>
      <c r="B7113" s="24">
        <v>0</v>
      </c>
      <c r="C7113" s="24">
        <v>0</v>
      </c>
    </row>
    <row r="7114" spans="1:3" x14ac:dyDescent="0.2">
      <c r="A7114" s="25">
        <v>34860</v>
      </c>
      <c r="B7114" s="24">
        <v>0</v>
      </c>
      <c r="C7114" s="24">
        <v>0</v>
      </c>
    </row>
    <row r="7115" spans="1:3" x14ac:dyDescent="0.2">
      <c r="A7115" s="25">
        <v>34861</v>
      </c>
      <c r="B7115" s="24">
        <v>0</v>
      </c>
      <c r="C7115" s="24">
        <v>0</v>
      </c>
    </row>
    <row r="7116" spans="1:3" x14ac:dyDescent="0.2">
      <c r="A7116" s="25">
        <v>34862</v>
      </c>
      <c r="B7116" s="24">
        <v>0</v>
      </c>
      <c r="C7116" s="24">
        <v>0</v>
      </c>
    </row>
    <row r="7117" spans="1:3" x14ac:dyDescent="0.2">
      <c r="A7117" s="25">
        <v>34863</v>
      </c>
      <c r="B7117" s="24">
        <v>0</v>
      </c>
      <c r="C7117" s="24">
        <v>0</v>
      </c>
    </row>
    <row r="7118" spans="1:3" x14ac:dyDescent="0.2">
      <c r="A7118" s="25">
        <v>34864</v>
      </c>
      <c r="B7118" s="24">
        <v>0</v>
      </c>
      <c r="C7118" s="24">
        <v>0</v>
      </c>
    </row>
    <row r="7119" spans="1:3" x14ac:dyDescent="0.2">
      <c r="A7119" s="25">
        <v>34865</v>
      </c>
      <c r="B7119" s="24">
        <v>0</v>
      </c>
      <c r="C7119" s="24">
        <v>0</v>
      </c>
    </row>
    <row r="7120" spans="1:3" x14ac:dyDescent="0.2">
      <c r="A7120" s="25">
        <v>34866</v>
      </c>
      <c r="B7120" s="24">
        <v>0</v>
      </c>
      <c r="C7120" s="24">
        <v>0</v>
      </c>
    </row>
    <row r="7121" spans="1:3" x14ac:dyDescent="0.2">
      <c r="A7121" s="25">
        <v>34867</v>
      </c>
      <c r="B7121" s="24">
        <v>0</v>
      </c>
      <c r="C7121" s="24">
        <v>0</v>
      </c>
    </row>
    <row r="7122" spans="1:3" x14ac:dyDescent="0.2">
      <c r="A7122" s="25">
        <v>34868</v>
      </c>
      <c r="B7122" s="24">
        <v>0</v>
      </c>
      <c r="C7122" s="24">
        <v>0</v>
      </c>
    </row>
    <row r="7123" spans="1:3" x14ac:dyDescent="0.2">
      <c r="A7123" s="25">
        <v>34869</v>
      </c>
      <c r="B7123" s="24">
        <v>0</v>
      </c>
      <c r="C7123" s="24">
        <v>0</v>
      </c>
    </row>
    <row r="7124" spans="1:3" x14ac:dyDescent="0.2">
      <c r="A7124" s="25">
        <v>34870</v>
      </c>
      <c r="B7124" s="24">
        <v>0</v>
      </c>
      <c r="C7124" s="24">
        <v>0</v>
      </c>
    </row>
    <row r="7125" spans="1:3" x14ac:dyDescent="0.2">
      <c r="A7125" s="25">
        <v>34871</v>
      </c>
      <c r="B7125" s="24">
        <v>0</v>
      </c>
      <c r="C7125" s="24">
        <v>0</v>
      </c>
    </row>
    <row r="7126" spans="1:3" x14ac:dyDescent="0.2">
      <c r="A7126" s="25">
        <v>34872</v>
      </c>
      <c r="B7126" s="24">
        <v>0</v>
      </c>
      <c r="C7126" s="24">
        <v>0</v>
      </c>
    </row>
    <row r="7127" spans="1:3" x14ac:dyDescent="0.2">
      <c r="A7127" s="25">
        <v>34873</v>
      </c>
      <c r="B7127" s="24">
        <v>0</v>
      </c>
      <c r="C7127" s="24">
        <v>0</v>
      </c>
    </row>
    <row r="7128" spans="1:3" x14ac:dyDescent="0.2">
      <c r="A7128" s="25">
        <v>34874</v>
      </c>
      <c r="B7128" s="24">
        <v>0</v>
      </c>
      <c r="C7128" s="24">
        <v>0</v>
      </c>
    </row>
    <row r="7129" spans="1:3" x14ac:dyDescent="0.2">
      <c r="A7129" s="25">
        <v>34875</v>
      </c>
      <c r="B7129" s="24">
        <v>0</v>
      </c>
      <c r="C7129" s="24">
        <v>0</v>
      </c>
    </row>
    <row r="7130" spans="1:3" x14ac:dyDescent="0.2">
      <c r="A7130" s="25">
        <v>34876</v>
      </c>
      <c r="B7130" s="24">
        <v>0</v>
      </c>
      <c r="C7130" s="24">
        <v>0</v>
      </c>
    </row>
    <row r="7131" spans="1:3" x14ac:dyDescent="0.2">
      <c r="A7131" s="25">
        <v>34877</v>
      </c>
      <c r="B7131" s="24">
        <v>0</v>
      </c>
      <c r="C7131" s="24">
        <v>0</v>
      </c>
    </row>
    <row r="7132" spans="1:3" x14ac:dyDescent="0.2">
      <c r="A7132" s="25">
        <v>34878</v>
      </c>
      <c r="B7132" s="24">
        <v>0</v>
      </c>
      <c r="C7132" s="24">
        <v>0</v>
      </c>
    </row>
    <row r="7133" spans="1:3" x14ac:dyDescent="0.2">
      <c r="A7133" s="25">
        <v>34879</v>
      </c>
      <c r="B7133" s="24">
        <v>0</v>
      </c>
      <c r="C7133" s="24">
        <v>0</v>
      </c>
    </row>
    <row r="7134" spans="1:3" x14ac:dyDescent="0.2">
      <c r="A7134" s="25">
        <v>34880</v>
      </c>
      <c r="B7134" s="24">
        <v>0</v>
      </c>
      <c r="C7134" s="24">
        <v>0</v>
      </c>
    </row>
    <row r="7135" spans="1:3" x14ac:dyDescent="0.2">
      <c r="A7135" s="25">
        <v>34881</v>
      </c>
      <c r="B7135" s="24">
        <v>0</v>
      </c>
      <c r="C7135" s="24">
        <v>0</v>
      </c>
    </row>
    <row r="7136" spans="1:3" x14ac:dyDescent="0.2">
      <c r="A7136" s="25">
        <v>34882</v>
      </c>
      <c r="B7136" s="24">
        <v>0</v>
      </c>
      <c r="C7136" s="24">
        <v>0</v>
      </c>
    </row>
    <row r="7137" spans="1:3" x14ac:dyDescent="0.2">
      <c r="A7137" s="25">
        <v>34883</v>
      </c>
      <c r="B7137" s="24">
        <v>0</v>
      </c>
      <c r="C7137" s="24">
        <v>0</v>
      </c>
    </row>
    <row r="7138" spans="1:3" x14ac:dyDescent="0.2">
      <c r="A7138" s="25">
        <v>34884</v>
      </c>
      <c r="B7138" s="24">
        <v>0</v>
      </c>
      <c r="C7138" s="24">
        <v>0</v>
      </c>
    </row>
    <row r="7139" spans="1:3" x14ac:dyDescent="0.2">
      <c r="A7139" s="25">
        <v>34885</v>
      </c>
      <c r="B7139" s="24">
        <v>0</v>
      </c>
      <c r="C7139" s="24">
        <v>0</v>
      </c>
    </row>
    <row r="7140" spans="1:3" x14ac:dyDescent="0.2">
      <c r="A7140" s="25">
        <v>34886</v>
      </c>
      <c r="B7140" s="24">
        <v>0</v>
      </c>
      <c r="C7140" s="24">
        <v>0</v>
      </c>
    </row>
    <row r="7141" spans="1:3" x14ac:dyDescent="0.2">
      <c r="A7141" s="25">
        <v>34887</v>
      </c>
      <c r="B7141" s="24">
        <v>0</v>
      </c>
      <c r="C7141" s="24">
        <v>0</v>
      </c>
    </row>
    <row r="7142" spans="1:3" x14ac:dyDescent="0.2">
      <c r="A7142" s="25">
        <v>34888</v>
      </c>
      <c r="B7142" s="24">
        <v>0</v>
      </c>
      <c r="C7142" s="24">
        <v>0</v>
      </c>
    </row>
    <row r="7143" spans="1:3" x14ac:dyDescent="0.2">
      <c r="A7143" s="25">
        <v>34889</v>
      </c>
      <c r="B7143" s="24">
        <v>0</v>
      </c>
      <c r="C7143" s="24">
        <v>0</v>
      </c>
    </row>
    <row r="7144" spans="1:3" x14ac:dyDescent="0.2">
      <c r="A7144" s="25">
        <v>34890</v>
      </c>
      <c r="B7144" s="24">
        <v>0</v>
      </c>
      <c r="C7144" s="24">
        <v>0</v>
      </c>
    </row>
    <row r="7145" spans="1:3" x14ac:dyDescent="0.2">
      <c r="A7145" s="25">
        <v>34891</v>
      </c>
      <c r="B7145" s="24">
        <v>0</v>
      </c>
      <c r="C7145" s="24">
        <v>0</v>
      </c>
    </row>
    <row r="7146" spans="1:3" x14ac:dyDescent="0.2">
      <c r="A7146" s="25">
        <v>34892</v>
      </c>
      <c r="B7146" s="24">
        <v>0</v>
      </c>
      <c r="C7146" s="24">
        <v>0</v>
      </c>
    </row>
    <row r="7147" spans="1:3" x14ac:dyDescent="0.2">
      <c r="A7147" s="25">
        <v>34893</v>
      </c>
      <c r="B7147" s="24">
        <v>0</v>
      </c>
      <c r="C7147" s="24">
        <v>0</v>
      </c>
    </row>
    <row r="7148" spans="1:3" x14ac:dyDescent="0.2">
      <c r="A7148" s="25">
        <v>34894</v>
      </c>
      <c r="B7148" s="24">
        <v>0</v>
      </c>
      <c r="C7148" s="24">
        <v>0</v>
      </c>
    </row>
    <row r="7149" spans="1:3" x14ac:dyDescent="0.2">
      <c r="A7149" s="25">
        <v>34895</v>
      </c>
      <c r="B7149" s="24">
        <v>0</v>
      </c>
      <c r="C7149" s="24">
        <v>0</v>
      </c>
    </row>
    <row r="7150" spans="1:3" x14ac:dyDescent="0.2">
      <c r="A7150" s="25">
        <v>34896</v>
      </c>
      <c r="B7150" s="24">
        <v>0</v>
      </c>
      <c r="C7150" s="24">
        <v>0</v>
      </c>
    </row>
    <row r="7151" spans="1:3" x14ac:dyDescent="0.2">
      <c r="A7151" s="25">
        <v>34897</v>
      </c>
      <c r="B7151" s="24">
        <v>0</v>
      </c>
      <c r="C7151" s="24">
        <v>0</v>
      </c>
    </row>
    <row r="7152" spans="1:3" x14ac:dyDescent="0.2">
      <c r="A7152" s="25">
        <v>34898</v>
      </c>
      <c r="B7152" s="24">
        <v>0</v>
      </c>
      <c r="C7152" s="24">
        <v>0</v>
      </c>
    </row>
    <row r="7153" spans="1:3" x14ac:dyDescent="0.2">
      <c r="A7153" s="25">
        <v>34899</v>
      </c>
      <c r="B7153" s="24">
        <v>0</v>
      </c>
      <c r="C7153" s="24">
        <v>0</v>
      </c>
    </row>
    <row r="7154" spans="1:3" x14ac:dyDescent="0.2">
      <c r="A7154" s="25">
        <v>34900</v>
      </c>
      <c r="B7154" s="24">
        <v>0</v>
      </c>
      <c r="C7154" s="24">
        <v>0</v>
      </c>
    </row>
    <row r="7155" spans="1:3" x14ac:dyDescent="0.2">
      <c r="A7155" s="25">
        <v>34901</v>
      </c>
      <c r="B7155" s="24">
        <v>0</v>
      </c>
      <c r="C7155" s="24">
        <v>0</v>
      </c>
    </row>
    <row r="7156" spans="1:3" x14ac:dyDescent="0.2">
      <c r="A7156" s="25">
        <v>34902</v>
      </c>
      <c r="B7156" s="24">
        <v>0</v>
      </c>
      <c r="C7156" s="24">
        <v>0</v>
      </c>
    </row>
    <row r="7157" spans="1:3" x14ac:dyDescent="0.2">
      <c r="A7157" s="25">
        <v>34903</v>
      </c>
      <c r="B7157" s="24">
        <v>0</v>
      </c>
      <c r="C7157" s="24">
        <v>0</v>
      </c>
    </row>
    <row r="7158" spans="1:3" x14ac:dyDescent="0.2">
      <c r="A7158" s="25">
        <v>34904</v>
      </c>
      <c r="B7158" s="24">
        <v>0</v>
      </c>
      <c r="C7158" s="24">
        <v>0</v>
      </c>
    </row>
    <row r="7159" spans="1:3" x14ac:dyDescent="0.2">
      <c r="A7159" s="25">
        <v>34905</v>
      </c>
      <c r="B7159" s="24">
        <v>0</v>
      </c>
      <c r="C7159" s="24">
        <v>0</v>
      </c>
    </row>
    <row r="7160" spans="1:3" x14ac:dyDescent="0.2">
      <c r="A7160" s="25">
        <v>34906</v>
      </c>
      <c r="B7160" s="24">
        <v>0</v>
      </c>
      <c r="C7160" s="24">
        <v>0</v>
      </c>
    </row>
    <row r="7161" spans="1:3" x14ac:dyDescent="0.2">
      <c r="A7161" s="25">
        <v>34907</v>
      </c>
      <c r="B7161" s="24">
        <v>0</v>
      </c>
      <c r="C7161" s="24">
        <v>0</v>
      </c>
    </row>
    <row r="7162" spans="1:3" x14ac:dyDescent="0.2">
      <c r="A7162" s="25">
        <v>34908</v>
      </c>
      <c r="B7162" s="24">
        <v>0</v>
      </c>
      <c r="C7162" s="24">
        <v>0</v>
      </c>
    </row>
    <row r="7163" spans="1:3" x14ac:dyDescent="0.2">
      <c r="A7163" s="25">
        <v>34909</v>
      </c>
      <c r="B7163" s="24">
        <v>0</v>
      </c>
      <c r="C7163" s="24">
        <v>0</v>
      </c>
    </row>
    <row r="7164" spans="1:3" x14ac:dyDescent="0.2">
      <c r="A7164" s="25">
        <v>34910</v>
      </c>
      <c r="B7164" s="24">
        <v>0</v>
      </c>
      <c r="C7164" s="24">
        <v>0</v>
      </c>
    </row>
    <row r="7165" spans="1:3" x14ac:dyDescent="0.2">
      <c r="A7165" s="25">
        <v>34911</v>
      </c>
      <c r="B7165" s="24">
        <v>0</v>
      </c>
      <c r="C7165" s="24">
        <v>0</v>
      </c>
    </row>
    <row r="7166" spans="1:3" x14ac:dyDescent="0.2">
      <c r="A7166" s="25">
        <v>34912</v>
      </c>
      <c r="B7166" s="24">
        <v>0</v>
      </c>
      <c r="C7166" s="24">
        <v>0</v>
      </c>
    </row>
    <row r="7167" spans="1:3" x14ac:dyDescent="0.2">
      <c r="A7167" s="25">
        <v>34913</v>
      </c>
      <c r="B7167" s="24">
        <v>0</v>
      </c>
      <c r="C7167" s="24">
        <v>0</v>
      </c>
    </row>
    <row r="7168" spans="1:3" x14ac:dyDescent="0.2">
      <c r="A7168" s="25">
        <v>34914</v>
      </c>
      <c r="B7168" s="24">
        <v>0</v>
      </c>
      <c r="C7168" s="24">
        <v>0</v>
      </c>
    </row>
    <row r="7169" spans="1:3" x14ac:dyDescent="0.2">
      <c r="A7169" s="25">
        <v>34915</v>
      </c>
      <c r="B7169" s="24">
        <v>0</v>
      </c>
      <c r="C7169" s="24">
        <v>0</v>
      </c>
    </row>
    <row r="7170" spans="1:3" x14ac:dyDescent="0.2">
      <c r="A7170" s="25">
        <v>34916</v>
      </c>
      <c r="B7170" s="24">
        <v>0</v>
      </c>
      <c r="C7170" s="24">
        <v>0</v>
      </c>
    </row>
    <row r="7171" spans="1:3" x14ac:dyDescent="0.2">
      <c r="A7171" s="25">
        <v>34917</v>
      </c>
      <c r="B7171" s="24">
        <v>0</v>
      </c>
      <c r="C7171" s="24">
        <v>0</v>
      </c>
    </row>
    <row r="7172" spans="1:3" x14ac:dyDescent="0.2">
      <c r="A7172" s="25">
        <v>34918</v>
      </c>
      <c r="B7172" s="24">
        <v>0</v>
      </c>
      <c r="C7172" s="24">
        <v>0</v>
      </c>
    </row>
    <row r="7173" spans="1:3" x14ac:dyDescent="0.2">
      <c r="A7173" s="25">
        <v>34919</v>
      </c>
      <c r="B7173" s="24">
        <v>0</v>
      </c>
      <c r="C7173" s="24">
        <v>0</v>
      </c>
    </row>
    <row r="7174" spans="1:3" x14ac:dyDescent="0.2">
      <c r="A7174" s="25">
        <v>34920</v>
      </c>
      <c r="B7174" s="24">
        <v>0</v>
      </c>
      <c r="C7174" s="24">
        <v>0</v>
      </c>
    </row>
    <row r="7175" spans="1:3" x14ac:dyDescent="0.2">
      <c r="A7175" s="25">
        <v>34921</v>
      </c>
      <c r="B7175" s="24">
        <v>0</v>
      </c>
      <c r="C7175" s="24">
        <v>0</v>
      </c>
    </row>
    <row r="7176" spans="1:3" x14ac:dyDescent="0.2">
      <c r="A7176" s="25">
        <v>34922</v>
      </c>
      <c r="B7176" s="24">
        <v>0</v>
      </c>
      <c r="C7176" s="24">
        <v>0</v>
      </c>
    </row>
    <row r="7177" spans="1:3" x14ac:dyDescent="0.2">
      <c r="A7177" s="25">
        <v>34923</v>
      </c>
      <c r="B7177" s="24">
        <v>0</v>
      </c>
      <c r="C7177" s="24">
        <v>0</v>
      </c>
    </row>
    <row r="7178" spans="1:3" x14ac:dyDescent="0.2">
      <c r="A7178" s="25">
        <v>34924</v>
      </c>
      <c r="B7178" s="24">
        <v>0</v>
      </c>
      <c r="C7178" s="24">
        <v>0</v>
      </c>
    </row>
    <row r="7179" spans="1:3" x14ac:dyDescent="0.2">
      <c r="A7179" s="25">
        <v>34925</v>
      </c>
      <c r="B7179" s="24">
        <v>0</v>
      </c>
      <c r="C7179" s="24">
        <v>0</v>
      </c>
    </row>
    <row r="7180" spans="1:3" x14ac:dyDescent="0.2">
      <c r="A7180" s="25">
        <v>34926</v>
      </c>
      <c r="B7180" s="24">
        <v>573</v>
      </c>
      <c r="C7180" s="24">
        <v>0</v>
      </c>
    </row>
    <row r="7181" spans="1:3" x14ac:dyDescent="0.2">
      <c r="A7181" s="25">
        <v>34927</v>
      </c>
      <c r="B7181" s="24">
        <v>0</v>
      </c>
      <c r="C7181" s="24">
        <v>0</v>
      </c>
    </row>
    <row r="7182" spans="1:3" x14ac:dyDescent="0.2">
      <c r="A7182" s="25">
        <v>34928</v>
      </c>
      <c r="B7182" s="24">
        <v>0</v>
      </c>
      <c r="C7182" s="24">
        <v>0</v>
      </c>
    </row>
    <row r="7183" spans="1:3" x14ac:dyDescent="0.2">
      <c r="A7183" s="25">
        <v>34929</v>
      </c>
      <c r="B7183" s="24">
        <v>0</v>
      </c>
      <c r="C7183" s="24">
        <v>0</v>
      </c>
    </row>
    <row r="7184" spans="1:3" x14ac:dyDescent="0.2">
      <c r="A7184" s="25">
        <v>34930</v>
      </c>
      <c r="B7184" s="24">
        <v>0</v>
      </c>
      <c r="C7184" s="24">
        <v>0</v>
      </c>
    </row>
    <row r="7185" spans="1:3" x14ac:dyDescent="0.2">
      <c r="A7185" s="25">
        <v>34931</v>
      </c>
      <c r="B7185" s="24">
        <v>0</v>
      </c>
      <c r="C7185" s="24">
        <v>0</v>
      </c>
    </row>
    <row r="7186" spans="1:3" x14ac:dyDescent="0.2">
      <c r="A7186" s="25">
        <v>34932</v>
      </c>
      <c r="B7186" s="24">
        <v>0</v>
      </c>
      <c r="C7186" s="24">
        <v>0</v>
      </c>
    </row>
    <row r="7187" spans="1:3" x14ac:dyDescent="0.2">
      <c r="A7187" s="25">
        <v>34933</v>
      </c>
      <c r="B7187" s="24">
        <v>0</v>
      </c>
      <c r="C7187" s="24">
        <v>0</v>
      </c>
    </row>
    <row r="7188" spans="1:3" x14ac:dyDescent="0.2">
      <c r="A7188" s="25">
        <v>34934</v>
      </c>
      <c r="B7188" s="24">
        <v>0</v>
      </c>
      <c r="C7188" s="24">
        <v>0</v>
      </c>
    </row>
    <row r="7189" spans="1:3" x14ac:dyDescent="0.2">
      <c r="A7189" s="25">
        <v>34935</v>
      </c>
      <c r="B7189" s="24">
        <v>0</v>
      </c>
      <c r="C7189" s="24">
        <v>0</v>
      </c>
    </row>
    <row r="7190" spans="1:3" x14ac:dyDescent="0.2">
      <c r="A7190" s="25">
        <v>34936</v>
      </c>
      <c r="B7190" s="24">
        <v>0</v>
      </c>
      <c r="C7190" s="24">
        <v>0</v>
      </c>
    </row>
    <row r="7191" spans="1:3" x14ac:dyDescent="0.2">
      <c r="A7191" s="25">
        <v>34937</v>
      </c>
      <c r="B7191" s="24">
        <v>0</v>
      </c>
      <c r="C7191" s="24">
        <v>0</v>
      </c>
    </row>
    <row r="7192" spans="1:3" x14ac:dyDescent="0.2">
      <c r="A7192" s="25">
        <v>34938</v>
      </c>
      <c r="B7192" s="24">
        <v>0</v>
      </c>
      <c r="C7192" s="24">
        <v>0</v>
      </c>
    </row>
    <row r="7193" spans="1:3" x14ac:dyDescent="0.2">
      <c r="A7193" s="25">
        <v>34939</v>
      </c>
      <c r="B7193" s="24">
        <v>0</v>
      </c>
      <c r="C7193" s="24">
        <v>0</v>
      </c>
    </row>
    <row r="7194" spans="1:3" x14ac:dyDescent="0.2">
      <c r="A7194" s="25">
        <v>34940</v>
      </c>
      <c r="B7194" s="24">
        <v>0</v>
      </c>
      <c r="C7194" s="24">
        <v>0</v>
      </c>
    </row>
    <row r="7195" spans="1:3" x14ac:dyDescent="0.2">
      <c r="A7195" s="25">
        <v>34941</v>
      </c>
      <c r="B7195" s="24">
        <v>0</v>
      </c>
      <c r="C7195" s="24">
        <v>0</v>
      </c>
    </row>
    <row r="7196" spans="1:3" x14ac:dyDescent="0.2">
      <c r="A7196" s="25">
        <v>34942</v>
      </c>
      <c r="B7196" s="24">
        <v>0</v>
      </c>
      <c r="C7196" s="24">
        <v>0</v>
      </c>
    </row>
    <row r="7197" spans="1:3" x14ac:dyDescent="0.2">
      <c r="A7197" s="25">
        <v>34943</v>
      </c>
      <c r="B7197" s="24">
        <v>0</v>
      </c>
      <c r="C7197" s="24">
        <v>0</v>
      </c>
    </row>
    <row r="7198" spans="1:3" x14ac:dyDescent="0.2">
      <c r="A7198" s="25">
        <v>34944</v>
      </c>
      <c r="B7198" s="24">
        <v>0</v>
      </c>
      <c r="C7198" s="24">
        <v>0</v>
      </c>
    </row>
    <row r="7199" spans="1:3" x14ac:dyDescent="0.2">
      <c r="A7199" s="25">
        <v>34945</v>
      </c>
      <c r="B7199" s="24">
        <v>0</v>
      </c>
      <c r="C7199" s="24">
        <v>0</v>
      </c>
    </row>
    <row r="7200" spans="1:3" x14ac:dyDescent="0.2">
      <c r="A7200" s="25">
        <v>34946</v>
      </c>
      <c r="B7200" s="24">
        <v>0</v>
      </c>
      <c r="C7200" s="24">
        <v>0</v>
      </c>
    </row>
    <row r="7201" spans="1:3" x14ac:dyDescent="0.2">
      <c r="A7201" s="25">
        <v>34947</v>
      </c>
      <c r="B7201" s="24">
        <v>0</v>
      </c>
      <c r="C7201" s="24">
        <v>0</v>
      </c>
    </row>
    <row r="7202" spans="1:3" x14ac:dyDescent="0.2">
      <c r="A7202" s="25">
        <v>34948</v>
      </c>
      <c r="B7202" s="24">
        <v>0</v>
      </c>
      <c r="C7202" s="24">
        <v>0</v>
      </c>
    </row>
    <row r="7203" spans="1:3" x14ac:dyDescent="0.2">
      <c r="A7203" s="25">
        <v>34949</v>
      </c>
      <c r="B7203" s="24">
        <v>0</v>
      </c>
      <c r="C7203" s="24">
        <v>0</v>
      </c>
    </row>
    <row r="7204" spans="1:3" x14ac:dyDescent="0.2">
      <c r="A7204" s="25">
        <v>34950</v>
      </c>
      <c r="B7204" s="24">
        <v>0</v>
      </c>
      <c r="C7204" s="24">
        <v>0</v>
      </c>
    </row>
    <row r="7205" spans="1:3" x14ac:dyDescent="0.2">
      <c r="A7205" s="25">
        <v>34951</v>
      </c>
      <c r="B7205" s="24">
        <v>0</v>
      </c>
      <c r="C7205" s="24">
        <v>0</v>
      </c>
    </row>
    <row r="7206" spans="1:3" x14ac:dyDescent="0.2">
      <c r="A7206" s="25">
        <v>34952</v>
      </c>
      <c r="B7206" s="24">
        <v>0</v>
      </c>
      <c r="C7206" s="24">
        <v>0</v>
      </c>
    </row>
    <row r="7207" spans="1:3" x14ac:dyDescent="0.2">
      <c r="A7207" s="25">
        <v>34953</v>
      </c>
      <c r="B7207" s="24">
        <v>0</v>
      </c>
      <c r="C7207" s="24">
        <v>0</v>
      </c>
    </row>
    <row r="7208" spans="1:3" x14ac:dyDescent="0.2">
      <c r="A7208" s="25">
        <v>34954</v>
      </c>
      <c r="B7208" s="24">
        <v>0</v>
      </c>
      <c r="C7208" s="24">
        <v>0</v>
      </c>
    </row>
    <row r="7209" spans="1:3" x14ac:dyDescent="0.2">
      <c r="A7209" s="25">
        <v>34955</v>
      </c>
      <c r="B7209" s="24">
        <v>0</v>
      </c>
      <c r="C7209" s="24">
        <v>0</v>
      </c>
    </row>
    <row r="7210" spans="1:3" x14ac:dyDescent="0.2">
      <c r="A7210" s="25">
        <v>34956</v>
      </c>
      <c r="B7210" s="24">
        <v>0</v>
      </c>
      <c r="C7210" s="24">
        <v>0</v>
      </c>
    </row>
    <row r="7211" spans="1:3" x14ac:dyDescent="0.2">
      <c r="A7211" s="25">
        <v>34957</v>
      </c>
      <c r="B7211" s="24">
        <v>0</v>
      </c>
      <c r="C7211" s="24">
        <v>0</v>
      </c>
    </row>
    <row r="7212" spans="1:3" x14ac:dyDescent="0.2">
      <c r="A7212" s="25">
        <v>34958</v>
      </c>
      <c r="B7212" s="24">
        <v>0</v>
      </c>
      <c r="C7212" s="24">
        <v>0</v>
      </c>
    </row>
    <row r="7213" spans="1:3" x14ac:dyDescent="0.2">
      <c r="A7213" s="25">
        <v>34959</v>
      </c>
      <c r="B7213" s="24">
        <v>0</v>
      </c>
      <c r="C7213" s="24">
        <v>0</v>
      </c>
    </row>
    <row r="7214" spans="1:3" x14ac:dyDescent="0.2">
      <c r="A7214" s="25">
        <v>34960</v>
      </c>
      <c r="B7214" s="24">
        <v>0</v>
      </c>
      <c r="C7214" s="24">
        <v>0</v>
      </c>
    </row>
    <row r="7215" spans="1:3" x14ac:dyDescent="0.2">
      <c r="A7215" s="25">
        <v>34961</v>
      </c>
      <c r="B7215" s="24">
        <v>0</v>
      </c>
      <c r="C7215" s="24">
        <v>0</v>
      </c>
    </row>
    <row r="7216" spans="1:3" x14ac:dyDescent="0.2">
      <c r="A7216" s="25">
        <v>34962</v>
      </c>
      <c r="B7216" s="24">
        <v>0</v>
      </c>
      <c r="C7216" s="24">
        <v>0</v>
      </c>
    </row>
    <row r="7217" spans="1:3" x14ac:dyDescent="0.2">
      <c r="A7217" s="25">
        <v>34963</v>
      </c>
      <c r="B7217" s="24">
        <v>0</v>
      </c>
      <c r="C7217" s="24">
        <v>0</v>
      </c>
    </row>
    <row r="7218" spans="1:3" x14ac:dyDescent="0.2">
      <c r="A7218" s="25">
        <v>34964</v>
      </c>
      <c r="B7218" s="24">
        <v>0</v>
      </c>
      <c r="C7218" s="24">
        <v>0</v>
      </c>
    </row>
    <row r="7219" spans="1:3" x14ac:dyDescent="0.2">
      <c r="A7219" s="25">
        <v>34965</v>
      </c>
      <c r="B7219" s="24">
        <v>0</v>
      </c>
      <c r="C7219" s="24">
        <v>0</v>
      </c>
    </row>
    <row r="7220" spans="1:3" x14ac:dyDescent="0.2">
      <c r="A7220" s="25">
        <v>34966</v>
      </c>
      <c r="B7220" s="24">
        <v>0</v>
      </c>
      <c r="C7220" s="24">
        <v>0</v>
      </c>
    </row>
    <row r="7221" spans="1:3" x14ac:dyDescent="0.2">
      <c r="A7221" s="25">
        <v>34967</v>
      </c>
      <c r="B7221" s="24">
        <v>0</v>
      </c>
      <c r="C7221" s="24">
        <v>0</v>
      </c>
    </row>
    <row r="7222" spans="1:3" x14ac:dyDescent="0.2">
      <c r="A7222" s="25">
        <v>34968</v>
      </c>
      <c r="B7222" s="24">
        <v>0</v>
      </c>
      <c r="C7222" s="24">
        <v>0</v>
      </c>
    </row>
    <row r="7223" spans="1:3" x14ac:dyDescent="0.2">
      <c r="A7223" s="25">
        <v>34969</v>
      </c>
      <c r="B7223" s="24">
        <v>0</v>
      </c>
      <c r="C7223" s="24">
        <v>0</v>
      </c>
    </row>
    <row r="7224" spans="1:3" x14ac:dyDescent="0.2">
      <c r="A7224" s="25">
        <v>34970</v>
      </c>
      <c r="B7224" s="24">
        <v>0</v>
      </c>
      <c r="C7224" s="24">
        <v>0</v>
      </c>
    </row>
    <row r="7225" spans="1:3" x14ac:dyDescent="0.2">
      <c r="A7225" s="25">
        <v>34971</v>
      </c>
      <c r="B7225" s="24">
        <v>0</v>
      </c>
      <c r="C7225" s="24">
        <v>0</v>
      </c>
    </row>
    <row r="7226" spans="1:3" x14ac:dyDescent="0.2">
      <c r="A7226" s="25">
        <v>34972</v>
      </c>
      <c r="B7226" s="24">
        <v>0</v>
      </c>
      <c r="C7226" s="24">
        <v>0</v>
      </c>
    </row>
    <row r="7227" spans="1:3" x14ac:dyDescent="0.2">
      <c r="A7227" s="25">
        <v>34973</v>
      </c>
      <c r="B7227" s="24">
        <v>0</v>
      </c>
      <c r="C7227" s="24">
        <v>0</v>
      </c>
    </row>
    <row r="7228" spans="1:3" x14ac:dyDescent="0.2">
      <c r="A7228" s="25">
        <v>34974</v>
      </c>
      <c r="B7228" s="24">
        <v>0</v>
      </c>
      <c r="C7228" s="24">
        <v>0</v>
      </c>
    </row>
    <row r="7229" spans="1:3" x14ac:dyDescent="0.2">
      <c r="A7229" s="25">
        <v>34975</v>
      </c>
      <c r="B7229" s="24">
        <v>0</v>
      </c>
      <c r="C7229" s="24">
        <v>0</v>
      </c>
    </row>
    <row r="7230" spans="1:3" x14ac:dyDescent="0.2">
      <c r="A7230" s="25">
        <v>34976</v>
      </c>
      <c r="B7230" s="24">
        <v>0</v>
      </c>
      <c r="C7230" s="24">
        <v>0</v>
      </c>
    </row>
    <row r="7231" spans="1:3" x14ac:dyDescent="0.2">
      <c r="A7231" s="25">
        <v>34977</v>
      </c>
      <c r="B7231" s="24">
        <v>0</v>
      </c>
      <c r="C7231" s="24">
        <v>0</v>
      </c>
    </row>
    <row r="7232" spans="1:3" x14ac:dyDescent="0.2">
      <c r="A7232" s="25">
        <v>34978</v>
      </c>
      <c r="B7232" s="24">
        <v>0</v>
      </c>
      <c r="C7232" s="24">
        <v>0</v>
      </c>
    </row>
    <row r="7233" spans="1:3" x14ac:dyDescent="0.2">
      <c r="A7233" s="25">
        <v>34979</v>
      </c>
      <c r="B7233" s="24">
        <v>0</v>
      </c>
      <c r="C7233" s="24">
        <v>0</v>
      </c>
    </row>
    <row r="7234" spans="1:3" x14ac:dyDescent="0.2">
      <c r="A7234" s="25">
        <v>34980</v>
      </c>
      <c r="B7234" s="24">
        <v>0</v>
      </c>
      <c r="C7234" s="24">
        <v>0</v>
      </c>
    </row>
    <row r="7235" spans="1:3" x14ac:dyDescent="0.2">
      <c r="A7235" s="25">
        <v>34981</v>
      </c>
      <c r="B7235" s="24">
        <v>0</v>
      </c>
      <c r="C7235" s="24">
        <v>0</v>
      </c>
    </row>
    <row r="7236" spans="1:3" x14ac:dyDescent="0.2">
      <c r="A7236" s="25">
        <v>34982</v>
      </c>
      <c r="B7236" s="24">
        <v>0</v>
      </c>
      <c r="C7236" s="24">
        <v>0</v>
      </c>
    </row>
    <row r="7237" spans="1:3" x14ac:dyDescent="0.2">
      <c r="A7237" s="25">
        <v>34983</v>
      </c>
      <c r="B7237" s="24">
        <v>0</v>
      </c>
      <c r="C7237" s="24">
        <v>0</v>
      </c>
    </row>
    <row r="7238" spans="1:3" x14ac:dyDescent="0.2">
      <c r="A7238" s="25">
        <v>34984</v>
      </c>
      <c r="B7238" s="24">
        <v>0</v>
      </c>
      <c r="C7238" s="24">
        <v>0</v>
      </c>
    </row>
    <row r="7239" spans="1:3" x14ac:dyDescent="0.2">
      <c r="A7239" s="25">
        <v>34985</v>
      </c>
      <c r="B7239" s="24">
        <v>0</v>
      </c>
      <c r="C7239" s="24">
        <v>0</v>
      </c>
    </row>
    <row r="7240" spans="1:3" x14ac:dyDescent="0.2">
      <c r="A7240" s="25">
        <v>34986</v>
      </c>
      <c r="B7240" s="24">
        <v>0</v>
      </c>
      <c r="C7240" s="24">
        <v>0</v>
      </c>
    </row>
    <row r="7241" spans="1:3" x14ac:dyDescent="0.2">
      <c r="A7241" s="25">
        <v>34987</v>
      </c>
      <c r="B7241" s="24">
        <v>0</v>
      </c>
      <c r="C7241" s="24">
        <v>0</v>
      </c>
    </row>
    <row r="7242" spans="1:3" x14ac:dyDescent="0.2">
      <c r="A7242" s="25">
        <v>34988</v>
      </c>
      <c r="B7242" s="24">
        <v>0</v>
      </c>
      <c r="C7242" s="24">
        <v>0</v>
      </c>
    </row>
    <row r="7243" spans="1:3" x14ac:dyDescent="0.2">
      <c r="A7243" s="25">
        <v>34989</v>
      </c>
      <c r="B7243" s="24">
        <v>0</v>
      </c>
      <c r="C7243" s="24">
        <v>0</v>
      </c>
    </row>
    <row r="7244" spans="1:3" x14ac:dyDescent="0.2">
      <c r="A7244" s="25">
        <v>34990</v>
      </c>
      <c r="B7244" s="24">
        <v>0</v>
      </c>
      <c r="C7244" s="24">
        <v>0</v>
      </c>
    </row>
    <row r="7245" spans="1:3" x14ac:dyDescent="0.2">
      <c r="A7245" s="25">
        <v>34991</v>
      </c>
      <c r="B7245" s="24">
        <v>0</v>
      </c>
      <c r="C7245" s="24">
        <v>0</v>
      </c>
    </row>
    <row r="7246" spans="1:3" x14ac:dyDescent="0.2">
      <c r="A7246" s="25">
        <v>34992</v>
      </c>
      <c r="B7246" s="24">
        <v>0</v>
      </c>
      <c r="C7246" s="24">
        <v>0</v>
      </c>
    </row>
    <row r="7247" spans="1:3" x14ac:dyDescent="0.2">
      <c r="A7247" s="25">
        <v>34993</v>
      </c>
      <c r="B7247" s="24">
        <v>0</v>
      </c>
      <c r="C7247" s="24">
        <v>0</v>
      </c>
    </row>
    <row r="7248" spans="1:3" x14ac:dyDescent="0.2">
      <c r="A7248" s="25">
        <v>34994</v>
      </c>
      <c r="B7248" s="24">
        <v>0</v>
      </c>
      <c r="C7248" s="24">
        <v>0</v>
      </c>
    </row>
    <row r="7249" spans="1:3" x14ac:dyDescent="0.2">
      <c r="A7249" s="25">
        <v>34995</v>
      </c>
      <c r="B7249" s="24">
        <v>0</v>
      </c>
      <c r="C7249" s="24">
        <v>0</v>
      </c>
    </row>
    <row r="7250" spans="1:3" x14ac:dyDescent="0.2">
      <c r="A7250" s="25">
        <v>34996</v>
      </c>
      <c r="B7250" s="24">
        <v>0</v>
      </c>
      <c r="C7250" s="24">
        <v>0</v>
      </c>
    </row>
    <row r="7251" spans="1:3" x14ac:dyDescent="0.2">
      <c r="A7251" s="25">
        <v>34997</v>
      </c>
      <c r="B7251" s="24">
        <v>0</v>
      </c>
      <c r="C7251" s="24">
        <v>0</v>
      </c>
    </row>
    <row r="7252" spans="1:3" x14ac:dyDescent="0.2">
      <c r="A7252" s="25">
        <v>34998</v>
      </c>
      <c r="B7252" s="24">
        <v>0</v>
      </c>
      <c r="C7252" s="24">
        <v>0</v>
      </c>
    </row>
    <row r="7253" spans="1:3" x14ac:dyDescent="0.2">
      <c r="A7253" s="25">
        <v>34999</v>
      </c>
      <c r="B7253" s="24">
        <v>0</v>
      </c>
      <c r="C7253" s="24">
        <v>0</v>
      </c>
    </row>
    <row r="7254" spans="1:3" x14ac:dyDescent="0.2">
      <c r="A7254" s="25">
        <v>35000</v>
      </c>
      <c r="B7254" s="24">
        <v>0</v>
      </c>
      <c r="C7254" s="24">
        <v>0</v>
      </c>
    </row>
    <row r="7255" spans="1:3" x14ac:dyDescent="0.2">
      <c r="A7255" s="25">
        <v>35001</v>
      </c>
      <c r="B7255" s="24">
        <v>0</v>
      </c>
      <c r="C7255" s="24">
        <v>0</v>
      </c>
    </row>
    <row r="7256" spans="1:3" x14ac:dyDescent="0.2">
      <c r="A7256" s="25">
        <v>35002</v>
      </c>
      <c r="B7256" s="24">
        <v>0</v>
      </c>
      <c r="C7256" s="24">
        <v>0</v>
      </c>
    </row>
    <row r="7257" spans="1:3" x14ac:dyDescent="0.2">
      <c r="A7257" s="25">
        <v>35003</v>
      </c>
      <c r="B7257" s="24">
        <v>0</v>
      </c>
      <c r="C7257" s="24">
        <v>0</v>
      </c>
    </row>
    <row r="7258" spans="1:3" x14ac:dyDescent="0.2">
      <c r="A7258" s="25">
        <v>35004</v>
      </c>
      <c r="B7258" s="24">
        <v>0</v>
      </c>
      <c r="C7258" s="24">
        <v>0</v>
      </c>
    </row>
    <row r="7259" spans="1:3" x14ac:dyDescent="0.2">
      <c r="A7259" s="25">
        <v>35005</v>
      </c>
      <c r="B7259" s="24">
        <v>0</v>
      </c>
      <c r="C7259" s="24">
        <v>0</v>
      </c>
    </row>
    <row r="7260" spans="1:3" x14ac:dyDescent="0.2">
      <c r="A7260" s="25">
        <v>35006</v>
      </c>
      <c r="B7260" s="24">
        <v>0</v>
      </c>
      <c r="C7260" s="24">
        <v>0</v>
      </c>
    </row>
    <row r="7261" spans="1:3" x14ac:dyDescent="0.2">
      <c r="A7261" s="25">
        <v>35007</v>
      </c>
      <c r="B7261" s="24">
        <v>0</v>
      </c>
      <c r="C7261" s="24">
        <v>0</v>
      </c>
    </row>
    <row r="7262" spans="1:3" x14ac:dyDescent="0.2">
      <c r="A7262" s="25">
        <v>35008</v>
      </c>
      <c r="B7262" s="24">
        <v>0</v>
      </c>
      <c r="C7262" s="24">
        <v>0</v>
      </c>
    </row>
    <row r="7263" spans="1:3" x14ac:dyDescent="0.2">
      <c r="A7263" s="25">
        <v>35009</v>
      </c>
      <c r="B7263" s="24">
        <v>0</v>
      </c>
      <c r="C7263" s="24">
        <v>0</v>
      </c>
    </row>
    <row r="7264" spans="1:3" x14ac:dyDescent="0.2">
      <c r="A7264" s="25">
        <v>35010</v>
      </c>
      <c r="B7264" s="24">
        <v>0</v>
      </c>
      <c r="C7264" s="24">
        <v>0</v>
      </c>
    </row>
    <row r="7265" spans="1:3" x14ac:dyDescent="0.2">
      <c r="A7265" s="25">
        <v>35011</v>
      </c>
      <c r="B7265" s="24">
        <v>0</v>
      </c>
      <c r="C7265" s="24">
        <v>0</v>
      </c>
    </row>
    <row r="7266" spans="1:3" x14ac:dyDescent="0.2">
      <c r="A7266" s="25">
        <v>35012</v>
      </c>
      <c r="B7266" s="24">
        <v>0</v>
      </c>
      <c r="C7266" s="24">
        <v>0</v>
      </c>
    </row>
    <row r="7267" spans="1:3" x14ac:dyDescent="0.2">
      <c r="A7267" s="25">
        <v>35013</v>
      </c>
      <c r="B7267" s="24">
        <v>0</v>
      </c>
      <c r="C7267" s="24">
        <v>0</v>
      </c>
    </row>
    <row r="7268" spans="1:3" x14ac:dyDescent="0.2">
      <c r="A7268" s="25">
        <v>35014</v>
      </c>
      <c r="B7268" s="24">
        <v>0</v>
      </c>
      <c r="C7268" s="24">
        <v>0</v>
      </c>
    </row>
    <row r="7269" spans="1:3" x14ac:dyDescent="0.2">
      <c r="A7269" s="25">
        <v>35015</v>
      </c>
      <c r="B7269" s="24">
        <v>0</v>
      </c>
      <c r="C7269" s="24">
        <v>0</v>
      </c>
    </row>
    <row r="7270" spans="1:3" x14ac:dyDescent="0.2">
      <c r="A7270" s="25">
        <v>35016</v>
      </c>
      <c r="B7270" s="24">
        <v>0</v>
      </c>
      <c r="C7270" s="24">
        <v>0</v>
      </c>
    </row>
    <row r="7271" spans="1:3" x14ac:dyDescent="0.2">
      <c r="A7271" s="25">
        <v>35017</v>
      </c>
      <c r="B7271" s="24">
        <v>0</v>
      </c>
      <c r="C7271" s="24">
        <v>0</v>
      </c>
    </row>
    <row r="7272" spans="1:3" x14ac:dyDescent="0.2">
      <c r="A7272" s="25">
        <v>35018</v>
      </c>
      <c r="B7272" s="24">
        <v>0</v>
      </c>
      <c r="C7272" s="24">
        <v>0</v>
      </c>
    </row>
    <row r="7273" spans="1:3" x14ac:dyDescent="0.2">
      <c r="A7273" s="25">
        <v>35019</v>
      </c>
      <c r="B7273" s="24">
        <v>0</v>
      </c>
      <c r="C7273" s="24">
        <v>0</v>
      </c>
    </row>
    <row r="7274" spans="1:3" x14ac:dyDescent="0.2">
      <c r="A7274" s="25">
        <v>35020</v>
      </c>
      <c r="B7274" s="24">
        <v>0</v>
      </c>
      <c r="C7274" s="24">
        <v>0</v>
      </c>
    </row>
    <row r="7275" spans="1:3" x14ac:dyDescent="0.2">
      <c r="A7275" s="25">
        <v>35021</v>
      </c>
      <c r="B7275" s="24">
        <v>0</v>
      </c>
      <c r="C7275" s="24">
        <v>0</v>
      </c>
    </row>
    <row r="7276" spans="1:3" x14ac:dyDescent="0.2">
      <c r="A7276" s="25">
        <v>35022</v>
      </c>
      <c r="B7276" s="24">
        <v>0</v>
      </c>
      <c r="C7276" s="24">
        <v>0</v>
      </c>
    </row>
    <row r="7277" spans="1:3" x14ac:dyDescent="0.2">
      <c r="A7277" s="25">
        <v>35023</v>
      </c>
      <c r="B7277" s="24">
        <v>0</v>
      </c>
      <c r="C7277" s="24">
        <v>0</v>
      </c>
    </row>
    <row r="7278" spans="1:3" x14ac:dyDescent="0.2">
      <c r="A7278" s="25">
        <v>35024</v>
      </c>
      <c r="B7278" s="24">
        <v>0</v>
      </c>
      <c r="C7278" s="24">
        <v>0</v>
      </c>
    </row>
    <row r="7279" spans="1:3" x14ac:dyDescent="0.2">
      <c r="A7279" s="25">
        <v>35025</v>
      </c>
      <c r="B7279" s="24">
        <v>0</v>
      </c>
      <c r="C7279" s="24">
        <v>0</v>
      </c>
    </row>
    <row r="7280" spans="1:3" x14ac:dyDescent="0.2">
      <c r="A7280" s="25">
        <v>35026</v>
      </c>
      <c r="B7280" s="24">
        <v>0</v>
      </c>
      <c r="C7280" s="24">
        <v>0</v>
      </c>
    </row>
    <row r="7281" spans="1:3" x14ac:dyDescent="0.2">
      <c r="A7281" s="25">
        <v>35027</v>
      </c>
      <c r="B7281" s="24">
        <v>0</v>
      </c>
      <c r="C7281" s="24">
        <v>0</v>
      </c>
    </row>
    <row r="7282" spans="1:3" x14ac:dyDescent="0.2">
      <c r="A7282" s="25">
        <v>35028</v>
      </c>
      <c r="B7282" s="24">
        <v>0</v>
      </c>
      <c r="C7282" s="24">
        <v>0</v>
      </c>
    </row>
    <row r="7283" spans="1:3" x14ac:dyDescent="0.2">
      <c r="A7283" s="25">
        <v>35029</v>
      </c>
      <c r="B7283" s="24">
        <v>0</v>
      </c>
      <c r="C7283" s="24">
        <v>0</v>
      </c>
    </row>
    <row r="7284" spans="1:3" x14ac:dyDescent="0.2">
      <c r="A7284" s="25">
        <v>35030</v>
      </c>
      <c r="B7284" s="24">
        <v>0</v>
      </c>
      <c r="C7284" s="24">
        <v>0</v>
      </c>
    </row>
    <row r="7285" spans="1:3" x14ac:dyDescent="0.2">
      <c r="A7285" s="25">
        <v>35031</v>
      </c>
      <c r="B7285" s="24">
        <v>0</v>
      </c>
      <c r="C7285" s="24">
        <v>0</v>
      </c>
    </row>
    <row r="7286" spans="1:3" x14ac:dyDescent="0.2">
      <c r="A7286" s="25">
        <v>35032</v>
      </c>
      <c r="B7286" s="24">
        <v>0</v>
      </c>
      <c r="C7286" s="24">
        <v>0</v>
      </c>
    </row>
    <row r="7287" spans="1:3" x14ac:dyDescent="0.2">
      <c r="A7287" s="25">
        <v>35033</v>
      </c>
      <c r="B7287" s="24">
        <v>0</v>
      </c>
      <c r="C7287" s="24">
        <v>0</v>
      </c>
    </row>
    <row r="7288" spans="1:3" x14ac:dyDescent="0.2">
      <c r="A7288" s="25">
        <v>35034</v>
      </c>
      <c r="B7288" s="24">
        <v>0</v>
      </c>
      <c r="C7288" s="24">
        <v>0</v>
      </c>
    </row>
    <row r="7289" spans="1:3" x14ac:dyDescent="0.2">
      <c r="A7289" s="25">
        <v>35035</v>
      </c>
      <c r="B7289" s="24">
        <v>0</v>
      </c>
      <c r="C7289" s="24">
        <v>0</v>
      </c>
    </row>
    <row r="7290" spans="1:3" x14ac:dyDescent="0.2">
      <c r="A7290" s="25">
        <v>35036</v>
      </c>
      <c r="B7290" s="24">
        <v>0</v>
      </c>
      <c r="C7290" s="24">
        <v>0</v>
      </c>
    </row>
    <row r="7291" spans="1:3" x14ac:dyDescent="0.2">
      <c r="A7291" s="25">
        <v>35037</v>
      </c>
      <c r="B7291" s="24">
        <v>0</v>
      </c>
      <c r="C7291" s="24">
        <v>0</v>
      </c>
    </row>
    <row r="7292" spans="1:3" x14ac:dyDescent="0.2">
      <c r="A7292" s="25">
        <v>35038</v>
      </c>
      <c r="B7292" s="24">
        <v>0</v>
      </c>
      <c r="C7292" s="24">
        <v>0</v>
      </c>
    </row>
    <row r="7293" spans="1:3" x14ac:dyDescent="0.2">
      <c r="A7293" s="25">
        <v>35039</v>
      </c>
      <c r="B7293" s="24">
        <v>0</v>
      </c>
      <c r="C7293" s="24">
        <v>0</v>
      </c>
    </row>
    <row r="7294" spans="1:3" x14ac:dyDescent="0.2">
      <c r="A7294" s="25">
        <v>35040</v>
      </c>
      <c r="B7294" s="24">
        <v>0</v>
      </c>
      <c r="C7294" s="24">
        <v>0</v>
      </c>
    </row>
    <row r="7295" spans="1:3" x14ac:dyDescent="0.2">
      <c r="A7295" s="25">
        <v>35041</v>
      </c>
      <c r="B7295" s="24">
        <v>0</v>
      </c>
      <c r="C7295" s="24">
        <v>0</v>
      </c>
    </row>
    <row r="7296" spans="1:3" x14ac:dyDescent="0.2">
      <c r="A7296" s="25">
        <v>35042</v>
      </c>
      <c r="B7296" s="24">
        <v>0</v>
      </c>
      <c r="C7296" s="24">
        <v>0</v>
      </c>
    </row>
    <row r="7297" spans="1:3" x14ac:dyDescent="0.2">
      <c r="A7297" s="25">
        <v>35043</v>
      </c>
      <c r="B7297" s="24">
        <v>0</v>
      </c>
      <c r="C7297" s="24">
        <v>0</v>
      </c>
    </row>
    <row r="7298" spans="1:3" x14ac:dyDescent="0.2">
      <c r="A7298" s="25">
        <v>35044</v>
      </c>
      <c r="B7298" s="24">
        <v>0</v>
      </c>
      <c r="C7298" s="24">
        <v>0</v>
      </c>
    </row>
    <row r="7299" spans="1:3" x14ac:dyDescent="0.2">
      <c r="A7299" s="25">
        <v>35045</v>
      </c>
      <c r="B7299" s="24">
        <v>0</v>
      </c>
      <c r="C7299" s="24">
        <v>0</v>
      </c>
    </row>
    <row r="7300" spans="1:3" x14ac:dyDescent="0.2">
      <c r="A7300" s="25">
        <v>35046</v>
      </c>
      <c r="B7300" s="24">
        <v>0</v>
      </c>
      <c r="C7300" s="24">
        <v>0</v>
      </c>
    </row>
    <row r="7301" spans="1:3" x14ac:dyDescent="0.2">
      <c r="A7301" s="25">
        <v>35047</v>
      </c>
      <c r="B7301" s="24">
        <v>0</v>
      </c>
      <c r="C7301" s="24">
        <v>0</v>
      </c>
    </row>
    <row r="7302" spans="1:3" x14ac:dyDescent="0.2">
      <c r="A7302" s="25">
        <v>35048</v>
      </c>
      <c r="B7302" s="24">
        <v>0</v>
      </c>
      <c r="C7302" s="24">
        <v>0</v>
      </c>
    </row>
    <row r="7303" spans="1:3" x14ac:dyDescent="0.2">
      <c r="A7303" s="25">
        <v>35049</v>
      </c>
      <c r="B7303" s="24">
        <v>0</v>
      </c>
      <c r="C7303" s="24">
        <v>0</v>
      </c>
    </row>
    <row r="7304" spans="1:3" x14ac:dyDescent="0.2">
      <c r="A7304" s="25">
        <v>35050</v>
      </c>
      <c r="B7304" s="24">
        <v>0</v>
      </c>
      <c r="C7304" s="24">
        <v>0</v>
      </c>
    </row>
    <row r="7305" spans="1:3" x14ac:dyDescent="0.2">
      <c r="A7305" s="25">
        <v>35051</v>
      </c>
      <c r="B7305" s="24">
        <v>0</v>
      </c>
      <c r="C7305" s="24">
        <v>0</v>
      </c>
    </row>
    <row r="7306" spans="1:3" x14ac:dyDescent="0.2">
      <c r="A7306" s="25">
        <v>35052</v>
      </c>
      <c r="B7306" s="24">
        <v>0</v>
      </c>
      <c r="C7306" s="24">
        <v>0</v>
      </c>
    </row>
    <row r="7307" spans="1:3" x14ac:dyDescent="0.2">
      <c r="A7307" s="25">
        <v>35053</v>
      </c>
      <c r="B7307" s="24">
        <v>0</v>
      </c>
      <c r="C7307" s="24">
        <v>0</v>
      </c>
    </row>
    <row r="7308" spans="1:3" x14ac:dyDescent="0.2">
      <c r="A7308" s="25">
        <v>35054</v>
      </c>
      <c r="B7308" s="24">
        <v>0</v>
      </c>
      <c r="C7308" s="24">
        <v>0</v>
      </c>
    </row>
    <row r="7309" spans="1:3" x14ac:dyDescent="0.2">
      <c r="A7309" s="25">
        <v>35055</v>
      </c>
      <c r="B7309" s="24">
        <v>0</v>
      </c>
      <c r="C7309" s="24">
        <v>0</v>
      </c>
    </row>
    <row r="7310" spans="1:3" x14ac:dyDescent="0.2">
      <c r="A7310" s="25">
        <v>35056</v>
      </c>
      <c r="B7310" s="24">
        <v>0</v>
      </c>
      <c r="C7310" s="24">
        <v>0</v>
      </c>
    </row>
    <row r="7311" spans="1:3" x14ac:dyDescent="0.2">
      <c r="A7311" s="25">
        <v>35057</v>
      </c>
      <c r="B7311" s="24">
        <v>0</v>
      </c>
      <c r="C7311" s="24">
        <v>0</v>
      </c>
    </row>
    <row r="7312" spans="1:3" x14ac:dyDescent="0.2">
      <c r="A7312" s="25">
        <v>35058</v>
      </c>
      <c r="B7312" s="24">
        <v>0</v>
      </c>
      <c r="C7312" s="24">
        <v>0</v>
      </c>
    </row>
    <row r="7313" spans="1:5" x14ac:dyDescent="0.2">
      <c r="A7313" s="25">
        <v>35059</v>
      </c>
      <c r="B7313" s="24">
        <v>0</v>
      </c>
      <c r="C7313" s="24">
        <v>0</v>
      </c>
    </row>
    <row r="7314" spans="1:5" x14ac:dyDescent="0.2">
      <c r="A7314" s="25">
        <v>35060</v>
      </c>
      <c r="B7314" s="24">
        <v>0</v>
      </c>
      <c r="C7314" s="24">
        <v>0</v>
      </c>
    </row>
    <row r="7315" spans="1:5" x14ac:dyDescent="0.2">
      <c r="A7315" s="25">
        <v>35061</v>
      </c>
      <c r="B7315" s="24">
        <v>0</v>
      </c>
      <c r="C7315" s="24">
        <v>0</v>
      </c>
    </row>
    <row r="7316" spans="1:5" x14ac:dyDescent="0.2">
      <c r="A7316" s="25">
        <v>35062</v>
      </c>
      <c r="B7316" s="24">
        <v>0</v>
      </c>
      <c r="C7316" s="24">
        <v>0</v>
      </c>
    </row>
    <row r="7317" spans="1:5" x14ac:dyDescent="0.2">
      <c r="A7317" s="25">
        <v>36160</v>
      </c>
      <c r="D7317" s="27">
        <v>0</v>
      </c>
      <c r="E7317" s="26">
        <v>0</v>
      </c>
    </row>
    <row r="7318" spans="1:5" x14ac:dyDescent="0.2">
      <c r="A7318" s="25">
        <v>36161</v>
      </c>
      <c r="D7318" s="27">
        <v>0</v>
      </c>
      <c r="E7318" s="26">
        <v>0</v>
      </c>
    </row>
    <row r="7319" spans="1:5" x14ac:dyDescent="0.2">
      <c r="A7319" s="25">
        <v>36162</v>
      </c>
      <c r="D7319" s="27">
        <v>0</v>
      </c>
      <c r="E7319" s="26">
        <v>0</v>
      </c>
    </row>
    <row r="7320" spans="1:5" x14ac:dyDescent="0.2">
      <c r="A7320" s="25">
        <v>36163</v>
      </c>
      <c r="D7320" s="27">
        <v>0</v>
      </c>
      <c r="E7320" s="26">
        <v>0</v>
      </c>
    </row>
    <row r="7321" spans="1:5" x14ac:dyDescent="0.2">
      <c r="A7321" s="25">
        <v>36164</v>
      </c>
      <c r="D7321" s="27">
        <v>0</v>
      </c>
      <c r="E7321" s="26">
        <v>0</v>
      </c>
    </row>
    <row r="7322" spans="1:5" x14ac:dyDescent="0.2">
      <c r="A7322" s="25">
        <v>36165</v>
      </c>
      <c r="D7322" s="27">
        <v>0</v>
      </c>
      <c r="E7322" s="26">
        <v>0</v>
      </c>
    </row>
    <row r="7323" spans="1:5" x14ac:dyDescent="0.2">
      <c r="A7323" s="25">
        <v>36166</v>
      </c>
      <c r="D7323" s="27">
        <v>0</v>
      </c>
      <c r="E7323" s="26">
        <v>0</v>
      </c>
    </row>
    <row r="7324" spans="1:5" x14ac:dyDescent="0.2">
      <c r="A7324" s="25">
        <v>36167</v>
      </c>
      <c r="D7324" s="27">
        <v>0</v>
      </c>
      <c r="E7324" s="26">
        <v>0</v>
      </c>
    </row>
    <row r="7325" spans="1:5" x14ac:dyDescent="0.2">
      <c r="A7325" s="25">
        <v>36168</v>
      </c>
      <c r="D7325" s="27">
        <v>0</v>
      </c>
      <c r="E7325" s="26">
        <v>0</v>
      </c>
    </row>
    <row r="7326" spans="1:5" x14ac:dyDescent="0.2">
      <c r="A7326" s="25">
        <v>36169</v>
      </c>
      <c r="D7326" s="27">
        <v>0</v>
      </c>
      <c r="E7326" s="26">
        <v>0</v>
      </c>
    </row>
    <row r="7327" spans="1:5" x14ac:dyDescent="0.2">
      <c r="A7327" s="25">
        <v>36170</v>
      </c>
      <c r="D7327" s="27">
        <v>0</v>
      </c>
      <c r="E7327" s="26">
        <v>0</v>
      </c>
    </row>
    <row r="7328" spans="1:5" x14ac:dyDescent="0.2">
      <c r="A7328" s="25">
        <v>36171</v>
      </c>
      <c r="D7328" s="27">
        <v>0</v>
      </c>
      <c r="E7328" s="26">
        <v>0</v>
      </c>
    </row>
    <row r="7329" spans="1:5" x14ac:dyDescent="0.2">
      <c r="A7329" s="25">
        <v>36172</v>
      </c>
      <c r="D7329" s="27">
        <v>0</v>
      </c>
      <c r="E7329" s="26">
        <v>0</v>
      </c>
    </row>
    <row r="7330" spans="1:5" x14ac:dyDescent="0.2">
      <c r="A7330" s="25">
        <v>36173</v>
      </c>
      <c r="D7330" s="27">
        <v>0</v>
      </c>
      <c r="E7330" s="26">
        <v>0</v>
      </c>
    </row>
    <row r="7331" spans="1:5" x14ac:dyDescent="0.2">
      <c r="A7331" s="25">
        <v>36174</v>
      </c>
      <c r="D7331" s="27">
        <v>0</v>
      </c>
      <c r="E7331" s="26">
        <v>0</v>
      </c>
    </row>
    <row r="7332" spans="1:5" x14ac:dyDescent="0.2">
      <c r="A7332" s="25">
        <v>36175</v>
      </c>
      <c r="D7332" s="27">
        <v>0</v>
      </c>
      <c r="E7332" s="26">
        <v>0</v>
      </c>
    </row>
    <row r="7333" spans="1:5" x14ac:dyDescent="0.2">
      <c r="A7333" s="25">
        <v>36176</v>
      </c>
      <c r="D7333" s="27">
        <v>0</v>
      </c>
      <c r="E7333" s="26">
        <v>0</v>
      </c>
    </row>
    <row r="7334" spans="1:5" x14ac:dyDescent="0.2">
      <c r="A7334" s="25">
        <v>36177</v>
      </c>
      <c r="D7334" s="27">
        <v>0</v>
      </c>
      <c r="E7334" s="26">
        <v>0</v>
      </c>
    </row>
    <row r="7335" spans="1:5" x14ac:dyDescent="0.2">
      <c r="A7335" s="25">
        <v>36178</v>
      </c>
      <c r="D7335" s="27">
        <v>0</v>
      </c>
      <c r="E7335" s="26">
        <v>0</v>
      </c>
    </row>
    <row r="7336" spans="1:5" x14ac:dyDescent="0.2">
      <c r="A7336" s="25">
        <v>36179</v>
      </c>
      <c r="D7336" s="27">
        <v>0</v>
      </c>
      <c r="E7336" s="26">
        <v>0</v>
      </c>
    </row>
    <row r="7337" spans="1:5" x14ac:dyDescent="0.2">
      <c r="A7337" s="25">
        <v>36180</v>
      </c>
      <c r="D7337" s="27">
        <v>0</v>
      </c>
      <c r="E7337" s="26">
        <v>0</v>
      </c>
    </row>
    <row r="7338" spans="1:5" x14ac:dyDescent="0.2">
      <c r="A7338" s="25">
        <v>36181</v>
      </c>
      <c r="D7338" s="27">
        <v>0</v>
      </c>
      <c r="E7338" s="26">
        <v>0</v>
      </c>
    </row>
    <row r="7339" spans="1:5" x14ac:dyDescent="0.2">
      <c r="A7339" s="25">
        <v>36182</v>
      </c>
      <c r="D7339" s="27">
        <v>0</v>
      </c>
      <c r="E7339" s="26">
        <v>0</v>
      </c>
    </row>
    <row r="7340" spans="1:5" x14ac:dyDescent="0.2">
      <c r="A7340" s="25">
        <v>36183</v>
      </c>
      <c r="D7340" s="27">
        <v>0</v>
      </c>
      <c r="E7340" s="26">
        <v>0</v>
      </c>
    </row>
    <row r="7341" spans="1:5" x14ac:dyDescent="0.2">
      <c r="A7341" s="25">
        <v>36184</v>
      </c>
      <c r="D7341" s="27">
        <v>0</v>
      </c>
      <c r="E7341" s="26">
        <v>0</v>
      </c>
    </row>
    <row r="7342" spans="1:5" x14ac:dyDescent="0.2">
      <c r="A7342" s="25">
        <v>36185</v>
      </c>
      <c r="D7342" s="27">
        <v>0</v>
      </c>
      <c r="E7342" s="26">
        <v>0</v>
      </c>
    </row>
    <row r="7343" spans="1:5" x14ac:dyDescent="0.2">
      <c r="A7343" s="25">
        <v>36186</v>
      </c>
      <c r="D7343" s="27">
        <v>0</v>
      </c>
      <c r="E7343" s="26">
        <v>0</v>
      </c>
    </row>
    <row r="7344" spans="1:5" x14ac:dyDescent="0.2">
      <c r="A7344" s="25">
        <v>36187</v>
      </c>
      <c r="D7344" s="27">
        <v>0</v>
      </c>
      <c r="E7344" s="26">
        <v>0</v>
      </c>
    </row>
    <row r="7345" spans="1:5" x14ac:dyDescent="0.2">
      <c r="A7345" s="25">
        <v>36188</v>
      </c>
      <c r="D7345" s="27">
        <v>0</v>
      </c>
      <c r="E7345" s="26">
        <v>0</v>
      </c>
    </row>
    <row r="7346" spans="1:5" x14ac:dyDescent="0.2">
      <c r="A7346" s="25">
        <v>36189</v>
      </c>
      <c r="D7346" s="27">
        <v>0</v>
      </c>
      <c r="E7346" s="26">
        <v>0</v>
      </c>
    </row>
    <row r="7347" spans="1:5" x14ac:dyDescent="0.2">
      <c r="A7347" s="25">
        <v>36190</v>
      </c>
      <c r="D7347" s="27">
        <v>0</v>
      </c>
      <c r="E7347" s="26">
        <v>0</v>
      </c>
    </row>
    <row r="7348" spans="1:5" x14ac:dyDescent="0.2">
      <c r="A7348" s="25">
        <v>36191</v>
      </c>
      <c r="D7348" s="27">
        <v>0</v>
      </c>
      <c r="E7348" s="26">
        <v>0</v>
      </c>
    </row>
    <row r="7349" spans="1:5" x14ac:dyDescent="0.2">
      <c r="A7349" s="25">
        <v>36192</v>
      </c>
      <c r="D7349" s="27">
        <v>0</v>
      </c>
      <c r="E7349" s="26">
        <v>0</v>
      </c>
    </row>
    <row r="7350" spans="1:5" x14ac:dyDescent="0.2">
      <c r="A7350" s="25">
        <v>36193</v>
      </c>
      <c r="D7350" s="27">
        <v>0</v>
      </c>
      <c r="E7350" s="26">
        <v>0</v>
      </c>
    </row>
    <row r="7351" spans="1:5" x14ac:dyDescent="0.2">
      <c r="A7351" s="25">
        <v>36194</v>
      </c>
      <c r="D7351" s="27">
        <v>0</v>
      </c>
      <c r="E7351" s="26">
        <v>0</v>
      </c>
    </row>
    <row r="7352" spans="1:5" x14ac:dyDescent="0.2">
      <c r="A7352" s="25">
        <v>36195</v>
      </c>
      <c r="D7352" s="27">
        <v>0</v>
      </c>
      <c r="E7352" s="26">
        <v>0</v>
      </c>
    </row>
    <row r="7353" spans="1:5" x14ac:dyDescent="0.2">
      <c r="A7353" s="25">
        <v>36196</v>
      </c>
      <c r="D7353" s="27">
        <v>0</v>
      </c>
      <c r="E7353" s="26">
        <v>0</v>
      </c>
    </row>
    <row r="7354" spans="1:5" x14ac:dyDescent="0.2">
      <c r="A7354" s="25">
        <v>36197</v>
      </c>
      <c r="D7354" s="27">
        <v>0</v>
      </c>
      <c r="E7354" s="26">
        <v>0</v>
      </c>
    </row>
    <row r="7355" spans="1:5" x14ac:dyDescent="0.2">
      <c r="A7355" s="25">
        <v>36198</v>
      </c>
      <c r="D7355" s="27">
        <v>0</v>
      </c>
      <c r="E7355" s="26">
        <v>0</v>
      </c>
    </row>
    <row r="7356" spans="1:5" x14ac:dyDescent="0.2">
      <c r="A7356" s="25">
        <v>36199</v>
      </c>
      <c r="D7356" s="27">
        <v>0</v>
      </c>
      <c r="E7356" s="26">
        <v>0</v>
      </c>
    </row>
    <row r="7357" spans="1:5" x14ac:dyDescent="0.2">
      <c r="A7357" s="25">
        <v>36200</v>
      </c>
      <c r="D7357" s="27">
        <v>0</v>
      </c>
      <c r="E7357" s="26">
        <v>0</v>
      </c>
    </row>
    <row r="7358" spans="1:5" x14ac:dyDescent="0.2">
      <c r="A7358" s="25">
        <v>36201</v>
      </c>
      <c r="D7358" s="27">
        <v>0</v>
      </c>
      <c r="E7358" s="26">
        <v>0</v>
      </c>
    </row>
    <row r="7359" spans="1:5" x14ac:dyDescent="0.2">
      <c r="A7359" s="25">
        <v>36202</v>
      </c>
      <c r="D7359" s="27">
        <v>0</v>
      </c>
      <c r="E7359" s="26">
        <v>0</v>
      </c>
    </row>
    <row r="7360" spans="1:5" x14ac:dyDescent="0.2">
      <c r="A7360" s="25">
        <v>36203</v>
      </c>
      <c r="D7360" s="27">
        <v>0</v>
      </c>
      <c r="E7360" s="26">
        <v>0</v>
      </c>
    </row>
    <row r="7361" spans="1:5" x14ac:dyDescent="0.2">
      <c r="A7361" s="25">
        <v>36204</v>
      </c>
      <c r="D7361" s="27">
        <v>0</v>
      </c>
      <c r="E7361" s="26">
        <v>0</v>
      </c>
    </row>
    <row r="7362" spans="1:5" x14ac:dyDescent="0.2">
      <c r="A7362" s="25">
        <v>36205</v>
      </c>
      <c r="D7362" s="27">
        <v>0</v>
      </c>
      <c r="E7362" s="26">
        <v>0</v>
      </c>
    </row>
    <row r="7363" spans="1:5" x14ac:dyDescent="0.2">
      <c r="A7363" s="25">
        <v>36206</v>
      </c>
      <c r="D7363" s="27">
        <v>0</v>
      </c>
      <c r="E7363" s="26">
        <v>0</v>
      </c>
    </row>
    <row r="7364" spans="1:5" x14ac:dyDescent="0.2">
      <c r="A7364" s="25">
        <v>36207</v>
      </c>
      <c r="D7364" s="27">
        <v>0</v>
      </c>
      <c r="E7364" s="26">
        <v>0</v>
      </c>
    </row>
    <row r="7365" spans="1:5" x14ac:dyDescent="0.2">
      <c r="A7365" s="25">
        <v>36208</v>
      </c>
      <c r="D7365" s="27">
        <v>0</v>
      </c>
      <c r="E7365" s="26">
        <v>0</v>
      </c>
    </row>
    <row r="7366" spans="1:5" x14ac:dyDescent="0.2">
      <c r="A7366" s="25">
        <v>36209</v>
      </c>
      <c r="D7366" s="27">
        <v>0</v>
      </c>
      <c r="E7366" s="26">
        <v>0</v>
      </c>
    </row>
    <row r="7367" spans="1:5" x14ac:dyDescent="0.2">
      <c r="A7367" s="25">
        <v>36210</v>
      </c>
      <c r="D7367" s="27">
        <v>0</v>
      </c>
      <c r="E7367" s="26">
        <v>0</v>
      </c>
    </row>
    <row r="7368" spans="1:5" x14ac:dyDescent="0.2">
      <c r="A7368" s="25">
        <v>36211</v>
      </c>
      <c r="D7368" s="27">
        <v>0</v>
      </c>
      <c r="E7368" s="26">
        <v>0</v>
      </c>
    </row>
    <row r="7369" spans="1:5" x14ac:dyDescent="0.2">
      <c r="A7369" s="25">
        <v>36212</v>
      </c>
      <c r="D7369" s="27">
        <v>0</v>
      </c>
      <c r="E7369" s="26">
        <v>0</v>
      </c>
    </row>
    <row r="7370" spans="1:5" x14ac:dyDescent="0.2">
      <c r="A7370" s="25">
        <v>36213</v>
      </c>
      <c r="D7370" s="27">
        <v>0</v>
      </c>
      <c r="E7370" s="26">
        <v>0</v>
      </c>
    </row>
    <row r="7371" spans="1:5" x14ac:dyDescent="0.2">
      <c r="A7371" s="25">
        <v>36214</v>
      </c>
      <c r="D7371" s="27">
        <v>0</v>
      </c>
      <c r="E7371" s="26">
        <v>0</v>
      </c>
    </row>
    <row r="7372" spans="1:5" x14ac:dyDescent="0.2">
      <c r="A7372" s="25">
        <v>36215</v>
      </c>
      <c r="D7372" s="27">
        <v>0</v>
      </c>
      <c r="E7372" s="26">
        <v>0</v>
      </c>
    </row>
    <row r="7373" spans="1:5" x14ac:dyDescent="0.2">
      <c r="A7373" s="25">
        <v>36216</v>
      </c>
      <c r="D7373" s="27">
        <v>0</v>
      </c>
      <c r="E7373" s="26">
        <v>0</v>
      </c>
    </row>
    <row r="7374" spans="1:5" x14ac:dyDescent="0.2">
      <c r="A7374" s="25">
        <v>36217</v>
      </c>
      <c r="D7374" s="27">
        <v>0</v>
      </c>
      <c r="E7374" s="26">
        <v>0</v>
      </c>
    </row>
    <row r="7375" spans="1:5" x14ac:dyDescent="0.2">
      <c r="A7375" s="25">
        <v>36218</v>
      </c>
      <c r="D7375" s="27">
        <v>0</v>
      </c>
      <c r="E7375" s="26">
        <v>0</v>
      </c>
    </row>
    <row r="7376" spans="1:5" x14ac:dyDescent="0.2">
      <c r="A7376" s="25">
        <v>36219</v>
      </c>
      <c r="D7376" s="27">
        <v>0</v>
      </c>
      <c r="E7376" s="26">
        <v>0</v>
      </c>
    </row>
    <row r="7377" spans="1:5" x14ac:dyDescent="0.2">
      <c r="A7377" s="25">
        <v>36220</v>
      </c>
      <c r="D7377" s="27">
        <v>0</v>
      </c>
      <c r="E7377" s="26">
        <v>0</v>
      </c>
    </row>
    <row r="7378" spans="1:5" x14ac:dyDescent="0.2">
      <c r="A7378" s="25">
        <v>36221</v>
      </c>
      <c r="D7378" s="27">
        <v>0</v>
      </c>
      <c r="E7378" s="26">
        <v>0</v>
      </c>
    </row>
    <row r="7379" spans="1:5" x14ac:dyDescent="0.2">
      <c r="A7379" s="25">
        <v>36222</v>
      </c>
      <c r="D7379" s="27">
        <v>0</v>
      </c>
      <c r="E7379" s="26">
        <v>0</v>
      </c>
    </row>
    <row r="7380" spans="1:5" x14ac:dyDescent="0.2">
      <c r="A7380" s="25">
        <v>36223</v>
      </c>
      <c r="D7380" s="27">
        <v>0</v>
      </c>
      <c r="E7380" s="26">
        <v>0</v>
      </c>
    </row>
    <row r="7381" spans="1:5" x14ac:dyDescent="0.2">
      <c r="A7381" s="25">
        <v>36224</v>
      </c>
      <c r="D7381" s="27">
        <v>0</v>
      </c>
      <c r="E7381" s="26">
        <v>0</v>
      </c>
    </row>
    <row r="7382" spans="1:5" x14ac:dyDescent="0.2">
      <c r="A7382" s="25">
        <v>36225</v>
      </c>
      <c r="D7382" s="27">
        <v>0</v>
      </c>
      <c r="E7382" s="26">
        <v>0</v>
      </c>
    </row>
    <row r="7383" spans="1:5" x14ac:dyDescent="0.2">
      <c r="A7383" s="25">
        <v>36226</v>
      </c>
      <c r="D7383" s="27">
        <v>0</v>
      </c>
      <c r="E7383" s="26">
        <v>0</v>
      </c>
    </row>
    <row r="7384" spans="1:5" x14ac:dyDescent="0.2">
      <c r="A7384" s="25">
        <v>36227</v>
      </c>
      <c r="D7384" s="27">
        <v>0</v>
      </c>
      <c r="E7384" s="26">
        <v>0</v>
      </c>
    </row>
    <row r="7385" spans="1:5" x14ac:dyDescent="0.2">
      <c r="A7385" s="25">
        <v>36228</v>
      </c>
      <c r="D7385" s="27">
        <v>0</v>
      </c>
      <c r="E7385" s="26">
        <v>0</v>
      </c>
    </row>
    <row r="7386" spans="1:5" x14ac:dyDescent="0.2">
      <c r="A7386" s="25">
        <v>36229</v>
      </c>
      <c r="D7386" s="27">
        <v>0</v>
      </c>
      <c r="E7386" s="26">
        <v>0</v>
      </c>
    </row>
    <row r="7387" spans="1:5" x14ac:dyDescent="0.2">
      <c r="A7387" s="25">
        <v>36230</v>
      </c>
      <c r="D7387" s="27">
        <v>0</v>
      </c>
      <c r="E7387" s="26">
        <v>0</v>
      </c>
    </row>
    <row r="7388" spans="1:5" x14ac:dyDescent="0.2">
      <c r="A7388" s="25">
        <v>36231</v>
      </c>
      <c r="D7388" s="27">
        <v>0</v>
      </c>
      <c r="E7388" s="26">
        <v>0</v>
      </c>
    </row>
    <row r="7389" spans="1:5" x14ac:dyDescent="0.2">
      <c r="A7389" s="25">
        <v>36232</v>
      </c>
      <c r="D7389" s="27">
        <v>0</v>
      </c>
      <c r="E7389" s="26">
        <v>0</v>
      </c>
    </row>
    <row r="7390" spans="1:5" x14ac:dyDescent="0.2">
      <c r="A7390" s="25">
        <v>36233</v>
      </c>
      <c r="D7390" s="27">
        <v>0</v>
      </c>
      <c r="E7390" s="26">
        <v>0</v>
      </c>
    </row>
    <row r="7391" spans="1:5" x14ac:dyDescent="0.2">
      <c r="A7391" s="25">
        <v>36234</v>
      </c>
      <c r="D7391" s="27">
        <v>0</v>
      </c>
      <c r="E7391" s="26">
        <v>0</v>
      </c>
    </row>
    <row r="7392" spans="1:5" x14ac:dyDescent="0.2">
      <c r="A7392" s="25">
        <v>36235</v>
      </c>
      <c r="D7392" s="27">
        <v>0</v>
      </c>
      <c r="E7392" s="26">
        <v>0</v>
      </c>
    </row>
    <row r="7393" spans="1:5" x14ac:dyDescent="0.2">
      <c r="A7393" s="25">
        <v>36236</v>
      </c>
      <c r="D7393" s="27">
        <v>0</v>
      </c>
      <c r="E7393" s="26">
        <v>0</v>
      </c>
    </row>
    <row r="7394" spans="1:5" x14ac:dyDescent="0.2">
      <c r="A7394" s="25">
        <v>36237</v>
      </c>
      <c r="D7394" s="27">
        <v>0</v>
      </c>
      <c r="E7394" s="26">
        <v>0</v>
      </c>
    </row>
    <row r="7395" spans="1:5" x14ac:dyDescent="0.2">
      <c r="A7395" s="25">
        <v>36238</v>
      </c>
      <c r="D7395" s="27">
        <v>0</v>
      </c>
      <c r="E7395" s="26">
        <v>0</v>
      </c>
    </row>
    <row r="7396" spans="1:5" x14ac:dyDescent="0.2">
      <c r="A7396" s="25">
        <v>36239</v>
      </c>
      <c r="D7396" s="27">
        <v>0</v>
      </c>
      <c r="E7396" s="26">
        <v>0</v>
      </c>
    </row>
    <row r="7397" spans="1:5" x14ac:dyDescent="0.2">
      <c r="A7397" s="25">
        <v>36240</v>
      </c>
      <c r="D7397" s="27">
        <v>0</v>
      </c>
      <c r="E7397" s="26">
        <v>0</v>
      </c>
    </row>
    <row r="7398" spans="1:5" x14ac:dyDescent="0.2">
      <c r="A7398" s="25">
        <v>36241</v>
      </c>
      <c r="D7398" s="27">
        <v>0</v>
      </c>
      <c r="E7398" s="26">
        <v>0</v>
      </c>
    </row>
    <row r="7399" spans="1:5" x14ac:dyDescent="0.2">
      <c r="A7399" s="25">
        <v>36242</v>
      </c>
      <c r="D7399" s="27">
        <v>0</v>
      </c>
      <c r="E7399" s="26">
        <v>0</v>
      </c>
    </row>
    <row r="7400" spans="1:5" x14ac:dyDescent="0.2">
      <c r="A7400" s="25">
        <v>36243</v>
      </c>
      <c r="D7400" s="27">
        <v>0</v>
      </c>
      <c r="E7400" s="26">
        <v>0</v>
      </c>
    </row>
    <row r="7401" spans="1:5" x14ac:dyDescent="0.2">
      <c r="A7401" s="25">
        <v>36244</v>
      </c>
      <c r="D7401" s="27">
        <v>0</v>
      </c>
      <c r="E7401" s="26">
        <v>0</v>
      </c>
    </row>
    <row r="7402" spans="1:5" x14ac:dyDescent="0.2">
      <c r="A7402" s="25">
        <v>36245</v>
      </c>
      <c r="D7402" s="27">
        <v>0</v>
      </c>
      <c r="E7402" s="26">
        <v>0</v>
      </c>
    </row>
    <row r="7403" spans="1:5" x14ac:dyDescent="0.2">
      <c r="A7403" s="25">
        <v>36246</v>
      </c>
      <c r="D7403" s="27">
        <v>0</v>
      </c>
      <c r="E7403" s="26">
        <v>0</v>
      </c>
    </row>
    <row r="7404" spans="1:5" x14ac:dyDescent="0.2">
      <c r="A7404" s="25">
        <v>36247</v>
      </c>
      <c r="D7404" s="27">
        <v>0</v>
      </c>
      <c r="E7404" s="26">
        <v>0</v>
      </c>
    </row>
    <row r="7405" spans="1:5" x14ac:dyDescent="0.2">
      <c r="A7405" s="25">
        <v>36248</v>
      </c>
      <c r="D7405" s="27">
        <v>0</v>
      </c>
      <c r="E7405" s="26">
        <v>0</v>
      </c>
    </row>
    <row r="7406" spans="1:5" x14ac:dyDescent="0.2">
      <c r="A7406" s="25">
        <v>36249</v>
      </c>
      <c r="D7406" s="27">
        <v>0</v>
      </c>
      <c r="E7406" s="26">
        <v>0</v>
      </c>
    </row>
    <row r="7407" spans="1:5" x14ac:dyDescent="0.2">
      <c r="A7407" s="25">
        <v>36250</v>
      </c>
      <c r="D7407" s="27">
        <v>0</v>
      </c>
      <c r="E7407" s="26">
        <v>0</v>
      </c>
    </row>
    <row r="7408" spans="1:5" x14ac:dyDescent="0.2">
      <c r="A7408" s="25">
        <v>36251</v>
      </c>
      <c r="D7408" s="27">
        <v>0</v>
      </c>
      <c r="E7408" s="26">
        <v>0</v>
      </c>
    </row>
    <row r="7409" spans="1:5" x14ac:dyDescent="0.2">
      <c r="A7409" s="25">
        <v>36252</v>
      </c>
      <c r="D7409" s="27">
        <v>0</v>
      </c>
      <c r="E7409" s="26">
        <v>0</v>
      </c>
    </row>
    <row r="7410" spans="1:5" x14ac:dyDescent="0.2">
      <c r="A7410" s="25">
        <v>36253</v>
      </c>
      <c r="D7410" s="27">
        <v>0</v>
      </c>
      <c r="E7410" s="26">
        <v>0</v>
      </c>
    </row>
    <row r="7411" spans="1:5" x14ac:dyDescent="0.2">
      <c r="A7411" s="25">
        <v>36254</v>
      </c>
      <c r="D7411" s="27">
        <v>0</v>
      </c>
      <c r="E7411" s="26">
        <v>0</v>
      </c>
    </row>
    <row r="7412" spans="1:5" x14ac:dyDescent="0.2">
      <c r="A7412" s="25">
        <v>36255</v>
      </c>
      <c r="D7412" s="27">
        <v>0</v>
      </c>
      <c r="E7412" s="26">
        <v>0</v>
      </c>
    </row>
    <row r="7413" spans="1:5" x14ac:dyDescent="0.2">
      <c r="A7413" s="25">
        <v>36256</v>
      </c>
      <c r="D7413" s="27">
        <v>0</v>
      </c>
      <c r="E7413" s="26">
        <v>0</v>
      </c>
    </row>
    <row r="7414" spans="1:5" x14ac:dyDescent="0.2">
      <c r="A7414" s="25">
        <v>36257</v>
      </c>
      <c r="D7414" s="27">
        <v>0</v>
      </c>
      <c r="E7414" s="26">
        <v>0</v>
      </c>
    </row>
    <row r="7415" spans="1:5" x14ac:dyDescent="0.2">
      <c r="A7415" s="25">
        <v>36258</v>
      </c>
      <c r="D7415" s="27">
        <v>0</v>
      </c>
      <c r="E7415" s="26">
        <v>0</v>
      </c>
    </row>
    <row r="7416" spans="1:5" x14ac:dyDescent="0.2">
      <c r="A7416" s="25">
        <v>36259</v>
      </c>
      <c r="D7416" s="27">
        <v>0</v>
      </c>
      <c r="E7416" s="26">
        <v>0</v>
      </c>
    </row>
    <row r="7417" spans="1:5" x14ac:dyDescent="0.2">
      <c r="A7417" s="25">
        <v>36260</v>
      </c>
      <c r="D7417" s="27">
        <v>0</v>
      </c>
      <c r="E7417" s="26">
        <v>0</v>
      </c>
    </row>
    <row r="7418" spans="1:5" x14ac:dyDescent="0.2">
      <c r="A7418" s="25">
        <v>36261</v>
      </c>
      <c r="D7418" s="27">
        <v>0</v>
      </c>
      <c r="E7418" s="26">
        <v>0</v>
      </c>
    </row>
    <row r="7419" spans="1:5" x14ac:dyDescent="0.2">
      <c r="A7419" s="25">
        <v>36262</v>
      </c>
      <c r="D7419" s="27">
        <v>0</v>
      </c>
      <c r="E7419" s="26">
        <v>0</v>
      </c>
    </row>
    <row r="7420" spans="1:5" x14ac:dyDescent="0.2">
      <c r="A7420" s="25">
        <v>36263</v>
      </c>
      <c r="D7420" s="27">
        <v>0</v>
      </c>
      <c r="E7420" s="26">
        <v>0</v>
      </c>
    </row>
    <row r="7421" spans="1:5" x14ac:dyDescent="0.2">
      <c r="A7421" s="25">
        <v>36264</v>
      </c>
      <c r="D7421" s="27">
        <v>0</v>
      </c>
      <c r="E7421" s="26">
        <v>0</v>
      </c>
    </row>
    <row r="7422" spans="1:5" x14ac:dyDescent="0.2">
      <c r="A7422" s="25">
        <v>36265</v>
      </c>
      <c r="D7422" s="27">
        <v>0</v>
      </c>
      <c r="E7422" s="26">
        <v>0</v>
      </c>
    </row>
    <row r="7423" spans="1:5" x14ac:dyDescent="0.2">
      <c r="A7423" s="25">
        <v>36266</v>
      </c>
      <c r="D7423" s="27">
        <v>0</v>
      </c>
      <c r="E7423" s="26">
        <v>0</v>
      </c>
    </row>
    <row r="7424" spans="1:5" x14ac:dyDescent="0.2">
      <c r="A7424" s="25">
        <v>36267</v>
      </c>
      <c r="D7424" s="27">
        <v>0</v>
      </c>
      <c r="E7424" s="26">
        <v>0</v>
      </c>
    </row>
    <row r="7425" spans="1:5" x14ac:dyDescent="0.2">
      <c r="A7425" s="25">
        <v>36268</v>
      </c>
      <c r="D7425" s="27">
        <v>0</v>
      </c>
      <c r="E7425" s="26">
        <v>0</v>
      </c>
    </row>
    <row r="7426" spans="1:5" x14ac:dyDescent="0.2">
      <c r="A7426" s="25">
        <v>36269</v>
      </c>
      <c r="D7426" s="27">
        <v>0</v>
      </c>
      <c r="E7426" s="26">
        <v>0</v>
      </c>
    </row>
    <row r="7427" spans="1:5" x14ac:dyDescent="0.2">
      <c r="A7427" s="25">
        <v>36270</v>
      </c>
      <c r="D7427" s="27">
        <v>0</v>
      </c>
      <c r="E7427" s="26">
        <v>0</v>
      </c>
    </row>
    <row r="7428" spans="1:5" x14ac:dyDescent="0.2">
      <c r="A7428" s="25">
        <v>36271</v>
      </c>
      <c r="D7428" s="27">
        <v>0</v>
      </c>
      <c r="E7428" s="26">
        <v>0</v>
      </c>
    </row>
    <row r="7429" spans="1:5" x14ac:dyDescent="0.2">
      <c r="A7429" s="25">
        <v>36272</v>
      </c>
      <c r="D7429" s="27">
        <v>0</v>
      </c>
      <c r="E7429" s="26">
        <v>0</v>
      </c>
    </row>
    <row r="7430" spans="1:5" x14ac:dyDescent="0.2">
      <c r="A7430" s="25">
        <v>36273</v>
      </c>
      <c r="D7430" s="27">
        <v>0</v>
      </c>
      <c r="E7430" s="26">
        <v>0</v>
      </c>
    </row>
    <row r="7431" spans="1:5" x14ac:dyDescent="0.2">
      <c r="A7431" s="25">
        <v>36274</v>
      </c>
      <c r="D7431" s="27">
        <v>0</v>
      </c>
      <c r="E7431" s="26">
        <v>0</v>
      </c>
    </row>
    <row r="7432" spans="1:5" x14ac:dyDescent="0.2">
      <c r="A7432" s="25">
        <v>36275</v>
      </c>
      <c r="D7432" s="27">
        <v>0</v>
      </c>
      <c r="E7432" s="26">
        <v>0</v>
      </c>
    </row>
    <row r="7433" spans="1:5" x14ac:dyDescent="0.2">
      <c r="A7433" s="25">
        <v>36276</v>
      </c>
      <c r="D7433" s="27">
        <v>0</v>
      </c>
      <c r="E7433" s="26">
        <v>0</v>
      </c>
    </row>
    <row r="7434" spans="1:5" x14ac:dyDescent="0.2">
      <c r="A7434" s="25">
        <v>36277</v>
      </c>
      <c r="D7434" s="27">
        <v>0</v>
      </c>
      <c r="E7434" s="26">
        <v>0</v>
      </c>
    </row>
    <row r="7435" spans="1:5" x14ac:dyDescent="0.2">
      <c r="A7435" s="25">
        <v>36278</v>
      </c>
      <c r="D7435" s="27">
        <v>0</v>
      </c>
      <c r="E7435" s="26">
        <v>0</v>
      </c>
    </row>
    <row r="7436" spans="1:5" x14ac:dyDescent="0.2">
      <c r="A7436" s="25">
        <v>36279</v>
      </c>
      <c r="D7436" s="27">
        <v>0</v>
      </c>
      <c r="E7436" s="26">
        <v>0</v>
      </c>
    </row>
    <row r="7437" spans="1:5" x14ac:dyDescent="0.2">
      <c r="A7437" s="25">
        <v>36280</v>
      </c>
      <c r="D7437" s="27">
        <v>0</v>
      </c>
      <c r="E7437" s="26">
        <v>0</v>
      </c>
    </row>
    <row r="7438" spans="1:5" x14ac:dyDescent="0.2">
      <c r="A7438" s="25">
        <v>36281</v>
      </c>
      <c r="D7438" s="27">
        <v>0</v>
      </c>
      <c r="E7438" s="26">
        <v>0</v>
      </c>
    </row>
    <row r="7439" spans="1:5" x14ac:dyDescent="0.2">
      <c r="A7439" s="25">
        <v>36282</v>
      </c>
      <c r="D7439" s="27">
        <v>0</v>
      </c>
      <c r="E7439" s="26">
        <v>0</v>
      </c>
    </row>
    <row r="7440" spans="1:5" x14ac:dyDescent="0.2">
      <c r="A7440" s="25">
        <v>36283</v>
      </c>
      <c r="D7440" s="27">
        <v>0</v>
      </c>
      <c r="E7440" s="26">
        <v>0</v>
      </c>
    </row>
    <row r="7441" spans="1:5" x14ac:dyDescent="0.2">
      <c r="A7441" s="25">
        <v>36284</v>
      </c>
      <c r="D7441" s="27">
        <v>0</v>
      </c>
      <c r="E7441" s="26">
        <v>0</v>
      </c>
    </row>
    <row r="7442" spans="1:5" x14ac:dyDescent="0.2">
      <c r="A7442" s="25">
        <v>36285</v>
      </c>
      <c r="D7442" s="27">
        <v>0</v>
      </c>
      <c r="E7442" s="26">
        <v>0</v>
      </c>
    </row>
    <row r="7443" spans="1:5" x14ac:dyDescent="0.2">
      <c r="A7443" s="25">
        <v>36286</v>
      </c>
      <c r="D7443" s="27">
        <v>0</v>
      </c>
      <c r="E7443" s="26">
        <v>0</v>
      </c>
    </row>
    <row r="7444" spans="1:5" x14ac:dyDescent="0.2">
      <c r="A7444" s="25">
        <v>36287</v>
      </c>
      <c r="D7444" s="27">
        <v>0</v>
      </c>
      <c r="E7444" s="26">
        <v>0</v>
      </c>
    </row>
    <row r="7445" spans="1:5" x14ac:dyDescent="0.2">
      <c r="A7445" s="25">
        <v>36288</v>
      </c>
      <c r="D7445" s="27">
        <v>0</v>
      </c>
      <c r="E7445" s="26">
        <v>0</v>
      </c>
    </row>
    <row r="7446" spans="1:5" x14ac:dyDescent="0.2">
      <c r="A7446" s="25">
        <v>36289</v>
      </c>
      <c r="D7446" s="27">
        <v>0</v>
      </c>
      <c r="E7446" s="26">
        <v>0</v>
      </c>
    </row>
    <row r="7447" spans="1:5" x14ac:dyDescent="0.2">
      <c r="A7447" s="25">
        <v>36290</v>
      </c>
      <c r="D7447" s="27">
        <v>0</v>
      </c>
      <c r="E7447" s="26">
        <v>0</v>
      </c>
    </row>
    <row r="7448" spans="1:5" x14ac:dyDescent="0.2">
      <c r="A7448" s="25">
        <v>36291</v>
      </c>
      <c r="D7448" s="27">
        <v>0</v>
      </c>
      <c r="E7448" s="26">
        <v>0</v>
      </c>
    </row>
    <row r="7449" spans="1:5" x14ac:dyDescent="0.2">
      <c r="A7449" s="25">
        <v>36292</v>
      </c>
      <c r="D7449" s="27">
        <v>0</v>
      </c>
      <c r="E7449" s="26">
        <v>0</v>
      </c>
    </row>
    <row r="7450" spans="1:5" x14ac:dyDescent="0.2">
      <c r="A7450" s="25">
        <v>36293</v>
      </c>
      <c r="D7450" s="27">
        <v>0</v>
      </c>
      <c r="E7450" s="26">
        <v>0</v>
      </c>
    </row>
    <row r="7451" spans="1:5" x14ac:dyDescent="0.2">
      <c r="A7451" s="25">
        <v>36294</v>
      </c>
      <c r="D7451" s="27">
        <v>0</v>
      </c>
      <c r="E7451" s="26">
        <v>0</v>
      </c>
    </row>
    <row r="7452" spans="1:5" x14ac:dyDescent="0.2">
      <c r="A7452" s="25">
        <v>36295</v>
      </c>
      <c r="D7452" s="27">
        <v>0</v>
      </c>
      <c r="E7452" s="26">
        <v>0</v>
      </c>
    </row>
    <row r="7453" spans="1:5" x14ac:dyDescent="0.2">
      <c r="A7453" s="25">
        <v>36296</v>
      </c>
      <c r="D7453" s="27">
        <v>0</v>
      </c>
      <c r="E7453" s="26">
        <v>0</v>
      </c>
    </row>
    <row r="7454" spans="1:5" x14ac:dyDescent="0.2">
      <c r="A7454" s="25">
        <v>36297</v>
      </c>
      <c r="D7454" s="27">
        <v>0</v>
      </c>
      <c r="E7454" s="26">
        <v>0</v>
      </c>
    </row>
    <row r="7455" spans="1:5" x14ac:dyDescent="0.2">
      <c r="A7455" s="25">
        <v>36298</v>
      </c>
      <c r="D7455" s="27">
        <v>0</v>
      </c>
      <c r="E7455" s="26">
        <v>0</v>
      </c>
    </row>
    <row r="7456" spans="1:5" x14ac:dyDescent="0.2">
      <c r="A7456" s="25">
        <v>36299</v>
      </c>
      <c r="D7456" s="27">
        <v>0</v>
      </c>
      <c r="E7456" s="26">
        <v>0</v>
      </c>
    </row>
    <row r="7457" spans="1:5" x14ac:dyDescent="0.2">
      <c r="A7457" s="25">
        <v>36300</v>
      </c>
      <c r="D7457" s="27">
        <v>0</v>
      </c>
      <c r="E7457" s="26">
        <v>0</v>
      </c>
    </row>
    <row r="7458" spans="1:5" x14ac:dyDescent="0.2">
      <c r="A7458" s="25">
        <v>36301</v>
      </c>
      <c r="D7458" s="27">
        <v>0</v>
      </c>
      <c r="E7458" s="26">
        <v>0</v>
      </c>
    </row>
    <row r="7459" spans="1:5" x14ac:dyDescent="0.2">
      <c r="A7459" s="25">
        <v>36302</v>
      </c>
      <c r="D7459" s="27">
        <v>0</v>
      </c>
      <c r="E7459" s="26">
        <v>0</v>
      </c>
    </row>
    <row r="7460" spans="1:5" x14ac:dyDescent="0.2">
      <c r="A7460" s="25">
        <v>36303</v>
      </c>
      <c r="D7460" s="27">
        <v>0</v>
      </c>
      <c r="E7460" s="26">
        <v>0</v>
      </c>
    </row>
    <row r="7461" spans="1:5" x14ac:dyDescent="0.2">
      <c r="A7461" s="25">
        <v>36304</v>
      </c>
      <c r="D7461" s="27">
        <v>0</v>
      </c>
      <c r="E7461" s="26">
        <v>0</v>
      </c>
    </row>
    <row r="7462" spans="1:5" x14ac:dyDescent="0.2">
      <c r="A7462" s="25">
        <v>36305</v>
      </c>
      <c r="D7462" s="27">
        <v>0</v>
      </c>
      <c r="E7462" s="26">
        <v>0</v>
      </c>
    </row>
    <row r="7463" spans="1:5" x14ac:dyDescent="0.2">
      <c r="A7463" s="25">
        <v>36306</v>
      </c>
      <c r="D7463" s="27">
        <v>0</v>
      </c>
      <c r="E7463" s="26">
        <v>0</v>
      </c>
    </row>
    <row r="7464" spans="1:5" x14ac:dyDescent="0.2">
      <c r="A7464" s="25">
        <v>36307</v>
      </c>
      <c r="D7464" s="27">
        <v>0</v>
      </c>
      <c r="E7464" s="26">
        <v>0</v>
      </c>
    </row>
    <row r="7465" spans="1:5" x14ac:dyDescent="0.2">
      <c r="A7465" s="25">
        <v>36308</v>
      </c>
      <c r="D7465" s="27">
        <v>0</v>
      </c>
      <c r="E7465" s="26">
        <v>0</v>
      </c>
    </row>
    <row r="7466" spans="1:5" x14ac:dyDescent="0.2">
      <c r="A7466" s="25">
        <v>36309</v>
      </c>
      <c r="D7466" s="27">
        <v>0</v>
      </c>
      <c r="E7466" s="26">
        <v>0</v>
      </c>
    </row>
    <row r="7467" spans="1:5" x14ac:dyDescent="0.2">
      <c r="A7467" s="25">
        <v>36310</v>
      </c>
      <c r="D7467" s="27">
        <v>0</v>
      </c>
      <c r="E7467" s="26">
        <v>0</v>
      </c>
    </row>
    <row r="7468" spans="1:5" x14ac:dyDescent="0.2">
      <c r="A7468" s="25">
        <v>36311</v>
      </c>
      <c r="D7468" s="27">
        <v>0</v>
      </c>
      <c r="E7468" s="26">
        <v>0</v>
      </c>
    </row>
    <row r="7469" spans="1:5" x14ac:dyDescent="0.2">
      <c r="A7469" s="25">
        <v>36312</v>
      </c>
      <c r="D7469" s="27">
        <v>0</v>
      </c>
      <c r="E7469" s="26">
        <v>0</v>
      </c>
    </row>
    <row r="7470" spans="1:5" x14ac:dyDescent="0.2">
      <c r="A7470" s="25">
        <v>36313</v>
      </c>
      <c r="D7470" s="27">
        <v>0</v>
      </c>
      <c r="E7470" s="26">
        <v>0</v>
      </c>
    </row>
    <row r="7471" spans="1:5" x14ac:dyDescent="0.2">
      <c r="A7471" s="25">
        <v>36314</v>
      </c>
      <c r="D7471" s="27">
        <v>0</v>
      </c>
      <c r="E7471" s="26">
        <v>0</v>
      </c>
    </row>
    <row r="7472" spans="1:5" x14ac:dyDescent="0.2">
      <c r="A7472" s="25">
        <v>36315</v>
      </c>
      <c r="D7472" s="27">
        <v>0</v>
      </c>
      <c r="E7472" s="26">
        <v>0</v>
      </c>
    </row>
    <row r="7473" spans="1:5" x14ac:dyDescent="0.2">
      <c r="A7473" s="25">
        <v>36316</v>
      </c>
      <c r="D7473" s="27">
        <v>0</v>
      </c>
      <c r="E7473" s="26">
        <v>0</v>
      </c>
    </row>
    <row r="7474" spans="1:5" x14ac:dyDescent="0.2">
      <c r="A7474" s="25">
        <v>36317</v>
      </c>
      <c r="D7474" s="27">
        <v>0</v>
      </c>
      <c r="E7474" s="26">
        <v>0</v>
      </c>
    </row>
    <row r="7475" spans="1:5" x14ac:dyDescent="0.2">
      <c r="A7475" s="25">
        <v>36318</v>
      </c>
      <c r="D7475" s="27">
        <v>0</v>
      </c>
      <c r="E7475" s="26">
        <v>0</v>
      </c>
    </row>
    <row r="7476" spans="1:5" x14ac:dyDescent="0.2">
      <c r="A7476" s="25">
        <v>36319</v>
      </c>
      <c r="D7476" s="27">
        <v>0</v>
      </c>
      <c r="E7476" s="26">
        <v>0</v>
      </c>
    </row>
    <row r="7477" spans="1:5" x14ac:dyDescent="0.2">
      <c r="A7477" s="25">
        <v>36320</v>
      </c>
      <c r="D7477" s="27">
        <v>0</v>
      </c>
      <c r="E7477" s="26">
        <v>0</v>
      </c>
    </row>
    <row r="7478" spans="1:5" x14ac:dyDescent="0.2">
      <c r="A7478" s="25">
        <v>36321</v>
      </c>
      <c r="D7478" s="27">
        <v>0</v>
      </c>
      <c r="E7478" s="26">
        <v>0</v>
      </c>
    </row>
    <row r="7479" spans="1:5" x14ac:dyDescent="0.2">
      <c r="A7479" s="25">
        <v>36322</v>
      </c>
      <c r="D7479" s="27">
        <v>0</v>
      </c>
      <c r="E7479" s="26">
        <v>0</v>
      </c>
    </row>
    <row r="7480" spans="1:5" x14ac:dyDescent="0.2">
      <c r="A7480" s="25">
        <v>36323</v>
      </c>
      <c r="D7480" s="27">
        <v>0</v>
      </c>
      <c r="E7480" s="26">
        <v>0</v>
      </c>
    </row>
    <row r="7481" spans="1:5" x14ac:dyDescent="0.2">
      <c r="A7481" s="25">
        <v>36324</v>
      </c>
      <c r="D7481" s="27">
        <v>0</v>
      </c>
      <c r="E7481" s="26">
        <v>0</v>
      </c>
    </row>
    <row r="7482" spans="1:5" x14ac:dyDescent="0.2">
      <c r="A7482" s="25">
        <v>36325</v>
      </c>
      <c r="D7482" s="27">
        <v>0</v>
      </c>
      <c r="E7482" s="26">
        <v>0</v>
      </c>
    </row>
    <row r="7483" spans="1:5" x14ac:dyDescent="0.2">
      <c r="A7483" s="25">
        <v>36326</v>
      </c>
      <c r="D7483" s="27">
        <v>0</v>
      </c>
      <c r="E7483" s="26">
        <v>0</v>
      </c>
    </row>
    <row r="7484" spans="1:5" x14ac:dyDescent="0.2">
      <c r="A7484" s="25">
        <v>36327</v>
      </c>
      <c r="D7484" s="27">
        <v>0</v>
      </c>
      <c r="E7484" s="26">
        <v>0</v>
      </c>
    </row>
    <row r="7485" spans="1:5" x14ac:dyDescent="0.2">
      <c r="A7485" s="25">
        <v>36328</v>
      </c>
      <c r="D7485" s="27">
        <v>0</v>
      </c>
      <c r="E7485" s="26">
        <v>0</v>
      </c>
    </row>
    <row r="7486" spans="1:5" x14ac:dyDescent="0.2">
      <c r="A7486" s="25">
        <v>36329</v>
      </c>
      <c r="D7486" s="27">
        <v>0</v>
      </c>
      <c r="E7486" s="26">
        <v>0</v>
      </c>
    </row>
    <row r="7487" spans="1:5" x14ac:dyDescent="0.2">
      <c r="A7487" s="25">
        <v>36330</v>
      </c>
      <c r="D7487" s="27">
        <v>0</v>
      </c>
      <c r="E7487" s="26">
        <v>0</v>
      </c>
    </row>
    <row r="7488" spans="1:5" x14ac:dyDescent="0.2">
      <c r="A7488" s="25">
        <v>36331</v>
      </c>
      <c r="D7488" s="27">
        <v>0</v>
      </c>
      <c r="E7488" s="26">
        <v>0</v>
      </c>
    </row>
    <row r="7489" spans="1:5" x14ac:dyDescent="0.2">
      <c r="A7489" s="25">
        <v>36332</v>
      </c>
      <c r="D7489" s="27">
        <v>0</v>
      </c>
      <c r="E7489" s="26">
        <v>0</v>
      </c>
    </row>
    <row r="7490" spans="1:5" x14ac:dyDescent="0.2">
      <c r="A7490" s="25">
        <v>36333</v>
      </c>
      <c r="D7490" s="27">
        <v>0</v>
      </c>
      <c r="E7490" s="26">
        <v>0</v>
      </c>
    </row>
    <row r="7491" spans="1:5" x14ac:dyDescent="0.2">
      <c r="A7491" s="25">
        <v>36334</v>
      </c>
      <c r="D7491" s="27">
        <v>0</v>
      </c>
      <c r="E7491" s="26">
        <v>0</v>
      </c>
    </row>
    <row r="7492" spans="1:5" x14ac:dyDescent="0.2">
      <c r="A7492" s="25">
        <v>36335</v>
      </c>
      <c r="D7492" s="27">
        <v>0</v>
      </c>
      <c r="E7492" s="26">
        <v>0</v>
      </c>
    </row>
    <row r="7493" spans="1:5" x14ac:dyDescent="0.2">
      <c r="A7493" s="25">
        <v>36336</v>
      </c>
      <c r="D7493" s="27">
        <v>0</v>
      </c>
      <c r="E7493" s="26">
        <v>0</v>
      </c>
    </row>
    <row r="7494" spans="1:5" x14ac:dyDescent="0.2">
      <c r="A7494" s="25">
        <v>36337</v>
      </c>
      <c r="D7494" s="27">
        <v>0</v>
      </c>
      <c r="E7494" s="26">
        <v>0</v>
      </c>
    </row>
    <row r="7495" spans="1:5" x14ac:dyDescent="0.2">
      <c r="A7495" s="25">
        <v>36338</v>
      </c>
      <c r="D7495" s="27">
        <v>0</v>
      </c>
      <c r="E7495" s="26">
        <v>0</v>
      </c>
    </row>
    <row r="7496" spans="1:5" x14ac:dyDescent="0.2">
      <c r="A7496" s="25">
        <v>36339</v>
      </c>
      <c r="D7496" s="27">
        <v>0</v>
      </c>
      <c r="E7496" s="26">
        <v>0</v>
      </c>
    </row>
    <row r="7497" spans="1:5" x14ac:dyDescent="0.2">
      <c r="A7497" s="25">
        <v>36340</v>
      </c>
      <c r="D7497" s="27">
        <v>0</v>
      </c>
      <c r="E7497" s="26">
        <v>0</v>
      </c>
    </row>
    <row r="7498" spans="1:5" x14ac:dyDescent="0.2">
      <c r="A7498" s="25">
        <v>36341</v>
      </c>
      <c r="D7498" s="27">
        <v>0</v>
      </c>
      <c r="E7498" s="26">
        <v>0</v>
      </c>
    </row>
    <row r="7499" spans="1:5" x14ac:dyDescent="0.2">
      <c r="A7499" s="25">
        <v>36342</v>
      </c>
      <c r="D7499" s="27">
        <v>0</v>
      </c>
      <c r="E7499" s="26">
        <v>0</v>
      </c>
    </row>
    <row r="7500" spans="1:5" x14ac:dyDescent="0.2">
      <c r="A7500" s="25">
        <v>36343</v>
      </c>
      <c r="D7500" s="27">
        <v>0</v>
      </c>
      <c r="E7500" s="26">
        <v>0</v>
      </c>
    </row>
    <row r="7501" spans="1:5" x14ac:dyDescent="0.2">
      <c r="A7501" s="25">
        <v>36344</v>
      </c>
      <c r="D7501" s="27">
        <v>0</v>
      </c>
      <c r="E7501" s="26">
        <v>0</v>
      </c>
    </row>
    <row r="7502" spans="1:5" x14ac:dyDescent="0.2">
      <c r="A7502" s="25">
        <v>36345</v>
      </c>
      <c r="D7502" s="27">
        <v>0</v>
      </c>
      <c r="E7502" s="26">
        <v>0</v>
      </c>
    </row>
    <row r="7503" spans="1:5" x14ac:dyDescent="0.2">
      <c r="A7503" s="25">
        <v>36346</v>
      </c>
      <c r="D7503" s="27">
        <v>0</v>
      </c>
      <c r="E7503" s="26">
        <v>0</v>
      </c>
    </row>
    <row r="7504" spans="1:5" x14ac:dyDescent="0.2">
      <c r="A7504" s="25">
        <v>36347</v>
      </c>
      <c r="D7504" s="27">
        <v>0</v>
      </c>
      <c r="E7504" s="26">
        <v>0</v>
      </c>
    </row>
    <row r="7505" spans="1:5" x14ac:dyDescent="0.2">
      <c r="A7505" s="25">
        <v>36348</v>
      </c>
      <c r="D7505" s="27">
        <v>0</v>
      </c>
      <c r="E7505" s="26">
        <v>0</v>
      </c>
    </row>
    <row r="7506" spans="1:5" x14ac:dyDescent="0.2">
      <c r="A7506" s="25">
        <v>36349</v>
      </c>
      <c r="D7506" s="27">
        <v>0</v>
      </c>
      <c r="E7506" s="26">
        <v>0</v>
      </c>
    </row>
    <row r="7507" spans="1:5" x14ac:dyDescent="0.2">
      <c r="A7507" s="25">
        <v>36350</v>
      </c>
      <c r="D7507" s="27">
        <v>0</v>
      </c>
      <c r="E7507" s="26">
        <v>0</v>
      </c>
    </row>
    <row r="7508" spans="1:5" x14ac:dyDescent="0.2">
      <c r="A7508" s="25">
        <v>36351</v>
      </c>
      <c r="D7508" s="27">
        <v>0</v>
      </c>
      <c r="E7508" s="26">
        <v>0</v>
      </c>
    </row>
    <row r="7509" spans="1:5" x14ac:dyDescent="0.2">
      <c r="A7509" s="25">
        <v>36352</v>
      </c>
      <c r="D7509" s="27">
        <v>0</v>
      </c>
      <c r="E7509" s="26">
        <v>0</v>
      </c>
    </row>
    <row r="7510" spans="1:5" x14ac:dyDescent="0.2">
      <c r="A7510" s="25">
        <v>36353</v>
      </c>
      <c r="D7510" s="27">
        <v>0</v>
      </c>
      <c r="E7510" s="26">
        <v>0</v>
      </c>
    </row>
    <row r="7511" spans="1:5" x14ac:dyDescent="0.2">
      <c r="A7511" s="25">
        <v>36354</v>
      </c>
      <c r="D7511" s="27">
        <v>0</v>
      </c>
      <c r="E7511" s="26">
        <v>0</v>
      </c>
    </row>
    <row r="7512" spans="1:5" x14ac:dyDescent="0.2">
      <c r="A7512" s="25">
        <v>36355</v>
      </c>
      <c r="D7512" s="27">
        <v>0</v>
      </c>
      <c r="E7512" s="26">
        <v>0</v>
      </c>
    </row>
    <row r="7513" spans="1:5" x14ac:dyDescent="0.2">
      <c r="A7513" s="25">
        <v>36356</v>
      </c>
      <c r="D7513" s="27">
        <v>0</v>
      </c>
      <c r="E7513" s="26">
        <v>0</v>
      </c>
    </row>
    <row r="7514" spans="1:5" x14ac:dyDescent="0.2">
      <c r="A7514" s="25">
        <v>36357</v>
      </c>
      <c r="D7514" s="27">
        <v>0</v>
      </c>
      <c r="E7514" s="26">
        <v>0</v>
      </c>
    </row>
    <row r="7515" spans="1:5" x14ac:dyDescent="0.2">
      <c r="A7515" s="25">
        <v>36358</v>
      </c>
      <c r="D7515" s="27">
        <v>0</v>
      </c>
      <c r="E7515" s="26">
        <v>0</v>
      </c>
    </row>
    <row r="7516" spans="1:5" x14ac:dyDescent="0.2">
      <c r="A7516" s="25">
        <v>36359</v>
      </c>
      <c r="D7516" s="27">
        <v>0</v>
      </c>
      <c r="E7516" s="26">
        <v>0</v>
      </c>
    </row>
    <row r="7517" spans="1:5" x14ac:dyDescent="0.2">
      <c r="A7517" s="25">
        <v>36360</v>
      </c>
      <c r="D7517" s="27">
        <v>0</v>
      </c>
      <c r="E7517" s="26">
        <v>0</v>
      </c>
    </row>
    <row r="7518" spans="1:5" x14ac:dyDescent="0.2">
      <c r="A7518" s="25">
        <v>36361</v>
      </c>
      <c r="D7518" s="27">
        <v>0</v>
      </c>
      <c r="E7518" s="26">
        <v>0</v>
      </c>
    </row>
    <row r="7519" spans="1:5" x14ac:dyDescent="0.2">
      <c r="A7519" s="25">
        <v>36362</v>
      </c>
      <c r="D7519" s="27">
        <v>0</v>
      </c>
      <c r="E7519" s="26">
        <v>0</v>
      </c>
    </row>
    <row r="7520" spans="1:5" x14ac:dyDescent="0.2">
      <c r="A7520" s="25">
        <v>36363</v>
      </c>
      <c r="D7520" s="27">
        <v>0</v>
      </c>
      <c r="E7520" s="26">
        <v>0</v>
      </c>
    </row>
    <row r="7521" spans="1:5" x14ac:dyDescent="0.2">
      <c r="A7521" s="25">
        <v>36364</v>
      </c>
      <c r="D7521" s="27">
        <v>0</v>
      </c>
      <c r="E7521" s="26">
        <v>0</v>
      </c>
    </row>
    <row r="7522" spans="1:5" x14ac:dyDescent="0.2">
      <c r="A7522" s="25">
        <v>36365</v>
      </c>
      <c r="D7522" s="27">
        <v>0</v>
      </c>
      <c r="E7522" s="26">
        <v>0</v>
      </c>
    </row>
    <row r="7523" spans="1:5" x14ac:dyDescent="0.2">
      <c r="A7523" s="25">
        <v>36366</v>
      </c>
      <c r="D7523" s="27">
        <v>0</v>
      </c>
      <c r="E7523" s="26">
        <v>0</v>
      </c>
    </row>
    <row r="7524" spans="1:5" x14ac:dyDescent="0.2">
      <c r="A7524" s="25">
        <v>36367</v>
      </c>
      <c r="D7524" s="27">
        <v>0</v>
      </c>
      <c r="E7524" s="26">
        <v>0</v>
      </c>
    </row>
    <row r="7525" spans="1:5" x14ac:dyDescent="0.2">
      <c r="A7525" s="25">
        <v>36368</v>
      </c>
      <c r="D7525" s="27">
        <v>0</v>
      </c>
      <c r="E7525" s="26">
        <v>0</v>
      </c>
    </row>
    <row r="7526" spans="1:5" x14ac:dyDescent="0.2">
      <c r="A7526" s="25">
        <v>36369</v>
      </c>
      <c r="D7526" s="27">
        <v>0</v>
      </c>
      <c r="E7526" s="26">
        <v>0</v>
      </c>
    </row>
    <row r="7527" spans="1:5" x14ac:dyDescent="0.2">
      <c r="A7527" s="25">
        <v>36370</v>
      </c>
      <c r="D7527" s="27">
        <v>0</v>
      </c>
      <c r="E7527" s="26">
        <v>0</v>
      </c>
    </row>
    <row r="7528" spans="1:5" x14ac:dyDescent="0.2">
      <c r="A7528" s="25">
        <v>36371</v>
      </c>
      <c r="D7528" s="27">
        <v>0</v>
      </c>
      <c r="E7528" s="26">
        <v>0</v>
      </c>
    </row>
    <row r="7529" spans="1:5" x14ac:dyDescent="0.2">
      <c r="A7529" s="25">
        <v>36372</v>
      </c>
      <c r="D7529" s="27">
        <v>0</v>
      </c>
      <c r="E7529" s="26">
        <v>0</v>
      </c>
    </row>
    <row r="7530" spans="1:5" x14ac:dyDescent="0.2">
      <c r="A7530" s="25">
        <v>36373</v>
      </c>
      <c r="D7530" s="27">
        <v>0</v>
      </c>
      <c r="E7530" s="26">
        <v>0</v>
      </c>
    </row>
    <row r="7531" spans="1:5" x14ac:dyDescent="0.2">
      <c r="A7531" s="25">
        <v>36374</v>
      </c>
      <c r="D7531" s="27">
        <v>0</v>
      </c>
      <c r="E7531" s="26">
        <v>0</v>
      </c>
    </row>
    <row r="7532" spans="1:5" x14ac:dyDescent="0.2">
      <c r="A7532" s="25">
        <v>36375</v>
      </c>
      <c r="D7532" s="27">
        <v>0</v>
      </c>
      <c r="E7532" s="26">
        <v>0</v>
      </c>
    </row>
    <row r="7533" spans="1:5" x14ac:dyDescent="0.2">
      <c r="A7533" s="25">
        <v>36376</v>
      </c>
      <c r="D7533" s="27">
        <v>0</v>
      </c>
      <c r="E7533" s="26">
        <v>0</v>
      </c>
    </row>
    <row r="7534" spans="1:5" x14ac:dyDescent="0.2">
      <c r="A7534" s="25">
        <v>36377</v>
      </c>
      <c r="D7534" s="27">
        <v>0</v>
      </c>
      <c r="E7534" s="26">
        <v>0</v>
      </c>
    </row>
    <row r="7535" spans="1:5" x14ac:dyDescent="0.2">
      <c r="A7535" s="25">
        <v>36378</v>
      </c>
      <c r="D7535" s="27">
        <v>0</v>
      </c>
      <c r="E7535" s="26">
        <v>0</v>
      </c>
    </row>
    <row r="7536" spans="1:5" x14ac:dyDescent="0.2">
      <c r="A7536" s="25">
        <v>36379</v>
      </c>
      <c r="D7536" s="27">
        <v>0</v>
      </c>
      <c r="E7536" s="26">
        <v>0</v>
      </c>
    </row>
    <row r="7537" spans="1:5" x14ac:dyDescent="0.2">
      <c r="A7537" s="25">
        <v>36380</v>
      </c>
      <c r="D7537" s="27">
        <v>0</v>
      </c>
      <c r="E7537" s="26">
        <v>0</v>
      </c>
    </row>
    <row r="7538" spans="1:5" x14ac:dyDescent="0.2">
      <c r="A7538" s="25">
        <v>36381</v>
      </c>
      <c r="D7538" s="27">
        <v>0</v>
      </c>
      <c r="E7538" s="26">
        <v>0</v>
      </c>
    </row>
    <row r="7539" spans="1:5" x14ac:dyDescent="0.2">
      <c r="A7539" s="25">
        <v>36382</v>
      </c>
      <c r="D7539" s="27">
        <v>0</v>
      </c>
      <c r="E7539" s="26">
        <v>0</v>
      </c>
    </row>
    <row r="7540" spans="1:5" x14ac:dyDescent="0.2">
      <c r="A7540" s="25">
        <v>36383</v>
      </c>
      <c r="D7540" s="27">
        <v>0</v>
      </c>
      <c r="E7540" s="26">
        <v>0</v>
      </c>
    </row>
    <row r="7541" spans="1:5" x14ac:dyDescent="0.2">
      <c r="A7541" s="25">
        <v>36384</v>
      </c>
      <c r="D7541" s="27">
        <v>0</v>
      </c>
      <c r="E7541" s="26">
        <v>0</v>
      </c>
    </row>
    <row r="7542" spans="1:5" x14ac:dyDescent="0.2">
      <c r="A7542" s="25">
        <v>36385</v>
      </c>
      <c r="D7542" s="27">
        <v>0</v>
      </c>
      <c r="E7542" s="26">
        <v>0</v>
      </c>
    </row>
    <row r="7543" spans="1:5" x14ac:dyDescent="0.2">
      <c r="A7543" s="25">
        <v>36386</v>
      </c>
      <c r="D7543" s="27">
        <v>0</v>
      </c>
      <c r="E7543" s="26">
        <v>0</v>
      </c>
    </row>
    <row r="7544" spans="1:5" x14ac:dyDescent="0.2">
      <c r="A7544" s="25">
        <v>36387</v>
      </c>
      <c r="D7544" s="27">
        <v>0</v>
      </c>
      <c r="E7544" s="26">
        <v>0</v>
      </c>
    </row>
    <row r="7545" spans="1:5" x14ac:dyDescent="0.2">
      <c r="A7545" s="25">
        <v>36388</v>
      </c>
      <c r="D7545" s="27">
        <v>0</v>
      </c>
      <c r="E7545" s="26">
        <v>0</v>
      </c>
    </row>
    <row r="7546" spans="1:5" x14ac:dyDescent="0.2">
      <c r="A7546" s="25">
        <v>36389</v>
      </c>
      <c r="D7546" s="27">
        <v>0</v>
      </c>
      <c r="E7546" s="26">
        <v>0</v>
      </c>
    </row>
    <row r="7547" spans="1:5" x14ac:dyDescent="0.2">
      <c r="A7547" s="25">
        <v>36390</v>
      </c>
      <c r="D7547" s="27">
        <v>0</v>
      </c>
      <c r="E7547" s="26">
        <v>0</v>
      </c>
    </row>
    <row r="7548" spans="1:5" x14ac:dyDescent="0.2">
      <c r="A7548" s="25">
        <v>36391</v>
      </c>
      <c r="D7548" s="27">
        <v>0</v>
      </c>
      <c r="E7548" s="26">
        <v>0</v>
      </c>
    </row>
    <row r="7549" spans="1:5" x14ac:dyDescent="0.2">
      <c r="A7549" s="25">
        <v>36392</v>
      </c>
      <c r="D7549" s="27">
        <v>0</v>
      </c>
      <c r="E7549" s="26">
        <v>0</v>
      </c>
    </row>
    <row r="7550" spans="1:5" x14ac:dyDescent="0.2">
      <c r="A7550" s="25">
        <v>36393</v>
      </c>
      <c r="D7550" s="27">
        <v>0</v>
      </c>
      <c r="E7550" s="26">
        <v>0</v>
      </c>
    </row>
    <row r="7551" spans="1:5" x14ac:dyDescent="0.2">
      <c r="A7551" s="25">
        <v>36394</v>
      </c>
      <c r="D7551" s="27">
        <v>0</v>
      </c>
      <c r="E7551" s="26">
        <v>0</v>
      </c>
    </row>
    <row r="7552" spans="1:5" x14ac:dyDescent="0.2">
      <c r="A7552" s="25">
        <v>36395</v>
      </c>
      <c r="D7552" s="27">
        <v>0</v>
      </c>
      <c r="E7552" s="26">
        <v>0</v>
      </c>
    </row>
    <row r="7553" spans="1:5" x14ac:dyDescent="0.2">
      <c r="A7553" s="25">
        <v>36396</v>
      </c>
      <c r="D7553" s="27">
        <v>0</v>
      </c>
      <c r="E7553" s="26">
        <v>0</v>
      </c>
    </row>
    <row r="7554" spans="1:5" x14ac:dyDescent="0.2">
      <c r="A7554" s="25">
        <v>36397</v>
      </c>
      <c r="D7554" s="27">
        <v>0</v>
      </c>
      <c r="E7554" s="26">
        <v>0</v>
      </c>
    </row>
    <row r="7555" spans="1:5" x14ac:dyDescent="0.2">
      <c r="A7555" s="25">
        <v>36398</v>
      </c>
      <c r="D7555" s="27">
        <v>0</v>
      </c>
      <c r="E7555" s="26">
        <v>0</v>
      </c>
    </row>
    <row r="7556" spans="1:5" x14ac:dyDescent="0.2">
      <c r="A7556" s="25">
        <v>36399</v>
      </c>
      <c r="D7556" s="27">
        <v>0</v>
      </c>
      <c r="E7556" s="26">
        <v>0</v>
      </c>
    </row>
    <row r="7557" spans="1:5" x14ac:dyDescent="0.2">
      <c r="A7557" s="25">
        <v>36400</v>
      </c>
      <c r="D7557" s="27">
        <v>0</v>
      </c>
      <c r="E7557" s="26">
        <v>0</v>
      </c>
    </row>
    <row r="7558" spans="1:5" x14ac:dyDescent="0.2">
      <c r="A7558" s="25">
        <v>36401</v>
      </c>
      <c r="D7558" s="27">
        <v>0</v>
      </c>
      <c r="E7558" s="26">
        <v>0</v>
      </c>
    </row>
    <row r="7559" spans="1:5" x14ac:dyDescent="0.2">
      <c r="A7559" s="25">
        <v>36402</v>
      </c>
      <c r="D7559" s="27">
        <v>0</v>
      </c>
      <c r="E7559" s="26">
        <v>0</v>
      </c>
    </row>
    <row r="7560" spans="1:5" x14ac:dyDescent="0.2">
      <c r="A7560" s="25">
        <v>36403</v>
      </c>
      <c r="D7560" s="27">
        <v>0</v>
      </c>
      <c r="E7560" s="26">
        <v>0</v>
      </c>
    </row>
    <row r="7561" spans="1:5" x14ac:dyDescent="0.2">
      <c r="A7561" s="25">
        <v>36404</v>
      </c>
      <c r="D7561" s="27">
        <v>0</v>
      </c>
      <c r="E7561" s="26">
        <v>0</v>
      </c>
    </row>
    <row r="7562" spans="1:5" x14ac:dyDescent="0.2">
      <c r="A7562" s="25">
        <v>36405</v>
      </c>
      <c r="D7562" s="27">
        <v>0</v>
      </c>
      <c r="E7562" s="26">
        <v>0</v>
      </c>
    </row>
    <row r="7563" spans="1:5" x14ac:dyDescent="0.2">
      <c r="A7563" s="25">
        <v>36406</v>
      </c>
      <c r="D7563" s="27">
        <v>0</v>
      </c>
      <c r="E7563" s="26">
        <v>0</v>
      </c>
    </row>
    <row r="7564" spans="1:5" x14ac:dyDescent="0.2">
      <c r="A7564" s="25">
        <v>36407</v>
      </c>
      <c r="D7564" s="27">
        <v>0</v>
      </c>
      <c r="E7564" s="26">
        <v>0</v>
      </c>
    </row>
    <row r="7565" spans="1:5" x14ac:dyDescent="0.2">
      <c r="A7565" s="25">
        <v>36408</v>
      </c>
      <c r="D7565" s="27">
        <v>0</v>
      </c>
      <c r="E7565" s="26">
        <v>0</v>
      </c>
    </row>
    <row r="7566" spans="1:5" x14ac:dyDescent="0.2">
      <c r="A7566" s="25">
        <v>36409</v>
      </c>
      <c r="D7566" s="27">
        <v>0</v>
      </c>
      <c r="E7566" s="26">
        <v>0</v>
      </c>
    </row>
    <row r="7567" spans="1:5" x14ac:dyDescent="0.2">
      <c r="A7567" s="25">
        <v>36410</v>
      </c>
      <c r="D7567" s="27">
        <v>0</v>
      </c>
      <c r="E7567" s="26">
        <v>0</v>
      </c>
    </row>
    <row r="7568" spans="1:5" x14ac:dyDescent="0.2">
      <c r="A7568" s="25">
        <v>36411</v>
      </c>
      <c r="D7568" s="27">
        <v>0</v>
      </c>
      <c r="E7568" s="26">
        <v>0</v>
      </c>
    </row>
    <row r="7569" spans="1:5" x14ac:dyDescent="0.2">
      <c r="A7569" s="25">
        <v>36412</v>
      </c>
      <c r="D7569" s="27">
        <v>0</v>
      </c>
      <c r="E7569" s="26">
        <v>0</v>
      </c>
    </row>
    <row r="7570" spans="1:5" x14ac:dyDescent="0.2">
      <c r="A7570" s="25">
        <v>36413</v>
      </c>
      <c r="D7570" s="27">
        <v>0</v>
      </c>
      <c r="E7570" s="26">
        <v>0</v>
      </c>
    </row>
    <row r="7571" spans="1:5" x14ac:dyDescent="0.2">
      <c r="A7571" s="25">
        <v>36414</v>
      </c>
      <c r="D7571" s="27">
        <v>0</v>
      </c>
      <c r="E7571" s="26">
        <v>0</v>
      </c>
    </row>
    <row r="7572" spans="1:5" x14ac:dyDescent="0.2">
      <c r="A7572" s="25">
        <v>36415</v>
      </c>
      <c r="D7572" s="27">
        <v>0</v>
      </c>
      <c r="E7572" s="26">
        <v>0</v>
      </c>
    </row>
    <row r="7573" spans="1:5" x14ac:dyDescent="0.2">
      <c r="A7573" s="25">
        <v>36416</v>
      </c>
      <c r="D7573" s="27">
        <v>0</v>
      </c>
      <c r="E7573" s="26">
        <v>0</v>
      </c>
    </row>
    <row r="7574" spans="1:5" x14ac:dyDescent="0.2">
      <c r="A7574" s="25">
        <v>36417</v>
      </c>
      <c r="D7574" s="27">
        <v>0</v>
      </c>
      <c r="E7574" s="26">
        <v>0</v>
      </c>
    </row>
    <row r="7575" spans="1:5" x14ac:dyDescent="0.2">
      <c r="A7575" s="25">
        <v>36418</v>
      </c>
      <c r="D7575" s="27">
        <v>0</v>
      </c>
      <c r="E7575" s="26">
        <v>0</v>
      </c>
    </row>
    <row r="7576" spans="1:5" x14ac:dyDescent="0.2">
      <c r="A7576" s="25">
        <v>36419</v>
      </c>
      <c r="D7576" s="27">
        <v>0</v>
      </c>
      <c r="E7576" s="26">
        <v>0</v>
      </c>
    </row>
    <row r="7577" spans="1:5" x14ac:dyDescent="0.2">
      <c r="A7577" s="25">
        <v>36420</v>
      </c>
      <c r="D7577" s="27">
        <v>0</v>
      </c>
      <c r="E7577" s="26">
        <v>0</v>
      </c>
    </row>
    <row r="7578" spans="1:5" x14ac:dyDescent="0.2">
      <c r="A7578" s="25">
        <v>36421</v>
      </c>
      <c r="D7578" s="27">
        <v>0</v>
      </c>
      <c r="E7578" s="26">
        <v>0</v>
      </c>
    </row>
    <row r="7579" spans="1:5" x14ac:dyDescent="0.2">
      <c r="A7579" s="25">
        <v>36422</v>
      </c>
      <c r="D7579" s="27">
        <v>0</v>
      </c>
      <c r="E7579" s="26">
        <v>0</v>
      </c>
    </row>
    <row r="7580" spans="1:5" x14ac:dyDescent="0.2">
      <c r="A7580" s="25">
        <v>36423</v>
      </c>
      <c r="D7580" s="27">
        <v>0</v>
      </c>
      <c r="E7580" s="26">
        <v>0</v>
      </c>
    </row>
    <row r="7581" spans="1:5" x14ac:dyDescent="0.2">
      <c r="A7581" s="25">
        <v>36424</v>
      </c>
      <c r="D7581" s="27">
        <v>0</v>
      </c>
      <c r="E7581" s="26">
        <v>0</v>
      </c>
    </row>
    <row r="7582" spans="1:5" x14ac:dyDescent="0.2">
      <c r="A7582" s="25">
        <v>36425</v>
      </c>
      <c r="D7582" s="27">
        <v>0</v>
      </c>
      <c r="E7582" s="26">
        <v>0</v>
      </c>
    </row>
    <row r="7583" spans="1:5" x14ac:dyDescent="0.2">
      <c r="A7583" s="25">
        <v>36426</v>
      </c>
      <c r="D7583" s="27">
        <v>0</v>
      </c>
      <c r="E7583" s="26">
        <v>0</v>
      </c>
    </row>
    <row r="7584" spans="1:5" x14ac:dyDescent="0.2">
      <c r="A7584" s="25">
        <v>36427</v>
      </c>
      <c r="D7584" s="27">
        <v>0</v>
      </c>
      <c r="E7584" s="26">
        <v>0</v>
      </c>
    </row>
    <row r="7585" spans="1:5" x14ac:dyDescent="0.2">
      <c r="A7585" s="25">
        <v>36428</v>
      </c>
      <c r="D7585" s="27">
        <v>0</v>
      </c>
      <c r="E7585" s="26">
        <v>0</v>
      </c>
    </row>
    <row r="7586" spans="1:5" x14ac:dyDescent="0.2">
      <c r="A7586" s="25">
        <v>36429</v>
      </c>
      <c r="D7586" s="27">
        <v>0</v>
      </c>
      <c r="E7586" s="26">
        <v>0</v>
      </c>
    </row>
    <row r="7587" spans="1:5" x14ac:dyDescent="0.2">
      <c r="A7587" s="25">
        <v>36430</v>
      </c>
      <c r="D7587" s="27">
        <v>0</v>
      </c>
      <c r="E7587" s="26">
        <v>0</v>
      </c>
    </row>
    <row r="7588" spans="1:5" x14ac:dyDescent="0.2">
      <c r="A7588" s="25">
        <v>36431</v>
      </c>
      <c r="D7588" s="27">
        <v>0</v>
      </c>
      <c r="E7588" s="26">
        <v>0</v>
      </c>
    </row>
    <row r="7589" spans="1:5" x14ac:dyDescent="0.2">
      <c r="A7589" s="25">
        <v>36432</v>
      </c>
      <c r="D7589" s="27">
        <v>0</v>
      </c>
      <c r="E7589" s="26">
        <v>0</v>
      </c>
    </row>
    <row r="7590" spans="1:5" x14ac:dyDescent="0.2">
      <c r="A7590" s="25">
        <v>36433</v>
      </c>
      <c r="D7590" s="27">
        <v>0</v>
      </c>
      <c r="E7590" s="26">
        <v>0</v>
      </c>
    </row>
    <row r="7591" spans="1:5" x14ac:dyDescent="0.2">
      <c r="A7591" s="25">
        <v>36434</v>
      </c>
      <c r="D7591" s="27">
        <v>0</v>
      </c>
      <c r="E7591" s="26">
        <v>0</v>
      </c>
    </row>
    <row r="7592" spans="1:5" x14ac:dyDescent="0.2">
      <c r="A7592" s="25">
        <v>36435</v>
      </c>
      <c r="D7592" s="27">
        <v>0</v>
      </c>
      <c r="E7592" s="26">
        <v>0</v>
      </c>
    </row>
    <row r="7593" spans="1:5" x14ac:dyDescent="0.2">
      <c r="A7593" s="25">
        <v>36436</v>
      </c>
      <c r="D7593" s="27">
        <v>0</v>
      </c>
      <c r="E7593" s="26">
        <v>0</v>
      </c>
    </row>
    <row r="7594" spans="1:5" x14ac:dyDescent="0.2">
      <c r="A7594" s="25">
        <v>36437</v>
      </c>
      <c r="D7594" s="27">
        <v>0</v>
      </c>
      <c r="E7594" s="26">
        <v>0</v>
      </c>
    </row>
    <row r="7595" spans="1:5" x14ac:dyDescent="0.2">
      <c r="A7595" s="25">
        <v>36438</v>
      </c>
      <c r="D7595" s="27">
        <v>0</v>
      </c>
      <c r="E7595" s="26">
        <v>0</v>
      </c>
    </row>
    <row r="7596" spans="1:5" x14ac:dyDescent="0.2">
      <c r="A7596" s="25">
        <v>36439</v>
      </c>
      <c r="D7596" s="27">
        <v>0</v>
      </c>
      <c r="E7596" s="26">
        <v>0</v>
      </c>
    </row>
    <row r="7597" spans="1:5" x14ac:dyDescent="0.2">
      <c r="A7597" s="25">
        <v>36440</v>
      </c>
      <c r="D7597" s="27">
        <v>0</v>
      </c>
      <c r="E7597" s="26">
        <v>0</v>
      </c>
    </row>
    <row r="7598" spans="1:5" x14ac:dyDescent="0.2">
      <c r="A7598" s="25">
        <v>36441</v>
      </c>
      <c r="D7598" s="27">
        <v>0</v>
      </c>
      <c r="E7598" s="26">
        <v>0</v>
      </c>
    </row>
    <row r="7599" spans="1:5" x14ac:dyDescent="0.2">
      <c r="A7599" s="25">
        <v>36442</v>
      </c>
      <c r="D7599" s="27">
        <v>0</v>
      </c>
      <c r="E7599" s="26">
        <v>0</v>
      </c>
    </row>
    <row r="7600" spans="1:5" x14ac:dyDescent="0.2">
      <c r="A7600" s="25">
        <v>36443</v>
      </c>
      <c r="D7600" s="27">
        <v>0</v>
      </c>
      <c r="E7600" s="26">
        <v>0</v>
      </c>
    </row>
    <row r="7601" spans="1:5" x14ac:dyDescent="0.2">
      <c r="A7601" s="25">
        <v>36444</v>
      </c>
      <c r="D7601" s="27">
        <v>0</v>
      </c>
      <c r="E7601" s="26">
        <v>0</v>
      </c>
    </row>
    <row r="7602" spans="1:5" x14ac:dyDescent="0.2">
      <c r="A7602" s="25">
        <v>36445</v>
      </c>
      <c r="D7602" s="27">
        <v>0</v>
      </c>
      <c r="E7602" s="26">
        <v>0</v>
      </c>
    </row>
    <row r="7603" spans="1:5" x14ac:dyDescent="0.2">
      <c r="A7603" s="25">
        <v>36446</v>
      </c>
      <c r="D7603" s="27">
        <v>0</v>
      </c>
      <c r="E7603" s="26">
        <v>0</v>
      </c>
    </row>
    <row r="7604" spans="1:5" x14ac:dyDescent="0.2">
      <c r="A7604" s="25">
        <v>36447</v>
      </c>
      <c r="D7604" s="27">
        <v>0</v>
      </c>
      <c r="E7604" s="26">
        <v>0</v>
      </c>
    </row>
    <row r="7605" spans="1:5" x14ac:dyDescent="0.2">
      <c r="A7605" s="25">
        <v>36448</v>
      </c>
      <c r="D7605" s="27">
        <v>0</v>
      </c>
      <c r="E7605" s="26">
        <v>0</v>
      </c>
    </row>
    <row r="7606" spans="1:5" x14ac:dyDescent="0.2">
      <c r="A7606" s="25">
        <v>36449</v>
      </c>
      <c r="D7606" s="27">
        <v>0</v>
      </c>
      <c r="E7606" s="26">
        <v>0</v>
      </c>
    </row>
    <row r="7607" spans="1:5" x14ac:dyDescent="0.2">
      <c r="A7607" s="25">
        <v>36450</v>
      </c>
      <c r="D7607" s="27">
        <v>0</v>
      </c>
      <c r="E7607" s="26">
        <v>0</v>
      </c>
    </row>
    <row r="7608" spans="1:5" x14ac:dyDescent="0.2">
      <c r="A7608" s="25">
        <v>36451</v>
      </c>
      <c r="D7608" s="27">
        <v>0</v>
      </c>
      <c r="E7608" s="26">
        <v>0</v>
      </c>
    </row>
    <row r="7609" spans="1:5" x14ac:dyDescent="0.2">
      <c r="A7609" s="25">
        <v>36452</v>
      </c>
      <c r="D7609" s="27">
        <v>0</v>
      </c>
      <c r="E7609" s="26">
        <v>0</v>
      </c>
    </row>
    <row r="7610" spans="1:5" x14ac:dyDescent="0.2">
      <c r="A7610" s="25">
        <v>36453</v>
      </c>
      <c r="D7610" s="27">
        <v>0</v>
      </c>
      <c r="E7610" s="26">
        <v>0</v>
      </c>
    </row>
    <row r="7611" spans="1:5" x14ac:dyDescent="0.2">
      <c r="A7611" s="25">
        <v>36454</v>
      </c>
      <c r="D7611" s="27">
        <v>0</v>
      </c>
      <c r="E7611" s="26">
        <v>0</v>
      </c>
    </row>
    <row r="7612" spans="1:5" x14ac:dyDescent="0.2">
      <c r="A7612" s="25">
        <v>36455</v>
      </c>
      <c r="D7612" s="27">
        <v>0</v>
      </c>
      <c r="E7612" s="26">
        <v>0</v>
      </c>
    </row>
    <row r="7613" spans="1:5" x14ac:dyDescent="0.2">
      <c r="A7613" s="25">
        <v>36456</v>
      </c>
      <c r="D7613" s="27">
        <v>0</v>
      </c>
      <c r="E7613" s="26">
        <v>0</v>
      </c>
    </row>
    <row r="7614" spans="1:5" x14ac:dyDescent="0.2">
      <c r="A7614" s="25">
        <v>36457</v>
      </c>
      <c r="D7614" s="27">
        <v>0</v>
      </c>
      <c r="E7614" s="26">
        <v>0</v>
      </c>
    </row>
    <row r="7615" spans="1:5" x14ac:dyDescent="0.2">
      <c r="A7615" s="25">
        <v>36458</v>
      </c>
      <c r="D7615" s="27">
        <v>0</v>
      </c>
      <c r="E7615" s="26">
        <v>0</v>
      </c>
    </row>
    <row r="7616" spans="1:5" x14ac:dyDescent="0.2">
      <c r="A7616" s="25">
        <v>36459</v>
      </c>
      <c r="D7616" s="27">
        <v>0</v>
      </c>
      <c r="E7616" s="26">
        <v>0</v>
      </c>
    </row>
    <row r="7617" spans="1:5" x14ac:dyDescent="0.2">
      <c r="A7617" s="25">
        <v>36460</v>
      </c>
      <c r="D7617" s="27">
        <v>0</v>
      </c>
      <c r="E7617" s="26">
        <v>0</v>
      </c>
    </row>
    <row r="7618" spans="1:5" x14ac:dyDescent="0.2">
      <c r="A7618" s="25">
        <v>36461</v>
      </c>
      <c r="D7618" s="27">
        <v>0</v>
      </c>
      <c r="E7618" s="26">
        <v>0</v>
      </c>
    </row>
    <row r="7619" spans="1:5" x14ac:dyDescent="0.2">
      <c r="A7619" s="25">
        <v>36462</v>
      </c>
      <c r="D7619" s="27">
        <v>0</v>
      </c>
      <c r="E7619" s="26">
        <v>0</v>
      </c>
    </row>
    <row r="7620" spans="1:5" x14ac:dyDescent="0.2">
      <c r="A7620" s="25">
        <v>36463</v>
      </c>
      <c r="D7620" s="27">
        <v>0</v>
      </c>
      <c r="E7620" s="26">
        <v>0</v>
      </c>
    </row>
    <row r="7621" spans="1:5" x14ac:dyDescent="0.2">
      <c r="A7621" s="25">
        <v>36464</v>
      </c>
      <c r="D7621" s="27">
        <v>0</v>
      </c>
      <c r="E7621" s="26">
        <v>0</v>
      </c>
    </row>
    <row r="7622" spans="1:5" x14ac:dyDescent="0.2">
      <c r="A7622" s="25">
        <v>36465</v>
      </c>
      <c r="D7622" s="27">
        <v>0</v>
      </c>
      <c r="E7622" s="26">
        <v>0</v>
      </c>
    </row>
    <row r="7623" spans="1:5" x14ac:dyDescent="0.2">
      <c r="A7623" s="25">
        <v>36466</v>
      </c>
      <c r="D7623" s="27">
        <v>0</v>
      </c>
      <c r="E7623" s="26">
        <v>0</v>
      </c>
    </row>
    <row r="7624" spans="1:5" x14ac:dyDescent="0.2">
      <c r="A7624" s="25">
        <v>36467</v>
      </c>
      <c r="D7624" s="27">
        <v>0</v>
      </c>
      <c r="E7624" s="26">
        <v>0</v>
      </c>
    </row>
    <row r="7625" spans="1:5" x14ac:dyDescent="0.2">
      <c r="A7625" s="25">
        <v>36468</v>
      </c>
      <c r="D7625" s="27">
        <v>0</v>
      </c>
      <c r="E7625" s="26">
        <v>0</v>
      </c>
    </row>
    <row r="7626" spans="1:5" x14ac:dyDescent="0.2">
      <c r="A7626" s="25">
        <v>36469</v>
      </c>
      <c r="D7626" s="27">
        <v>0</v>
      </c>
      <c r="E7626" s="26">
        <v>0</v>
      </c>
    </row>
    <row r="7627" spans="1:5" x14ac:dyDescent="0.2">
      <c r="A7627" s="25">
        <v>36470</v>
      </c>
      <c r="D7627" s="27">
        <v>0</v>
      </c>
      <c r="E7627" s="26">
        <v>0</v>
      </c>
    </row>
    <row r="7628" spans="1:5" x14ac:dyDescent="0.2">
      <c r="A7628" s="25">
        <v>36471</v>
      </c>
      <c r="D7628" s="27">
        <v>0</v>
      </c>
      <c r="E7628" s="26">
        <v>0</v>
      </c>
    </row>
    <row r="7629" spans="1:5" x14ac:dyDescent="0.2">
      <c r="A7629" s="25">
        <v>36472</v>
      </c>
      <c r="D7629" s="27">
        <v>0</v>
      </c>
      <c r="E7629" s="26">
        <v>0</v>
      </c>
    </row>
    <row r="7630" spans="1:5" x14ac:dyDescent="0.2">
      <c r="A7630" s="25">
        <v>36473</v>
      </c>
      <c r="D7630" s="27">
        <v>0</v>
      </c>
      <c r="E7630" s="26">
        <v>0</v>
      </c>
    </row>
    <row r="7631" spans="1:5" x14ac:dyDescent="0.2">
      <c r="A7631" s="25">
        <v>36474</v>
      </c>
      <c r="D7631" s="27">
        <v>0</v>
      </c>
      <c r="E7631" s="26">
        <v>0</v>
      </c>
    </row>
    <row r="7632" spans="1:5" x14ac:dyDescent="0.2">
      <c r="A7632" s="25">
        <v>36475</v>
      </c>
      <c r="D7632" s="27">
        <v>0</v>
      </c>
      <c r="E7632" s="26">
        <v>0</v>
      </c>
    </row>
    <row r="7633" spans="1:5" x14ac:dyDescent="0.2">
      <c r="A7633" s="25">
        <v>36476</v>
      </c>
      <c r="D7633" s="27">
        <v>0</v>
      </c>
      <c r="E7633" s="26">
        <v>0</v>
      </c>
    </row>
    <row r="7634" spans="1:5" x14ac:dyDescent="0.2">
      <c r="A7634" s="25">
        <v>36477</v>
      </c>
      <c r="D7634" s="27">
        <v>0</v>
      </c>
      <c r="E7634" s="26">
        <v>0</v>
      </c>
    </row>
    <row r="7635" spans="1:5" x14ac:dyDescent="0.2">
      <c r="A7635" s="25">
        <v>36478</v>
      </c>
      <c r="D7635" s="27">
        <v>0</v>
      </c>
      <c r="E7635" s="26">
        <v>0</v>
      </c>
    </row>
    <row r="7636" spans="1:5" x14ac:dyDescent="0.2">
      <c r="A7636" s="25">
        <v>36479</v>
      </c>
      <c r="D7636" s="27">
        <v>0</v>
      </c>
      <c r="E7636" s="26">
        <v>0</v>
      </c>
    </row>
    <row r="7637" spans="1:5" x14ac:dyDescent="0.2">
      <c r="A7637" s="25">
        <v>36480</v>
      </c>
      <c r="D7637" s="27">
        <v>0</v>
      </c>
      <c r="E7637" s="26">
        <v>0</v>
      </c>
    </row>
    <row r="7638" spans="1:5" x14ac:dyDescent="0.2">
      <c r="A7638" s="25">
        <v>36481</v>
      </c>
      <c r="D7638" s="27">
        <v>0</v>
      </c>
      <c r="E7638" s="26">
        <v>0</v>
      </c>
    </row>
    <row r="7639" spans="1:5" x14ac:dyDescent="0.2">
      <c r="A7639" s="25">
        <v>36482</v>
      </c>
      <c r="D7639" s="27">
        <v>0</v>
      </c>
      <c r="E7639" s="26">
        <v>0</v>
      </c>
    </row>
    <row r="7640" spans="1:5" x14ac:dyDescent="0.2">
      <c r="A7640" s="25">
        <v>36483</v>
      </c>
      <c r="D7640" s="27">
        <v>0</v>
      </c>
      <c r="E7640" s="26">
        <v>0</v>
      </c>
    </row>
    <row r="7641" spans="1:5" x14ac:dyDescent="0.2">
      <c r="A7641" s="25">
        <v>36484</v>
      </c>
      <c r="D7641" s="27">
        <v>0</v>
      </c>
      <c r="E7641" s="26">
        <v>0</v>
      </c>
    </row>
    <row r="7642" spans="1:5" x14ac:dyDescent="0.2">
      <c r="A7642" s="25">
        <v>36485</v>
      </c>
      <c r="D7642" s="27">
        <v>0</v>
      </c>
      <c r="E7642" s="26">
        <v>0</v>
      </c>
    </row>
    <row r="7643" spans="1:5" x14ac:dyDescent="0.2">
      <c r="A7643" s="25">
        <v>36486</v>
      </c>
      <c r="D7643" s="27">
        <v>0</v>
      </c>
      <c r="E7643" s="26">
        <v>0</v>
      </c>
    </row>
    <row r="7644" spans="1:5" x14ac:dyDescent="0.2">
      <c r="A7644" s="25">
        <v>36487</v>
      </c>
      <c r="D7644" s="27">
        <v>0</v>
      </c>
      <c r="E7644" s="26">
        <v>0</v>
      </c>
    </row>
    <row r="7645" spans="1:5" x14ac:dyDescent="0.2">
      <c r="A7645" s="25">
        <v>36488</v>
      </c>
      <c r="D7645" s="27">
        <v>0</v>
      </c>
      <c r="E7645" s="26">
        <v>0</v>
      </c>
    </row>
    <row r="7646" spans="1:5" x14ac:dyDescent="0.2">
      <c r="A7646" s="25">
        <v>36489</v>
      </c>
      <c r="D7646" s="27">
        <v>0</v>
      </c>
      <c r="E7646" s="26">
        <v>0</v>
      </c>
    </row>
    <row r="7647" spans="1:5" x14ac:dyDescent="0.2">
      <c r="A7647" s="25">
        <v>36490</v>
      </c>
      <c r="D7647" s="27">
        <v>0</v>
      </c>
      <c r="E7647" s="26">
        <v>0</v>
      </c>
    </row>
    <row r="7648" spans="1:5" x14ac:dyDescent="0.2">
      <c r="A7648" s="25">
        <v>36491</v>
      </c>
      <c r="D7648" s="27">
        <v>0</v>
      </c>
      <c r="E7648" s="26">
        <v>0</v>
      </c>
    </row>
    <row r="7649" spans="1:5" x14ac:dyDescent="0.2">
      <c r="A7649" s="25">
        <v>36492</v>
      </c>
      <c r="D7649" s="27">
        <v>0</v>
      </c>
      <c r="E7649" s="26">
        <v>0</v>
      </c>
    </row>
    <row r="7650" spans="1:5" x14ac:dyDescent="0.2">
      <c r="A7650" s="25">
        <v>36493</v>
      </c>
      <c r="D7650" s="27">
        <v>0</v>
      </c>
      <c r="E7650" s="26">
        <v>0</v>
      </c>
    </row>
    <row r="7651" spans="1:5" x14ac:dyDescent="0.2">
      <c r="A7651" s="25">
        <v>36494</v>
      </c>
      <c r="D7651" s="27">
        <v>0</v>
      </c>
      <c r="E7651" s="26">
        <v>0</v>
      </c>
    </row>
    <row r="7652" spans="1:5" x14ac:dyDescent="0.2">
      <c r="A7652" s="25">
        <v>36495</v>
      </c>
      <c r="D7652" s="27">
        <v>0</v>
      </c>
      <c r="E7652" s="26">
        <v>0</v>
      </c>
    </row>
    <row r="7653" spans="1:5" x14ac:dyDescent="0.2">
      <c r="A7653" s="25">
        <v>36496</v>
      </c>
      <c r="D7653" s="27">
        <v>0</v>
      </c>
      <c r="E7653" s="26">
        <v>0</v>
      </c>
    </row>
    <row r="7654" spans="1:5" x14ac:dyDescent="0.2">
      <c r="A7654" s="25">
        <v>36497</v>
      </c>
      <c r="D7654" s="27">
        <v>0</v>
      </c>
      <c r="E7654" s="26">
        <v>0</v>
      </c>
    </row>
    <row r="7655" spans="1:5" x14ac:dyDescent="0.2">
      <c r="A7655" s="25">
        <v>36498</v>
      </c>
      <c r="D7655" s="27">
        <v>0</v>
      </c>
      <c r="E7655" s="26">
        <v>0</v>
      </c>
    </row>
    <row r="7656" spans="1:5" x14ac:dyDescent="0.2">
      <c r="A7656" s="25">
        <v>36499</v>
      </c>
      <c r="D7656" s="27">
        <v>0</v>
      </c>
      <c r="E7656" s="26">
        <v>0</v>
      </c>
    </row>
    <row r="7657" spans="1:5" x14ac:dyDescent="0.2">
      <c r="A7657" s="25">
        <v>36500</v>
      </c>
      <c r="D7657" s="27">
        <v>0</v>
      </c>
      <c r="E7657" s="26">
        <v>0</v>
      </c>
    </row>
    <row r="7658" spans="1:5" x14ac:dyDescent="0.2">
      <c r="A7658" s="25">
        <v>36501</v>
      </c>
      <c r="D7658" s="27">
        <v>0</v>
      </c>
      <c r="E7658" s="26">
        <v>0</v>
      </c>
    </row>
    <row r="7659" spans="1:5" x14ac:dyDescent="0.2">
      <c r="A7659" s="25">
        <v>36502</v>
      </c>
      <c r="D7659" s="27">
        <v>0</v>
      </c>
      <c r="E7659" s="26">
        <v>0</v>
      </c>
    </row>
    <row r="7660" spans="1:5" x14ac:dyDescent="0.2">
      <c r="A7660" s="25">
        <v>36503</v>
      </c>
      <c r="D7660" s="27">
        <v>0</v>
      </c>
      <c r="E7660" s="26">
        <v>0</v>
      </c>
    </row>
    <row r="7661" spans="1:5" x14ac:dyDescent="0.2">
      <c r="A7661" s="25">
        <v>36504</v>
      </c>
      <c r="D7661" s="27">
        <v>0</v>
      </c>
      <c r="E7661" s="26">
        <v>0</v>
      </c>
    </row>
    <row r="7662" spans="1:5" x14ac:dyDescent="0.2">
      <c r="A7662" s="25">
        <v>36505</v>
      </c>
      <c r="D7662" s="27">
        <v>0</v>
      </c>
      <c r="E7662" s="26">
        <v>0</v>
      </c>
    </row>
    <row r="7663" spans="1:5" x14ac:dyDescent="0.2">
      <c r="A7663" s="25">
        <v>36506</v>
      </c>
      <c r="D7663" s="27">
        <v>0</v>
      </c>
      <c r="E7663" s="26">
        <v>0</v>
      </c>
    </row>
    <row r="7664" spans="1:5" x14ac:dyDescent="0.2">
      <c r="A7664" s="25">
        <v>36507</v>
      </c>
      <c r="D7664" s="27">
        <v>0</v>
      </c>
      <c r="E7664" s="26">
        <v>0</v>
      </c>
    </row>
    <row r="7665" spans="1:5" x14ac:dyDescent="0.2">
      <c r="A7665" s="25">
        <v>36508</v>
      </c>
      <c r="D7665" s="27">
        <v>0</v>
      </c>
      <c r="E7665" s="26">
        <v>0</v>
      </c>
    </row>
    <row r="7666" spans="1:5" x14ac:dyDescent="0.2">
      <c r="A7666" s="25">
        <v>36509</v>
      </c>
      <c r="D7666" s="27">
        <v>0</v>
      </c>
      <c r="E7666" s="26">
        <v>0</v>
      </c>
    </row>
    <row r="7667" spans="1:5" x14ac:dyDescent="0.2">
      <c r="A7667" s="25">
        <v>36510</v>
      </c>
      <c r="D7667" s="27">
        <v>0</v>
      </c>
      <c r="E7667" s="26">
        <v>0</v>
      </c>
    </row>
    <row r="7668" spans="1:5" x14ac:dyDescent="0.2">
      <c r="A7668" s="25">
        <v>36511</v>
      </c>
      <c r="D7668" s="27">
        <v>0</v>
      </c>
      <c r="E7668" s="26">
        <v>0</v>
      </c>
    </row>
    <row r="7669" spans="1:5" x14ac:dyDescent="0.2">
      <c r="A7669" s="25">
        <v>36512</v>
      </c>
      <c r="D7669" s="27">
        <v>0</v>
      </c>
      <c r="E7669" s="26">
        <v>0</v>
      </c>
    </row>
    <row r="7670" spans="1:5" x14ac:dyDescent="0.2">
      <c r="A7670" s="25">
        <v>36513</v>
      </c>
      <c r="D7670" s="27">
        <v>0</v>
      </c>
      <c r="E7670" s="26">
        <v>0</v>
      </c>
    </row>
    <row r="7671" spans="1:5" x14ac:dyDescent="0.2">
      <c r="A7671" s="25">
        <v>36514</v>
      </c>
      <c r="D7671" s="27">
        <v>0</v>
      </c>
      <c r="E7671" s="26">
        <v>0</v>
      </c>
    </row>
    <row r="7672" spans="1:5" x14ac:dyDescent="0.2">
      <c r="A7672" s="25">
        <v>36515</v>
      </c>
      <c r="D7672" s="27">
        <v>0</v>
      </c>
      <c r="E7672" s="26">
        <v>0</v>
      </c>
    </row>
    <row r="7673" spans="1:5" x14ac:dyDescent="0.2">
      <c r="A7673" s="25">
        <v>36516</v>
      </c>
      <c r="D7673" s="27">
        <v>0</v>
      </c>
      <c r="E7673" s="26">
        <v>0</v>
      </c>
    </row>
    <row r="7674" spans="1:5" x14ac:dyDescent="0.2">
      <c r="A7674" s="25">
        <v>36517</v>
      </c>
      <c r="D7674" s="27">
        <v>0</v>
      </c>
      <c r="E7674" s="26">
        <v>0</v>
      </c>
    </row>
    <row r="7675" spans="1:5" x14ac:dyDescent="0.2">
      <c r="A7675" s="25">
        <v>36518</v>
      </c>
      <c r="D7675" s="27">
        <v>0</v>
      </c>
      <c r="E7675" s="26">
        <v>0</v>
      </c>
    </row>
    <row r="7676" spans="1:5" x14ac:dyDescent="0.2">
      <c r="A7676" s="25">
        <v>36519</v>
      </c>
      <c r="D7676" s="27">
        <v>0</v>
      </c>
      <c r="E7676" s="26">
        <v>0</v>
      </c>
    </row>
    <row r="7677" spans="1:5" x14ac:dyDescent="0.2">
      <c r="A7677" s="25">
        <v>36520</v>
      </c>
      <c r="D7677" s="27">
        <v>0</v>
      </c>
      <c r="E7677" s="26">
        <v>0</v>
      </c>
    </row>
    <row r="7678" spans="1:5" x14ac:dyDescent="0.2">
      <c r="A7678" s="25">
        <v>36521</v>
      </c>
      <c r="D7678" s="27">
        <v>0</v>
      </c>
      <c r="E7678" s="26">
        <v>0</v>
      </c>
    </row>
    <row r="7679" spans="1:5" x14ac:dyDescent="0.2">
      <c r="A7679" s="25">
        <v>36522</v>
      </c>
      <c r="D7679" s="27">
        <v>0</v>
      </c>
      <c r="E7679" s="26">
        <v>0</v>
      </c>
    </row>
    <row r="7680" spans="1:5" x14ac:dyDescent="0.2">
      <c r="A7680" s="25">
        <v>36523</v>
      </c>
      <c r="D7680" s="27">
        <v>0</v>
      </c>
      <c r="E7680" s="26">
        <v>0</v>
      </c>
    </row>
    <row r="7681" spans="1:5" x14ac:dyDescent="0.2">
      <c r="A7681" s="25">
        <v>36524</v>
      </c>
      <c r="D7681" s="27">
        <v>0</v>
      </c>
      <c r="E7681" s="26">
        <v>0</v>
      </c>
    </row>
    <row r="7682" spans="1:5" x14ac:dyDescent="0.2">
      <c r="A7682" s="25">
        <v>36525</v>
      </c>
      <c r="D7682" s="27">
        <v>0</v>
      </c>
      <c r="E7682" s="26">
        <v>0</v>
      </c>
    </row>
    <row r="7683" spans="1:5" x14ac:dyDescent="0.2">
      <c r="A7683" s="25">
        <v>36526</v>
      </c>
      <c r="D7683" s="27">
        <v>0</v>
      </c>
      <c r="E7683" s="26">
        <v>0</v>
      </c>
    </row>
    <row r="7684" spans="1:5" x14ac:dyDescent="0.2">
      <c r="A7684" s="25">
        <v>36527</v>
      </c>
      <c r="D7684" s="27">
        <v>0</v>
      </c>
      <c r="E7684" s="26">
        <v>0</v>
      </c>
    </row>
    <row r="7685" spans="1:5" x14ac:dyDescent="0.2">
      <c r="A7685" s="25">
        <v>36528</v>
      </c>
      <c r="D7685" s="27">
        <v>0</v>
      </c>
      <c r="E7685" s="26">
        <v>0</v>
      </c>
    </row>
    <row r="7686" spans="1:5" x14ac:dyDescent="0.2">
      <c r="A7686" s="25">
        <v>36529</v>
      </c>
      <c r="D7686" s="27">
        <v>0</v>
      </c>
      <c r="E7686" s="26">
        <v>0</v>
      </c>
    </row>
    <row r="7687" spans="1:5" x14ac:dyDescent="0.2">
      <c r="A7687" s="25">
        <v>36530</v>
      </c>
      <c r="D7687" s="27">
        <v>0</v>
      </c>
      <c r="E7687" s="26">
        <v>0</v>
      </c>
    </row>
    <row r="7688" spans="1:5" x14ac:dyDescent="0.2">
      <c r="A7688" s="25">
        <v>36531</v>
      </c>
      <c r="D7688" s="27">
        <v>0</v>
      </c>
      <c r="E7688" s="26">
        <v>0</v>
      </c>
    </row>
    <row r="7689" spans="1:5" x14ac:dyDescent="0.2">
      <c r="A7689" s="25">
        <v>36532</v>
      </c>
      <c r="D7689" s="27">
        <v>0</v>
      </c>
      <c r="E7689" s="26">
        <v>0</v>
      </c>
    </row>
    <row r="7690" spans="1:5" x14ac:dyDescent="0.2">
      <c r="A7690" s="25">
        <v>36533</v>
      </c>
      <c r="D7690" s="27">
        <v>0</v>
      </c>
      <c r="E7690" s="26">
        <v>0</v>
      </c>
    </row>
    <row r="7691" spans="1:5" x14ac:dyDescent="0.2">
      <c r="A7691" s="25">
        <v>36534</v>
      </c>
      <c r="D7691" s="27">
        <v>0</v>
      </c>
      <c r="E7691" s="26">
        <v>0</v>
      </c>
    </row>
    <row r="7692" spans="1:5" x14ac:dyDescent="0.2">
      <c r="A7692" s="25">
        <v>36535</v>
      </c>
      <c r="D7692" s="27">
        <v>0</v>
      </c>
      <c r="E7692" s="26">
        <v>0</v>
      </c>
    </row>
    <row r="7693" spans="1:5" x14ac:dyDescent="0.2">
      <c r="A7693" s="25">
        <v>36536</v>
      </c>
      <c r="D7693" s="27">
        <v>0</v>
      </c>
      <c r="E7693" s="26">
        <v>0</v>
      </c>
    </row>
    <row r="7694" spans="1:5" x14ac:dyDescent="0.2">
      <c r="A7694" s="25">
        <v>36537</v>
      </c>
      <c r="D7694" s="27">
        <v>0</v>
      </c>
      <c r="E7694" s="26">
        <v>0</v>
      </c>
    </row>
    <row r="7695" spans="1:5" x14ac:dyDescent="0.2">
      <c r="A7695" s="25">
        <v>36538</v>
      </c>
      <c r="D7695" s="27">
        <v>0</v>
      </c>
      <c r="E7695" s="26">
        <v>0</v>
      </c>
    </row>
    <row r="7696" spans="1:5" x14ac:dyDescent="0.2">
      <c r="A7696" s="25">
        <v>36539</v>
      </c>
      <c r="D7696" s="27">
        <v>0</v>
      </c>
      <c r="E7696" s="26">
        <v>0</v>
      </c>
    </row>
    <row r="7697" spans="1:5" x14ac:dyDescent="0.2">
      <c r="A7697" s="25">
        <v>36540</v>
      </c>
      <c r="D7697" s="27">
        <v>0</v>
      </c>
      <c r="E7697" s="26">
        <v>0</v>
      </c>
    </row>
    <row r="7698" spans="1:5" x14ac:dyDescent="0.2">
      <c r="A7698" s="25">
        <v>36541</v>
      </c>
      <c r="D7698" s="27">
        <v>0</v>
      </c>
      <c r="E7698" s="26">
        <v>0</v>
      </c>
    </row>
    <row r="7699" spans="1:5" x14ac:dyDescent="0.2">
      <c r="A7699" s="25">
        <v>36542</v>
      </c>
      <c r="D7699" s="27">
        <v>0</v>
      </c>
      <c r="E7699" s="26">
        <v>0</v>
      </c>
    </row>
    <row r="7700" spans="1:5" x14ac:dyDescent="0.2">
      <c r="A7700" s="25">
        <v>36543</v>
      </c>
      <c r="D7700" s="27">
        <v>0</v>
      </c>
      <c r="E7700" s="26">
        <v>0</v>
      </c>
    </row>
    <row r="7701" spans="1:5" x14ac:dyDescent="0.2">
      <c r="A7701" s="25">
        <v>36544</v>
      </c>
      <c r="D7701" s="27">
        <v>0</v>
      </c>
      <c r="E7701" s="26">
        <v>0</v>
      </c>
    </row>
    <row r="7702" spans="1:5" x14ac:dyDescent="0.2">
      <c r="A7702" s="25">
        <v>36545</v>
      </c>
      <c r="D7702" s="27">
        <v>0</v>
      </c>
      <c r="E7702" s="26">
        <v>0</v>
      </c>
    </row>
    <row r="7703" spans="1:5" x14ac:dyDescent="0.2">
      <c r="A7703" s="25">
        <v>36546</v>
      </c>
      <c r="D7703" s="27">
        <v>0</v>
      </c>
      <c r="E7703" s="26">
        <v>0</v>
      </c>
    </row>
    <row r="7704" spans="1:5" x14ac:dyDescent="0.2">
      <c r="A7704" s="25">
        <v>36547</v>
      </c>
      <c r="D7704" s="27">
        <v>0</v>
      </c>
      <c r="E7704" s="26">
        <v>0</v>
      </c>
    </row>
    <row r="7705" spans="1:5" x14ac:dyDescent="0.2">
      <c r="A7705" s="25">
        <v>36548</v>
      </c>
      <c r="D7705" s="27">
        <v>0</v>
      </c>
      <c r="E7705" s="26">
        <v>0</v>
      </c>
    </row>
    <row r="7706" spans="1:5" x14ac:dyDescent="0.2">
      <c r="A7706" s="25">
        <v>36549</v>
      </c>
      <c r="D7706" s="27">
        <v>0</v>
      </c>
      <c r="E7706" s="26">
        <v>0</v>
      </c>
    </row>
    <row r="7707" spans="1:5" x14ac:dyDescent="0.2">
      <c r="A7707" s="25">
        <v>36550</v>
      </c>
      <c r="D7707" s="27">
        <v>0</v>
      </c>
      <c r="E7707" s="26">
        <v>0</v>
      </c>
    </row>
    <row r="7708" spans="1:5" x14ac:dyDescent="0.2">
      <c r="A7708" s="25">
        <v>36551</v>
      </c>
      <c r="D7708" s="27">
        <v>0</v>
      </c>
      <c r="E7708" s="26">
        <v>0</v>
      </c>
    </row>
    <row r="7709" spans="1:5" x14ac:dyDescent="0.2">
      <c r="A7709" s="25">
        <v>36552</v>
      </c>
      <c r="D7709" s="27">
        <v>0</v>
      </c>
      <c r="E7709" s="26">
        <v>0</v>
      </c>
    </row>
    <row r="7710" spans="1:5" x14ac:dyDescent="0.2">
      <c r="A7710" s="25">
        <v>36553</v>
      </c>
      <c r="D7710" s="27">
        <v>0</v>
      </c>
      <c r="E7710" s="26">
        <v>0</v>
      </c>
    </row>
    <row r="7711" spans="1:5" x14ac:dyDescent="0.2">
      <c r="A7711" s="25">
        <v>36554</v>
      </c>
      <c r="D7711" s="27">
        <v>0</v>
      </c>
      <c r="E7711" s="26">
        <v>0</v>
      </c>
    </row>
    <row r="7712" spans="1:5" x14ac:dyDescent="0.2">
      <c r="A7712" s="25">
        <v>36555</v>
      </c>
      <c r="D7712" s="27">
        <v>0</v>
      </c>
      <c r="E7712" s="26">
        <v>0</v>
      </c>
    </row>
    <row r="7713" spans="1:5" x14ac:dyDescent="0.2">
      <c r="A7713" s="25">
        <v>36556</v>
      </c>
      <c r="D7713" s="27">
        <v>0</v>
      </c>
      <c r="E7713" s="26">
        <v>0</v>
      </c>
    </row>
    <row r="7714" spans="1:5" x14ac:dyDescent="0.2">
      <c r="A7714" s="25">
        <v>36557</v>
      </c>
      <c r="D7714" s="27">
        <v>0</v>
      </c>
      <c r="E7714" s="26">
        <v>0</v>
      </c>
    </row>
    <row r="7715" spans="1:5" x14ac:dyDescent="0.2">
      <c r="A7715" s="25">
        <v>36558</v>
      </c>
      <c r="D7715" s="27">
        <v>0</v>
      </c>
      <c r="E7715" s="26">
        <v>0</v>
      </c>
    </row>
    <row r="7716" spans="1:5" x14ac:dyDescent="0.2">
      <c r="A7716" s="25">
        <v>36559</v>
      </c>
      <c r="D7716" s="27">
        <v>0</v>
      </c>
      <c r="E7716" s="26">
        <v>0</v>
      </c>
    </row>
    <row r="7717" spans="1:5" x14ac:dyDescent="0.2">
      <c r="A7717" s="25">
        <v>36560</v>
      </c>
      <c r="D7717" s="27">
        <v>0</v>
      </c>
      <c r="E7717" s="26">
        <v>0</v>
      </c>
    </row>
    <row r="7718" spans="1:5" x14ac:dyDescent="0.2">
      <c r="A7718" s="25">
        <v>36561</v>
      </c>
      <c r="D7718" s="27">
        <v>0</v>
      </c>
      <c r="E7718" s="26">
        <v>0</v>
      </c>
    </row>
    <row r="7719" spans="1:5" x14ac:dyDescent="0.2">
      <c r="A7719" s="25">
        <v>36562</v>
      </c>
      <c r="D7719" s="27">
        <v>0</v>
      </c>
      <c r="E7719" s="26">
        <v>0</v>
      </c>
    </row>
    <row r="7720" spans="1:5" x14ac:dyDescent="0.2">
      <c r="A7720" s="25">
        <v>36563</v>
      </c>
      <c r="D7720" s="27">
        <v>0</v>
      </c>
      <c r="E7720" s="26">
        <v>0</v>
      </c>
    </row>
    <row r="7721" spans="1:5" x14ac:dyDescent="0.2">
      <c r="A7721" s="25">
        <v>36564</v>
      </c>
      <c r="D7721" s="27">
        <v>0</v>
      </c>
      <c r="E7721" s="26">
        <v>0</v>
      </c>
    </row>
    <row r="7722" spans="1:5" x14ac:dyDescent="0.2">
      <c r="A7722" s="25">
        <v>36565</v>
      </c>
      <c r="D7722" s="27">
        <v>0</v>
      </c>
      <c r="E7722" s="26">
        <v>0</v>
      </c>
    </row>
    <row r="7723" spans="1:5" x14ac:dyDescent="0.2">
      <c r="A7723" s="25">
        <v>36566</v>
      </c>
      <c r="D7723" s="27">
        <v>0</v>
      </c>
      <c r="E7723" s="26">
        <v>0</v>
      </c>
    </row>
    <row r="7724" spans="1:5" x14ac:dyDescent="0.2">
      <c r="A7724" s="25">
        <v>36567</v>
      </c>
      <c r="D7724" s="27">
        <v>0</v>
      </c>
      <c r="E7724" s="26">
        <v>0</v>
      </c>
    </row>
    <row r="7725" spans="1:5" x14ac:dyDescent="0.2">
      <c r="A7725" s="25">
        <v>36568</v>
      </c>
      <c r="D7725" s="27">
        <v>0</v>
      </c>
      <c r="E7725" s="26">
        <v>0</v>
      </c>
    </row>
    <row r="7726" spans="1:5" x14ac:dyDescent="0.2">
      <c r="A7726" s="25">
        <v>36569</v>
      </c>
      <c r="D7726" s="27">
        <v>0</v>
      </c>
      <c r="E7726" s="26">
        <v>0</v>
      </c>
    </row>
    <row r="7727" spans="1:5" x14ac:dyDescent="0.2">
      <c r="A7727" s="25">
        <v>36570</v>
      </c>
      <c r="D7727" s="27">
        <v>0</v>
      </c>
      <c r="E7727" s="26">
        <v>0</v>
      </c>
    </row>
    <row r="7728" spans="1:5" x14ac:dyDescent="0.2">
      <c r="A7728" s="25">
        <v>36571</v>
      </c>
      <c r="D7728" s="27">
        <v>0</v>
      </c>
      <c r="E7728" s="26">
        <v>0</v>
      </c>
    </row>
    <row r="7729" spans="1:5" x14ac:dyDescent="0.2">
      <c r="A7729" s="25">
        <v>36572</v>
      </c>
      <c r="D7729" s="27">
        <v>0</v>
      </c>
      <c r="E7729" s="26">
        <v>0</v>
      </c>
    </row>
    <row r="7730" spans="1:5" x14ac:dyDescent="0.2">
      <c r="A7730" s="25">
        <v>36573</v>
      </c>
      <c r="D7730" s="27">
        <v>0</v>
      </c>
      <c r="E7730" s="26">
        <v>0</v>
      </c>
    </row>
    <row r="7731" spans="1:5" x14ac:dyDescent="0.2">
      <c r="A7731" s="25">
        <v>36574</v>
      </c>
      <c r="D7731" s="27">
        <v>0</v>
      </c>
      <c r="E7731" s="26">
        <v>0</v>
      </c>
    </row>
    <row r="7732" spans="1:5" x14ac:dyDescent="0.2">
      <c r="A7732" s="25">
        <v>36575</v>
      </c>
      <c r="D7732" s="27">
        <v>0</v>
      </c>
      <c r="E7732" s="26">
        <v>0</v>
      </c>
    </row>
    <row r="7733" spans="1:5" x14ac:dyDescent="0.2">
      <c r="A7733" s="25">
        <v>36576</v>
      </c>
      <c r="D7733" s="27">
        <v>0</v>
      </c>
      <c r="E7733" s="26">
        <v>0</v>
      </c>
    </row>
    <row r="7734" spans="1:5" x14ac:dyDescent="0.2">
      <c r="A7734" s="25">
        <v>36577</v>
      </c>
      <c r="D7734" s="27">
        <v>0</v>
      </c>
      <c r="E7734" s="26">
        <v>0</v>
      </c>
    </row>
    <row r="7735" spans="1:5" x14ac:dyDescent="0.2">
      <c r="A7735" s="25">
        <v>36578</v>
      </c>
      <c r="D7735" s="27">
        <v>0</v>
      </c>
      <c r="E7735" s="26">
        <v>0</v>
      </c>
    </row>
    <row r="7736" spans="1:5" x14ac:dyDescent="0.2">
      <c r="A7736" s="25">
        <v>36579</v>
      </c>
      <c r="D7736" s="27">
        <v>0</v>
      </c>
      <c r="E7736" s="26">
        <v>0</v>
      </c>
    </row>
    <row r="7737" spans="1:5" x14ac:dyDescent="0.2">
      <c r="A7737" s="25">
        <v>36580</v>
      </c>
      <c r="D7737" s="27">
        <v>0</v>
      </c>
      <c r="E7737" s="26">
        <v>0</v>
      </c>
    </row>
    <row r="7738" spans="1:5" x14ac:dyDescent="0.2">
      <c r="A7738" s="25">
        <v>36581</v>
      </c>
      <c r="D7738" s="27">
        <v>0</v>
      </c>
      <c r="E7738" s="26">
        <v>0</v>
      </c>
    </row>
    <row r="7739" spans="1:5" x14ac:dyDescent="0.2">
      <c r="A7739" s="25">
        <v>36582</v>
      </c>
      <c r="D7739" s="27">
        <v>0</v>
      </c>
      <c r="E7739" s="26">
        <v>0</v>
      </c>
    </row>
    <row r="7740" spans="1:5" x14ac:dyDescent="0.2">
      <c r="A7740" s="25">
        <v>36583</v>
      </c>
      <c r="D7740" s="27">
        <v>0</v>
      </c>
      <c r="E7740" s="26">
        <v>0</v>
      </c>
    </row>
    <row r="7741" spans="1:5" x14ac:dyDescent="0.2">
      <c r="A7741" s="25">
        <v>36584</v>
      </c>
      <c r="D7741" s="27">
        <v>0</v>
      </c>
      <c r="E7741" s="26">
        <v>0</v>
      </c>
    </row>
    <row r="7742" spans="1:5" x14ac:dyDescent="0.2">
      <c r="A7742" s="25">
        <v>36585</v>
      </c>
      <c r="D7742" s="27">
        <v>0</v>
      </c>
      <c r="E7742" s="26">
        <v>0</v>
      </c>
    </row>
    <row r="7743" spans="1:5" x14ac:dyDescent="0.2">
      <c r="A7743" s="25">
        <v>36586</v>
      </c>
      <c r="D7743" s="27">
        <v>0</v>
      </c>
      <c r="E7743" s="26">
        <v>0</v>
      </c>
    </row>
    <row r="7744" spans="1:5" x14ac:dyDescent="0.2">
      <c r="A7744" s="25">
        <v>36587</v>
      </c>
      <c r="D7744" s="27">
        <v>0</v>
      </c>
      <c r="E7744" s="26">
        <v>0</v>
      </c>
    </row>
    <row r="7745" spans="1:5" x14ac:dyDescent="0.2">
      <c r="A7745" s="25">
        <v>36588</v>
      </c>
      <c r="D7745" s="27">
        <v>0</v>
      </c>
      <c r="E7745" s="26">
        <v>0</v>
      </c>
    </row>
    <row r="7746" spans="1:5" x14ac:dyDescent="0.2">
      <c r="A7746" s="25">
        <v>36589</v>
      </c>
      <c r="D7746" s="27">
        <v>0</v>
      </c>
      <c r="E7746" s="26">
        <v>0</v>
      </c>
    </row>
    <row r="7747" spans="1:5" x14ac:dyDescent="0.2">
      <c r="A7747" s="25">
        <v>36590</v>
      </c>
      <c r="D7747" s="27">
        <v>0</v>
      </c>
      <c r="E7747" s="26">
        <v>0</v>
      </c>
    </row>
    <row r="7748" spans="1:5" x14ac:dyDescent="0.2">
      <c r="A7748" s="25">
        <v>36591</v>
      </c>
      <c r="D7748" s="27">
        <v>0</v>
      </c>
      <c r="E7748" s="26">
        <v>0</v>
      </c>
    </row>
    <row r="7749" spans="1:5" x14ac:dyDescent="0.2">
      <c r="A7749" s="25">
        <v>36592</v>
      </c>
      <c r="D7749" s="27">
        <v>0</v>
      </c>
      <c r="E7749" s="26">
        <v>0</v>
      </c>
    </row>
    <row r="7750" spans="1:5" x14ac:dyDescent="0.2">
      <c r="A7750" s="25">
        <v>36593</v>
      </c>
      <c r="D7750" s="27">
        <v>0</v>
      </c>
      <c r="E7750" s="26">
        <v>0</v>
      </c>
    </row>
    <row r="7751" spans="1:5" x14ac:dyDescent="0.2">
      <c r="A7751" s="25">
        <v>36594</v>
      </c>
      <c r="D7751" s="27">
        <v>0</v>
      </c>
      <c r="E7751" s="26">
        <v>0</v>
      </c>
    </row>
    <row r="7752" spans="1:5" x14ac:dyDescent="0.2">
      <c r="A7752" s="25">
        <v>36595</v>
      </c>
      <c r="D7752" s="27">
        <v>0</v>
      </c>
      <c r="E7752" s="26">
        <v>0</v>
      </c>
    </row>
    <row r="7753" spans="1:5" x14ac:dyDescent="0.2">
      <c r="A7753" s="25">
        <v>36596</v>
      </c>
      <c r="D7753" s="27">
        <v>0</v>
      </c>
      <c r="E7753" s="26">
        <v>0</v>
      </c>
    </row>
    <row r="7754" spans="1:5" x14ac:dyDescent="0.2">
      <c r="A7754" s="25">
        <v>36597</v>
      </c>
      <c r="D7754" s="27">
        <v>0</v>
      </c>
      <c r="E7754" s="26">
        <v>0</v>
      </c>
    </row>
    <row r="7755" spans="1:5" x14ac:dyDescent="0.2">
      <c r="A7755" s="25">
        <v>36598</v>
      </c>
      <c r="D7755" s="27">
        <v>0</v>
      </c>
      <c r="E7755" s="26">
        <v>0</v>
      </c>
    </row>
    <row r="7756" spans="1:5" x14ac:dyDescent="0.2">
      <c r="A7756" s="25">
        <v>36599</v>
      </c>
      <c r="D7756" s="27">
        <v>0</v>
      </c>
      <c r="E7756" s="26">
        <v>0</v>
      </c>
    </row>
    <row r="7757" spans="1:5" x14ac:dyDescent="0.2">
      <c r="A7757" s="25">
        <v>36600</v>
      </c>
      <c r="D7757" s="27">
        <v>0</v>
      </c>
      <c r="E7757" s="26">
        <v>0</v>
      </c>
    </row>
    <row r="7758" spans="1:5" x14ac:dyDescent="0.2">
      <c r="A7758" s="25">
        <v>36601</v>
      </c>
      <c r="D7758" s="27">
        <v>0</v>
      </c>
      <c r="E7758" s="26">
        <v>0</v>
      </c>
    </row>
    <row r="7759" spans="1:5" x14ac:dyDescent="0.2">
      <c r="A7759" s="25">
        <v>36602</v>
      </c>
      <c r="D7759" s="27">
        <v>0</v>
      </c>
      <c r="E7759" s="26">
        <v>0</v>
      </c>
    </row>
    <row r="7760" spans="1:5" x14ac:dyDescent="0.2">
      <c r="A7760" s="25">
        <v>36603</v>
      </c>
      <c r="D7760" s="27">
        <v>0</v>
      </c>
      <c r="E7760" s="26">
        <v>0</v>
      </c>
    </row>
    <row r="7761" spans="1:5" x14ac:dyDescent="0.2">
      <c r="A7761" s="25">
        <v>36604</v>
      </c>
      <c r="D7761" s="27">
        <v>0</v>
      </c>
      <c r="E7761" s="26">
        <v>0</v>
      </c>
    </row>
    <row r="7762" spans="1:5" x14ac:dyDescent="0.2">
      <c r="A7762" s="25">
        <v>36605</v>
      </c>
      <c r="D7762" s="27">
        <v>0</v>
      </c>
      <c r="E7762" s="26">
        <v>0</v>
      </c>
    </row>
    <row r="7763" spans="1:5" x14ac:dyDescent="0.2">
      <c r="A7763" s="25">
        <v>36606</v>
      </c>
      <c r="D7763" s="27">
        <v>0</v>
      </c>
      <c r="E7763" s="26">
        <v>0</v>
      </c>
    </row>
    <row r="7764" spans="1:5" x14ac:dyDescent="0.2">
      <c r="A7764" s="25">
        <v>36607</v>
      </c>
      <c r="D7764" s="27">
        <v>0</v>
      </c>
      <c r="E7764" s="26">
        <v>0</v>
      </c>
    </row>
    <row r="7765" spans="1:5" x14ac:dyDescent="0.2">
      <c r="A7765" s="25">
        <v>36608</v>
      </c>
      <c r="D7765" s="27">
        <v>0</v>
      </c>
      <c r="E7765" s="26">
        <v>0</v>
      </c>
    </row>
    <row r="7766" spans="1:5" x14ac:dyDescent="0.2">
      <c r="A7766" s="25">
        <v>36609</v>
      </c>
      <c r="D7766" s="27">
        <v>0</v>
      </c>
      <c r="E7766" s="26">
        <v>0</v>
      </c>
    </row>
    <row r="7767" spans="1:5" x14ac:dyDescent="0.2">
      <c r="A7767" s="25">
        <v>36610</v>
      </c>
      <c r="D7767" s="27">
        <v>0</v>
      </c>
      <c r="E7767" s="26">
        <v>0</v>
      </c>
    </row>
    <row r="7768" spans="1:5" x14ac:dyDescent="0.2">
      <c r="A7768" s="25">
        <v>36611</v>
      </c>
      <c r="D7768" s="27">
        <v>0</v>
      </c>
      <c r="E7768" s="26">
        <v>0</v>
      </c>
    </row>
    <row r="7769" spans="1:5" x14ac:dyDescent="0.2">
      <c r="A7769" s="25">
        <v>36612</v>
      </c>
      <c r="D7769" s="27">
        <v>0</v>
      </c>
      <c r="E7769" s="26">
        <v>0</v>
      </c>
    </row>
    <row r="7770" spans="1:5" x14ac:dyDescent="0.2">
      <c r="A7770" s="25">
        <v>36613</v>
      </c>
      <c r="D7770" s="27">
        <v>0</v>
      </c>
      <c r="E7770" s="26">
        <v>0</v>
      </c>
    </row>
    <row r="7771" spans="1:5" x14ac:dyDescent="0.2">
      <c r="A7771" s="25">
        <v>36614</v>
      </c>
      <c r="D7771" s="27">
        <v>0</v>
      </c>
      <c r="E7771" s="26">
        <v>0</v>
      </c>
    </row>
    <row r="7772" spans="1:5" x14ac:dyDescent="0.2">
      <c r="A7772" s="25">
        <v>36615</v>
      </c>
      <c r="D7772" s="27">
        <v>0</v>
      </c>
      <c r="E7772" s="26">
        <v>0</v>
      </c>
    </row>
    <row r="7773" spans="1:5" x14ac:dyDescent="0.2">
      <c r="A7773" s="25">
        <v>36616</v>
      </c>
      <c r="D7773" s="27">
        <v>0</v>
      </c>
      <c r="E7773" s="26">
        <v>0</v>
      </c>
    </row>
    <row r="7774" spans="1:5" x14ac:dyDescent="0.2">
      <c r="A7774" s="25">
        <v>36617</v>
      </c>
      <c r="D7774" s="27">
        <v>0</v>
      </c>
      <c r="E7774" s="26">
        <v>0</v>
      </c>
    </row>
    <row r="7775" spans="1:5" x14ac:dyDescent="0.2">
      <c r="A7775" s="25">
        <v>36618</v>
      </c>
      <c r="D7775" s="27">
        <v>0</v>
      </c>
      <c r="E7775" s="26">
        <v>0</v>
      </c>
    </row>
    <row r="7776" spans="1:5" x14ac:dyDescent="0.2">
      <c r="A7776" s="25">
        <v>36619</v>
      </c>
      <c r="D7776" s="27">
        <v>0</v>
      </c>
      <c r="E7776" s="26">
        <v>0</v>
      </c>
    </row>
    <row r="7777" spans="1:5" x14ac:dyDescent="0.2">
      <c r="A7777" s="25">
        <v>36620</v>
      </c>
      <c r="D7777" s="27">
        <v>0</v>
      </c>
      <c r="E7777" s="26">
        <v>0</v>
      </c>
    </row>
    <row r="7778" spans="1:5" x14ac:dyDescent="0.2">
      <c r="A7778" s="25">
        <v>36621</v>
      </c>
      <c r="D7778" s="27">
        <v>0</v>
      </c>
      <c r="E7778" s="26">
        <v>0</v>
      </c>
    </row>
    <row r="7779" spans="1:5" x14ac:dyDescent="0.2">
      <c r="A7779" s="25">
        <v>36622</v>
      </c>
      <c r="D7779" s="27">
        <v>0</v>
      </c>
      <c r="E7779" s="26">
        <v>0</v>
      </c>
    </row>
    <row r="7780" spans="1:5" x14ac:dyDescent="0.2">
      <c r="A7780" s="25">
        <v>36623</v>
      </c>
      <c r="D7780" s="27">
        <v>0</v>
      </c>
      <c r="E7780" s="26">
        <v>0</v>
      </c>
    </row>
    <row r="7781" spans="1:5" x14ac:dyDescent="0.2">
      <c r="A7781" s="25">
        <v>36624</v>
      </c>
      <c r="D7781" s="27">
        <v>0</v>
      </c>
      <c r="E7781" s="26">
        <v>0</v>
      </c>
    </row>
    <row r="7782" spans="1:5" x14ac:dyDescent="0.2">
      <c r="A7782" s="25">
        <v>36625</v>
      </c>
      <c r="D7782" s="27">
        <v>0</v>
      </c>
      <c r="E7782" s="26">
        <v>0</v>
      </c>
    </row>
    <row r="7783" spans="1:5" x14ac:dyDescent="0.2">
      <c r="A7783" s="25">
        <v>36626</v>
      </c>
      <c r="D7783" s="27">
        <v>0</v>
      </c>
      <c r="E7783" s="26">
        <v>0</v>
      </c>
    </row>
    <row r="7784" spans="1:5" x14ac:dyDescent="0.2">
      <c r="A7784" s="25">
        <v>36627</v>
      </c>
      <c r="D7784" s="27">
        <v>0</v>
      </c>
      <c r="E7784" s="26">
        <v>0</v>
      </c>
    </row>
    <row r="7785" spans="1:5" x14ac:dyDescent="0.2">
      <c r="A7785" s="25">
        <v>36628</v>
      </c>
      <c r="D7785" s="27">
        <v>0</v>
      </c>
      <c r="E7785" s="26">
        <v>0</v>
      </c>
    </row>
    <row r="7786" spans="1:5" x14ac:dyDescent="0.2">
      <c r="A7786" s="25">
        <v>36629</v>
      </c>
      <c r="D7786" s="27">
        <v>0</v>
      </c>
      <c r="E7786" s="26">
        <v>0</v>
      </c>
    </row>
    <row r="7787" spans="1:5" x14ac:dyDescent="0.2">
      <c r="A7787" s="25">
        <v>36630</v>
      </c>
      <c r="D7787" s="27">
        <v>0</v>
      </c>
      <c r="E7787" s="26">
        <v>0</v>
      </c>
    </row>
    <row r="7788" spans="1:5" x14ac:dyDescent="0.2">
      <c r="A7788" s="25">
        <v>36631</v>
      </c>
      <c r="D7788" s="27">
        <v>0</v>
      </c>
      <c r="E7788" s="26">
        <v>0</v>
      </c>
    </row>
    <row r="7789" spans="1:5" x14ac:dyDescent="0.2">
      <c r="A7789" s="25">
        <v>36632</v>
      </c>
      <c r="D7789" s="27">
        <v>0</v>
      </c>
      <c r="E7789" s="26">
        <v>0</v>
      </c>
    </row>
    <row r="7790" spans="1:5" x14ac:dyDescent="0.2">
      <c r="A7790" s="25">
        <v>36633</v>
      </c>
      <c r="D7790" s="27">
        <v>0</v>
      </c>
      <c r="E7790" s="26">
        <v>0</v>
      </c>
    </row>
    <row r="7791" spans="1:5" x14ac:dyDescent="0.2">
      <c r="A7791" s="25">
        <v>36634</v>
      </c>
      <c r="D7791" s="27">
        <v>0</v>
      </c>
      <c r="E7791" s="26">
        <v>0</v>
      </c>
    </row>
    <row r="7792" spans="1:5" x14ac:dyDescent="0.2">
      <c r="A7792" s="25">
        <v>36635</v>
      </c>
      <c r="D7792" s="27">
        <v>0</v>
      </c>
      <c r="E7792" s="26">
        <v>0</v>
      </c>
    </row>
    <row r="7793" spans="1:5" x14ac:dyDescent="0.2">
      <c r="A7793" s="25">
        <v>36636</v>
      </c>
      <c r="D7793" s="27">
        <v>0</v>
      </c>
      <c r="E7793" s="26">
        <v>0</v>
      </c>
    </row>
    <row r="7794" spans="1:5" x14ac:dyDescent="0.2">
      <c r="A7794" s="25">
        <v>36637</v>
      </c>
      <c r="D7794" s="27">
        <v>0</v>
      </c>
      <c r="E7794" s="26">
        <v>0</v>
      </c>
    </row>
    <row r="7795" spans="1:5" x14ac:dyDescent="0.2">
      <c r="A7795" s="25">
        <v>36638</v>
      </c>
      <c r="D7795" s="27">
        <v>0</v>
      </c>
      <c r="E7795" s="26">
        <v>0</v>
      </c>
    </row>
    <row r="7796" spans="1:5" x14ac:dyDescent="0.2">
      <c r="A7796" s="25">
        <v>36639</v>
      </c>
      <c r="D7796" s="27">
        <v>0</v>
      </c>
      <c r="E7796" s="26">
        <v>0</v>
      </c>
    </row>
    <row r="7797" spans="1:5" x14ac:dyDescent="0.2">
      <c r="A7797" s="25">
        <v>36640</v>
      </c>
      <c r="D7797" s="27">
        <v>0</v>
      </c>
      <c r="E7797" s="26">
        <v>0</v>
      </c>
    </row>
    <row r="7798" spans="1:5" x14ac:dyDescent="0.2">
      <c r="A7798" s="25">
        <v>36641</v>
      </c>
      <c r="D7798" s="27">
        <v>0</v>
      </c>
      <c r="E7798" s="26">
        <v>0</v>
      </c>
    </row>
    <row r="7799" spans="1:5" x14ac:dyDescent="0.2">
      <c r="A7799" s="25">
        <v>36642</v>
      </c>
      <c r="D7799" s="27">
        <v>0</v>
      </c>
      <c r="E7799" s="26">
        <v>0</v>
      </c>
    </row>
    <row r="7800" spans="1:5" x14ac:dyDescent="0.2">
      <c r="A7800" s="25">
        <v>36643</v>
      </c>
      <c r="D7800" s="27">
        <v>0</v>
      </c>
      <c r="E7800" s="26">
        <v>0</v>
      </c>
    </row>
    <row r="7801" spans="1:5" x14ac:dyDescent="0.2">
      <c r="A7801" s="25">
        <v>36644</v>
      </c>
      <c r="D7801" s="27">
        <v>0</v>
      </c>
      <c r="E7801" s="26">
        <v>0</v>
      </c>
    </row>
    <row r="7802" spans="1:5" x14ac:dyDescent="0.2">
      <c r="A7802" s="25">
        <v>36645</v>
      </c>
      <c r="D7802" s="27">
        <v>0</v>
      </c>
      <c r="E7802" s="26">
        <v>0</v>
      </c>
    </row>
    <row r="7803" spans="1:5" x14ac:dyDescent="0.2">
      <c r="A7803" s="25">
        <v>36646</v>
      </c>
      <c r="D7803" s="27">
        <v>0</v>
      </c>
      <c r="E7803" s="26">
        <v>0</v>
      </c>
    </row>
    <row r="7804" spans="1:5" x14ac:dyDescent="0.2">
      <c r="A7804" s="25">
        <v>36647</v>
      </c>
      <c r="D7804" s="27">
        <v>0</v>
      </c>
      <c r="E7804" s="26">
        <v>0</v>
      </c>
    </row>
    <row r="7805" spans="1:5" x14ac:dyDescent="0.2">
      <c r="A7805" s="25">
        <v>36648</v>
      </c>
      <c r="D7805" s="27">
        <v>0</v>
      </c>
      <c r="E7805" s="26">
        <v>0</v>
      </c>
    </row>
    <row r="7806" spans="1:5" x14ac:dyDescent="0.2">
      <c r="A7806" s="25">
        <v>36649</v>
      </c>
      <c r="D7806" s="27">
        <v>0</v>
      </c>
      <c r="E7806" s="26">
        <v>0</v>
      </c>
    </row>
    <row r="7807" spans="1:5" x14ac:dyDescent="0.2">
      <c r="A7807" s="25">
        <v>36650</v>
      </c>
      <c r="D7807" s="27">
        <v>0</v>
      </c>
      <c r="E7807" s="26">
        <v>0</v>
      </c>
    </row>
    <row r="7808" spans="1:5" x14ac:dyDescent="0.2">
      <c r="A7808" s="25">
        <v>36651</v>
      </c>
      <c r="D7808" s="27">
        <v>0</v>
      </c>
      <c r="E7808" s="26">
        <v>0</v>
      </c>
    </row>
    <row r="7809" spans="1:5" x14ac:dyDescent="0.2">
      <c r="A7809" s="25">
        <v>36652</v>
      </c>
      <c r="D7809" s="27">
        <v>0</v>
      </c>
      <c r="E7809" s="26">
        <v>0</v>
      </c>
    </row>
    <row r="7810" spans="1:5" x14ac:dyDescent="0.2">
      <c r="A7810" s="25">
        <v>36653</v>
      </c>
      <c r="D7810" s="27">
        <v>0</v>
      </c>
      <c r="E7810" s="26">
        <v>0</v>
      </c>
    </row>
    <row r="7811" spans="1:5" x14ac:dyDescent="0.2">
      <c r="A7811" s="25">
        <v>36654</v>
      </c>
      <c r="D7811" s="27">
        <v>0</v>
      </c>
      <c r="E7811" s="26">
        <v>0</v>
      </c>
    </row>
    <row r="7812" spans="1:5" x14ac:dyDescent="0.2">
      <c r="A7812" s="25">
        <v>36655</v>
      </c>
      <c r="D7812" s="27">
        <v>0</v>
      </c>
      <c r="E7812" s="26">
        <v>0</v>
      </c>
    </row>
    <row r="7813" spans="1:5" x14ac:dyDescent="0.2">
      <c r="A7813" s="25">
        <v>36656</v>
      </c>
      <c r="D7813" s="27">
        <v>0</v>
      </c>
      <c r="E7813" s="26">
        <v>0</v>
      </c>
    </row>
    <row r="7814" spans="1:5" x14ac:dyDescent="0.2">
      <c r="A7814" s="25">
        <v>36657</v>
      </c>
      <c r="D7814" s="27">
        <v>0</v>
      </c>
      <c r="E7814" s="26">
        <v>0</v>
      </c>
    </row>
    <row r="7815" spans="1:5" x14ac:dyDescent="0.2">
      <c r="A7815" s="25">
        <v>36658</v>
      </c>
      <c r="D7815" s="27">
        <v>0</v>
      </c>
      <c r="E7815" s="26">
        <v>0</v>
      </c>
    </row>
    <row r="7816" spans="1:5" x14ac:dyDescent="0.2">
      <c r="A7816" s="25">
        <v>36659</v>
      </c>
      <c r="D7816" s="27">
        <v>0</v>
      </c>
      <c r="E7816" s="26">
        <v>0</v>
      </c>
    </row>
    <row r="7817" spans="1:5" x14ac:dyDescent="0.2">
      <c r="A7817" s="25">
        <v>36660</v>
      </c>
      <c r="D7817" s="27">
        <v>0</v>
      </c>
      <c r="E7817" s="26">
        <v>0</v>
      </c>
    </row>
    <row r="7818" spans="1:5" x14ac:dyDescent="0.2">
      <c r="A7818" s="25">
        <v>36661</v>
      </c>
      <c r="D7818" s="27">
        <v>0</v>
      </c>
      <c r="E7818" s="26">
        <v>0</v>
      </c>
    </row>
    <row r="7819" spans="1:5" x14ac:dyDescent="0.2">
      <c r="A7819" s="25">
        <v>36662</v>
      </c>
      <c r="D7819" s="27">
        <v>0</v>
      </c>
      <c r="E7819" s="26">
        <v>0</v>
      </c>
    </row>
    <row r="7820" spans="1:5" x14ac:dyDescent="0.2">
      <c r="A7820" s="25">
        <v>36663</v>
      </c>
      <c r="D7820" s="27">
        <v>0</v>
      </c>
      <c r="E7820" s="26">
        <v>0</v>
      </c>
    </row>
    <row r="7821" spans="1:5" x14ac:dyDescent="0.2">
      <c r="A7821" s="25">
        <v>36664</v>
      </c>
      <c r="D7821" s="27">
        <v>0</v>
      </c>
      <c r="E7821" s="26">
        <v>0</v>
      </c>
    </row>
    <row r="7822" spans="1:5" x14ac:dyDescent="0.2">
      <c r="A7822" s="25">
        <v>36665</v>
      </c>
      <c r="D7822" s="27">
        <v>0</v>
      </c>
      <c r="E7822" s="26">
        <v>0</v>
      </c>
    </row>
    <row r="7823" spans="1:5" x14ac:dyDescent="0.2">
      <c r="A7823" s="25">
        <v>36666</v>
      </c>
      <c r="D7823" s="27">
        <v>0</v>
      </c>
      <c r="E7823" s="26">
        <v>0</v>
      </c>
    </row>
    <row r="7824" spans="1:5" x14ac:dyDescent="0.2">
      <c r="A7824" s="25">
        <v>36667</v>
      </c>
      <c r="D7824" s="27">
        <v>0</v>
      </c>
      <c r="E7824" s="26">
        <v>0</v>
      </c>
    </row>
    <row r="7825" spans="1:5" x14ac:dyDescent="0.2">
      <c r="A7825" s="25">
        <v>36668</v>
      </c>
      <c r="D7825" s="27">
        <v>0</v>
      </c>
      <c r="E7825" s="26">
        <v>0</v>
      </c>
    </row>
    <row r="7826" spans="1:5" x14ac:dyDescent="0.2">
      <c r="A7826" s="25">
        <v>36669</v>
      </c>
      <c r="D7826" s="27">
        <v>0</v>
      </c>
      <c r="E7826" s="26">
        <v>0</v>
      </c>
    </row>
    <row r="7827" spans="1:5" x14ac:dyDescent="0.2">
      <c r="A7827" s="25">
        <v>36670</v>
      </c>
      <c r="D7827" s="27">
        <v>0</v>
      </c>
      <c r="E7827" s="26">
        <v>0</v>
      </c>
    </row>
    <row r="7828" spans="1:5" x14ac:dyDescent="0.2">
      <c r="A7828" s="25">
        <v>36671</v>
      </c>
      <c r="D7828" s="27">
        <v>0</v>
      </c>
      <c r="E7828" s="26">
        <v>0</v>
      </c>
    </row>
    <row r="7829" spans="1:5" x14ac:dyDescent="0.2">
      <c r="A7829" s="25">
        <v>36672</v>
      </c>
      <c r="D7829" s="27">
        <v>0</v>
      </c>
      <c r="E7829" s="26">
        <v>0</v>
      </c>
    </row>
    <row r="7830" spans="1:5" x14ac:dyDescent="0.2">
      <c r="A7830" s="25">
        <v>36673</v>
      </c>
      <c r="D7830" s="27">
        <v>0</v>
      </c>
      <c r="E7830" s="26">
        <v>0</v>
      </c>
    </row>
    <row r="7831" spans="1:5" x14ac:dyDescent="0.2">
      <c r="A7831" s="25">
        <v>36674</v>
      </c>
      <c r="D7831" s="27">
        <v>0</v>
      </c>
      <c r="E7831" s="26">
        <v>0</v>
      </c>
    </row>
    <row r="7832" spans="1:5" x14ac:dyDescent="0.2">
      <c r="A7832" s="25">
        <v>36675</v>
      </c>
      <c r="D7832" s="27">
        <v>0</v>
      </c>
      <c r="E7832" s="26">
        <v>0</v>
      </c>
    </row>
    <row r="7833" spans="1:5" x14ac:dyDescent="0.2">
      <c r="A7833" s="25">
        <v>36676</v>
      </c>
      <c r="D7833" s="27">
        <v>0</v>
      </c>
      <c r="E7833" s="26">
        <v>0</v>
      </c>
    </row>
    <row r="7834" spans="1:5" x14ac:dyDescent="0.2">
      <c r="A7834" s="25">
        <v>36677</v>
      </c>
      <c r="D7834" s="27">
        <v>0</v>
      </c>
      <c r="E7834" s="26">
        <v>0</v>
      </c>
    </row>
    <row r="7835" spans="1:5" x14ac:dyDescent="0.2">
      <c r="A7835" s="25">
        <v>36678</v>
      </c>
      <c r="D7835" s="27">
        <v>0</v>
      </c>
      <c r="E7835" s="26">
        <v>0</v>
      </c>
    </row>
    <row r="7836" spans="1:5" x14ac:dyDescent="0.2">
      <c r="A7836" s="25">
        <v>36679</v>
      </c>
      <c r="D7836" s="27">
        <v>0</v>
      </c>
      <c r="E7836" s="26">
        <v>0</v>
      </c>
    </row>
    <row r="7837" spans="1:5" x14ac:dyDescent="0.2">
      <c r="A7837" s="25">
        <v>36680</v>
      </c>
      <c r="D7837" s="27">
        <v>0</v>
      </c>
      <c r="E7837" s="26">
        <v>0</v>
      </c>
    </row>
    <row r="7838" spans="1:5" x14ac:dyDescent="0.2">
      <c r="A7838" s="25">
        <v>36681</v>
      </c>
      <c r="D7838" s="27">
        <v>0</v>
      </c>
      <c r="E7838" s="26">
        <v>0</v>
      </c>
    </row>
    <row r="7839" spans="1:5" x14ac:dyDescent="0.2">
      <c r="A7839" s="25">
        <v>36682</v>
      </c>
      <c r="D7839" s="27">
        <v>0</v>
      </c>
      <c r="E7839" s="26">
        <v>0</v>
      </c>
    </row>
    <row r="7840" spans="1:5" x14ac:dyDescent="0.2">
      <c r="A7840" s="25">
        <v>36683</v>
      </c>
      <c r="D7840" s="27">
        <v>0</v>
      </c>
      <c r="E7840" s="26">
        <v>0</v>
      </c>
    </row>
    <row r="7841" spans="1:5" x14ac:dyDescent="0.2">
      <c r="A7841" s="25">
        <v>36684</v>
      </c>
      <c r="D7841" s="27">
        <v>0</v>
      </c>
      <c r="E7841" s="26">
        <v>0</v>
      </c>
    </row>
    <row r="7842" spans="1:5" x14ac:dyDescent="0.2">
      <c r="A7842" s="25">
        <v>36685</v>
      </c>
      <c r="D7842" s="27">
        <v>0</v>
      </c>
      <c r="E7842" s="26">
        <v>0</v>
      </c>
    </row>
    <row r="7843" spans="1:5" x14ac:dyDescent="0.2">
      <c r="A7843" s="25">
        <v>36686</v>
      </c>
      <c r="D7843" s="27">
        <v>0</v>
      </c>
      <c r="E7843" s="26">
        <v>0</v>
      </c>
    </row>
    <row r="7844" spans="1:5" x14ac:dyDescent="0.2">
      <c r="A7844" s="25">
        <v>36687</v>
      </c>
      <c r="D7844" s="27">
        <v>0</v>
      </c>
      <c r="E7844" s="26">
        <v>0</v>
      </c>
    </row>
    <row r="7845" spans="1:5" x14ac:dyDescent="0.2">
      <c r="A7845" s="25">
        <v>36688</v>
      </c>
      <c r="D7845" s="27">
        <v>0</v>
      </c>
      <c r="E7845" s="26">
        <v>0</v>
      </c>
    </row>
    <row r="7846" spans="1:5" x14ac:dyDescent="0.2">
      <c r="A7846" s="25">
        <v>36689</v>
      </c>
      <c r="D7846" s="27">
        <v>0</v>
      </c>
      <c r="E7846" s="26">
        <v>0</v>
      </c>
    </row>
    <row r="7847" spans="1:5" x14ac:dyDescent="0.2">
      <c r="A7847" s="25">
        <v>36690</v>
      </c>
      <c r="D7847" s="27">
        <v>0</v>
      </c>
      <c r="E7847" s="26">
        <v>0</v>
      </c>
    </row>
    <row r="7848" spans="1:5" x14ac:dyDescent="0.2">
      <c r="A7848" s="25">
        <v>36691</v>
      </c>
      <c r="D7848" s="27">
        <v>0</v>
      </c>
      <c r="E7848" s="26">
        <v>0</v>
      </c>
    </row>
    <row r="7849" spans="1:5" x14ac:dyDescent="0.2">
      <c r="A7849" s="25">
        <v>36692</v>
      </c>
      <c r="D7849" s="27">
        <v>0</v>
      </c>
      <c r="E7849" s="26">
        <v>0</v>
      </c>
    </row>
    <row r="7850" spans="1:5" x14ac:dyDescent="0.2">
      <c r="A7850" s="25">
        <v>36693</v>
      </c>
      <c r="D7850" s="27">
        <v>0</v>
      </c>
      <c r="E7850" s="26">
        <v>0</v>
      </c>
    </row>
    <row r="7851" spans="1:5" x14ac:dyDescent="0.2">
      <c r="A7851" s="25">
        <v>36694</v>
      </c>
      <c r="D7851" s="27">
        <v>0</v>
      </c>
      <c r="E7851" s="26">
        <v>0</v>
      </c>
    </row>
    <row r="7852" spans="1:5" x14ac:dyDescent="0.2">
      <c r="A7852" s="25">
        <v>36695</v>
      </c>
      <c r="D7852" s="27">
        <v>0</v>
      </c>
      <c r="E7852" s="26">
        <v>0</v>
      </c>
    </row>
    <row r="7853" spans="1:5" x14ac:dyDescent="0.2">
      <c r="A7853" s="25">
        <v>36696</v>
      </c>
      <c r="D7853" s="27">
        <v>0</v>
      </c>
      <c r="E7853" s="26">
        <v>0</v>
      </c>
    </row>
    <row r="7854" spans="1:5" x14ac:dyDescent="0.2">
      <c r="A7854" s="25">
        <v>36697</v>
      </c>
      <c r="D7854" s="27">
        <v>0</v>
      </c>
      <c r="E7854" s="26">
        <v>0</v>
      </c>
    </row>
    <row r="7855" spans="1:5" x14ac:dyDescent="0.2">
      <c r="A7855" s="25">
        <v>36698</v>
      </c>
      <c r="D7855" s="27">
        <v>0</v>
      </c>
      <c r="E7855" s="26">
        <v>0</v>
      </c>
    </row>
    <row r="7856" spans="1:5" x14ac:dyDescent="0.2">
      <c r="A7856" s="25">
        <v>36699</v>
      </c>
      <c r="D7856" s="27">
        <v>0</v>
      </c>
      <c r="E7856" s="26">
        <v>0</v>
      </c>
    </row>
    <row r="7857" spans="1:5" x14ac:dyDescent="0.2">
      <c r="A7857" s="25">
        <v>36700</v>
      </c>
      <c r="D7857" s="27">
        <v>0</v>
      </c>
      <c r="E7857" s="26">
        <v>0</v>
      </c>
    </row>
    <row r="7858" spans="1:5" x14ac:dyDescent="0.2">
      <c r="A7858" s="25">
        <v>36701</v>
      </c>
      <c r="D7858" s="27">
        <v>0</v>
      </c>
      <c r="E7858" s="26">
        <v>0</v>
      </c>
    </row>
    <row r="7859" spans="1:5" x14ac:dyDescent="0.2">
      <c r="A7859" s="25">
        <v>36702</v>
      </c>
      <c r="D7859" s="27">
        <v>0</v>
      </c>
      <c r="E7859" s="26">
        <v>0</v>
      </c>
    </row>
    <row r="7860" spans="1:5" x14ac:dyDescent="0.2">
      <c r="A7860" s="25">
        <v>36703</v>
      </c>
      <c r="D7860" s="27">
        <v>0</v>
      </c>
      <c r="E7860" s="26">
        <v>0</v>
      </c>
    </row>
    <row r="7861" spans="1:5" x14ac:dyDescent="0.2">
      <c r="A7861" s="25">
        <v>36704</v>
      </c>
      <c r="D7861" s="27">
        <v>0</v>
      </c>
      <c r="E7861" s="26">
        <v>0</v>
      </c>
    </row>
    <row r="7862" spans="1:5" x14ac:dyDescent="0.2">
      <c r="A7862" s="25">
        <v>36705</v>
      </c>
      <c r="D7862" s="27">
        <v>0</v>
      </c>
      <c r="E7862" s="26">
        <v>0</v>
      </c>
    </row>
    <row r="7863" spans="1:5" x14ac:dyDescent="0.2">
      <c r="A7863" s="25">
        <v>36706</v>
      </c>
      <c r="D7863" s="27">
        <v>0</v>
      </c>
      <c r="E7863" s="26">
        <v>0</v>
      </c>
    </row>
    <row r="7864" spans="1:5" x14ac:dyDescent="0.2">
      <c r="A7864" s="25">
        <v>36707</v>
      </c>
      <c r="D7864" s="27">
        <v>0</v>
      </c>
      <c r="E7864" s="26">
        <v>0</v>
      </c>
    </row>
    <row r="7865" spans="1:5" x14ac:dyDescent="0.2">
      <c r="A7865" s="25">
        <v>36708</v>
      </c>
      <c r="D7865" s="27">
        <v>0</v>
      </c>
      <c r="E7865" s="26">
        <v>0</v>
      </c>
    </row>
    <row r="7866" spans="1:5" x14ac:dyDescent="0.2">
      <c r="A7866" s="25">
        <v>36709</v>
      </c>
      <c r="D7866" s="27">
        <v>0</v>
      </c>
      <c r="E7866" s="26">
        <v>0</v>
      </c>
    </row>
    <row r="7867" spans="1:5" x14ac:dyDescent="0.2">
      <c r="A7867" s="25">
        <v>36710</v>
      </c>
      <c r="D7867" s="27">
        <v>0</v>
      </c>
      <c r="E7867" s="26">
        <v>0</v>
      </c>
    </row>
    <row r="7868" spans="1:5" x14ac:dyDescent="0.2">
      <c r="A7868" s="25">
        <v>36711</v>
      </c>
      <c r="D7868" s="27">
        <v>0</v>
      </c>
      <c r="E7868" s="26">
        <v>0</v>
      </c>
    </row>
    <row r="7869" spans="1:5" x14ac:dyDescent="0.2">
      <c r="A7869" s="25">
        <v>36712</v>
      </c>
      <c r="D7869" s="27">
        <v>0</v>
      </c>
      <c r="E7869" s="26">
        <v>0</v>
      </c>
    </row>
    <row r="7870" spans="1:5" x14ac:dyDescent="0.2">
      <c r="A7870" s="25">
        <v>36713</v>
      </c>
      <c r="D7870" s="27">
        <v>0</v>
      </c>
      <c r="E7870" s="26">
        <v>0</v>
      </c>
    </row>
    <row r="7871" spans="1:5" x14ac:dyDescent="0.2">
      <c r="A7871" s="25">
        <v>36714</v>
      </c>
      <c r="D7871" s="27">
        <v>0</v>
      </c>
      <c r="E7871" s="26">
        <v>0</v>
      </c>
    </row>
    <row r="7872" spans="1:5" x14ac:dyDescent="0.2">
      <c r="A7872" s="25">
        <v>36715</v>
      </c>
      <c r="D7872" s="27">
        <v>0</v>
      </c>
      <c r="E7872" s="26">
        <v>0</v>
      </c>
    </row>
    <row r="7873" spans="1:5" x14ac:dyDescent="0.2">
      <c r="A7873" s="25">
        <v>36716</v>
      </c>
      <c r="D7873" s="27">
        <v>0</v>
      </c>
      <c r="E7873" s="26">
        <v>0</v>
      </c>
    </row>
    <row r="7874" spans="1:5" x14ac:dyDescent="0.2">
      <c r="A7874" s="25">
        <v>36717</v>
      </c>
      <c r="D7874" s="27">
        <v>0</v>
      </c>
      <c r="E7874" s="26">
        <v>0</v>
      </c>
    </row>
    <row r="7875" spans="1:5" x14ac:dyDescent="0.2">
      <c r="A7875" s="25">
        <v>36718</v>
      </c>
      <c r="D7875" s="27">
        <v>0</v>
      </c>
      <c r="E7875" s="26">
        <v>0</v>
      </c>
    </row>
    <row r="7876" spans="1:5" x14ac:dyDescent="0.2">
      <c r="A7876" s="25">
        <v>36719</v>
      </c>
      <c r="D7876" s="27">
        <v>0</v>
      </c>
      <c r="E7876" s="26">
        <v>0</v>
      </c>
    </row>
    <row r="7877" spans="1:5" x14ac:dyDescent="0.2">
      <c r="A7877" s="25">
        <v>36720</v>
      </c>
      <c r="D7877" s="27">
        <v>0</v>
      </c>
      <c r="E7877" s="26">
        <v>0</v>
      </c>
    </row>
    <row r="7878" spans="1:5" x14ac:dyDescent="0.2">
      <c r="A7878" s="25">
        <v>36721</v>
      </c>
      <c r="D7878" s="27">
        <v>0</v>
      </c>
      <c r="E7878" s="26">
        <v>0</v>
      </c>
    </row>
    <row r="7879" spans="1:5" x14ac:dyDescent="0.2">
      <c r="A7879" s="25">
        <v>36722</v>
      </c>
      <c r="D7879" s="27">
        <v>0</v>
      </c>
      <c r="E7879" s="26">
        <v>0</v>
      </c>
    </row>
    <row r="7880" spans="1:5" x14ac:dyDescent="0.2">
      <c r="A7880" s="25">
        <v>36723</v>
      </c>
      <c r="D7880" s="27">
        <v>0</v>
      </c>
      <c r="E7880" s="26">
        <v>0</v>
      </c>
    </row>
    <row r="7881" spans="1:5" x14ac:dyDescent="0.2">
      <c r="A7881" s="25">
        <v>36724</v>
      </c>
      <c r="D7881" s="27">
        <v>0</v>
      </c>
      <c r="E7881" s="26">
        <v>0</v>
      </c>
    </row>
    <row r="7882" spans="1:5" x14ac:dyDescent="0.2">
      <c r="A7882" s="25">
        <v>36725</v>
      </c>
      <c r="D7882" s="27">
        <v>0</v>
      </c>
      <c r="E7882" s="26">
        <v>0</v>
      </c>
    </row>
    <row r="7883" spans="1:5" x14ac:dyDescent="0.2">
      <c r="A7883" s="25">
        <v>36726</v>
      </c>
      <c r="D7883" s="27">
        <v>0</v>
      </c>
      <c r="E7883" s="26">
        <v>0</v>
      </c>
    </row>
    <row r="7884" spans="1:5" x14ac:dyDescent="0.2">
      <c r="A7884" s="25">
        <v>36727</v>
      </c>
      <c r="D7884" s="27">
        <v>0</v>
      </c>
      <c r="E7884" s="26">
        <v>0</v>
      </c>
    </row>
    <row r="7885" spans="1:5" x14ac:dyDescent="0.2">
      <c r="A7885" s="25">
        <v>36728</v>
      </c>
      <c r="D7885" s="27">
        <v>0</v>
      </c>
      <c r="E7885" s="26">
        <v>0</v>
      </c>
    </row>
    <row r="7886" spans="1:5" x14ac:dyDescent="0.2">
      <c r="A7886" s="25">
        <v>36729</v>
      </c>
      <c r="D7886" s="27">
        <v>0</v>
      </c>
      <c r="E7886" s="26">
        <v>0</v>
      </c>
    </row>
    <row r="7887" spans="1:5" x14ac:dyDescent="0.2">
      <c r="A7887" s="25">
        <v>36730</v>
      </c>
      <c r="D7887" s="27">
        <v>0</v>
      </c>
      <c r="E7887" s="26">
        <v>0</v>
      </c>
    </row>
    <row r="7888" spans="1:5" x14ac:dyDescent="0.2">
      <c r="A7888" s="25">
        <v>36731</v>
      </c>
      <c r="D7888" s="27">
        <v>0</v>
      </c>
      <c r="E7888" s="26">
        <v>0</v>
      </c>
    </row>
    <row r="7889" spans="1:5" x14ac:dyDescent="0.2">
      <c r="A7889" s="25">
        <v>36732</v>
      </c>
      <c r="D7889" s="27">
        <v>0</v>
      </c>
      <c r="E7889" s="26">
        <v>0</v>
      </c>
    </row>
    <row r="7890" spans="1:5" x14ac:dyDescent="0.2">
      <c r="A7890" s="25">
        <v>36733</v>
      </c>
      <c r="D7890" s="27">
        <v>0</v>
      </c>
      <c r="E7890" s="26">
        <v>0</v>
      </c>
    </row>
    <row r="7891" spans="1:5" x14ac:dyDescent="0.2">
      <c r="A7891" s="25">
        <v>36734</v>
      </c>
      <c r="D7891" s="27">
        <v>0</v>
      </c>
      <c r="E7891" s="26">
        <v>0</v>
      </c>
    </row>
    <row r="7892" spans="1:5" x14ac:dyDescent="0.2">
      <c r="A7892" s="25">
        <v>36735</v>
      </c>
      <c r="D7892" s="27">
        <v>0</v>
      </c>
      <c r="E7892" s="26">
        <v>0</v>
      </c>
    </row>
    <row r="7893" spans="1:5" x14ac:dyDescent="0.2">
      <c r="A7893" s="25">
        <v>36736</v>
      </c>
      <c r="D7893" s="27">
        <v>0</v>
      </c>
      <c r="E7893" s="26">
        <v>0</v>
      </c>
    </row>
    <row r="7894" spans="1:5" x14ac:dyDescent="0.2">
      <c r="A7894" s="25">
        <v>36737</v>
      </c>
      <c r="D7894" s="27">
        <v>0</v>
      </c>
      <c r="E7894" s="26">
        <v>0</v>
      </c>
    </row>
    <row r="7895" spans="1:5" x14ac:dyDescent="0.2">
      <c r="A7895" s="25">
        <v>36738</v>
      </c>
      <c r="D7895" s="27">
        <v>0</v>
      </c>
      <c r="E7895" s="26">
        <v>0</v>
      </c>
    </row>
    <row r="7896" spans="1:5" x14ac:dyDescent="0.2">
      <c r="A7896" s="25">
        <v>36739</v>
      </c>
      <c r="D7896" s="27">
        <v>0</v>
      </c>
      <c r="E7896" s="26">
        <v>0</v>
      </c>
    </row>
    <row r="7897" spans="1:5" x14ac:dyDescent="0.2">
      <c r="A7897" s="25">
        <v>36740</v>
      </c>
      <c r="D7897" s="27">
        <v>0</v>
      </c>
      <c r="E7897" s="26">
        <v>0</v>
      </c>
    </row>
    <row r="7898" spans="1:5" x14ac:dyDescent="0.2">
      <c r="A7898" s="25">
        <v>36741</v>
      </c>
      <c r="D7898" s="27">
        <v>0</v>
      </c>
      <c r="E7898" s="26">
        <v>0</v>
      </c>
    </row>
    <row r="7899" spans="1:5" x14ac:dyDescent="0.2">
      <c r="A7899" s="25">
        <v>36742</v>
      </c>
      <c r="D7899" s="27">
        <v>0</v>
      </c>
      <c r="E7899" s="26">
        <v>0</v>
      </c>
    </row>
    <row r="7900" spans="1:5" x14ac:dyDescent="0.2">
      <c r="A7900" s="25">
        <v>36743</v>
      </c>
      <c r="D7900" s="27">
        <v>0</v>
      </c>
      <c r="E7900" s="26">
        <v>0</v>
      </c>
    </row>
    <row r="7901" spans="1:5" x14ac:dyDescent="0.2">
      <c r="A7901" s="25">
        <v>36744</v>
      </c>
      <c r="D7901" s="27">
        <v>0</v>
      </c>
      <c r="E7901" s="26">
        <v>0</v>
      </c>
    </row>
    <row r="7902" spans="1:5" x14ac:dyDescent="0.2">
      <c r="A7902" s="25">
        <v>36745</v>
      </c>
      <c r="D7902" s="27">
        <v>0</v>
      </c>
      <c r="E7902" s="26">
        <v>0</v>
      </c>
    </row>
    <row r="7903" spans="1:5" x14ac:dyDescent="0.2">
      <c r="A7903" s="25">
        <v>36746</v>
      </c>
      <c r="D7903" s="27">
        <v>0</v>
      </c>
      <c r="E7903" s="26">
        <v>0</v>
      </c>
    </row>
    <row r="7904" spans="1:5" x14ac:dyDescent="0.2">
      <c r="A7904" s="25">
        <v>36747</v>
      </c>
      <c r="D7904" s="27">
        <v>0</v>
      </c>
      <c r="E7904" s="26">
        <v>0</v>
      </c>
    </row>
    <row r="7905" spans="1:5" x14ac:dyDescent="0.2">
      <c r="A7905" s="25">
        <v>36748</v>
      </c>
      <c r="D7905" s="27">
        <v>0</v>
      </c>
      <c r="E7905" s="26">
        <v>0</v>
      </c>
    </row>
    <row r="7906" spans="1:5" x14ac:dyDescent="0.2">
      <c r="A7906" s="25">
        <v>36749</v>
      </c>
      <c r="D7906" s="27">
        <v>0</v>
      </c>
      <c r="E7906" s="26">
        <v>0</v>
      </c>
    </row>
    <row r="7907" spans="1:5" x14ac:dyDescent="0.2">
      <c r="A7907" s="25">
        <v>36750</v>
      </c>
      <c r="D7907" s="27">
        <v>0</v>
      </c>
      <c r="E7907" s="26">
        <v>0</v>
      </c>
    </row>
    <row r="7908" spans="1:5" x14ac:dyDescent="0.2">
      <c r="A7908" s="25">
        <v>36751</v>
      </c>
      <c r="D7908" s="27">
        <v>0</v>
      </c>
      <c r="E7908" s="26">
        <v>0</v>
      </c>
    </row>
    <row r="7909" spans="1:5" x14ac:dyDescent="0.2">
      <c r="A7909" s="25">
        <v>36752</v>
      </c>
      <c r="D7909" s="27">
        <v>0</v>
      </c>
      <c r="E7909" s="26">
        <v>0</v>
      </c>
    </row>
    <row r="7910" spans="1:5" x14ac:dyDescent="0.2">
      <c r="A7910" s="25">
        <v>36753</v>
      </c>
      <c r="D7910" s="27">
        <v>0</v>
      </c>
      <c r="E7910" s="26">
        <v>0</v>
      </c>
    </row>
    <row r="7911" spans="1:5" x14ac:dyDescent="0.2">
      <c r="A7911" s="25">
        <v>36754</v>
      </c>
      <c r="D7911" s="27">
        <v>0</v>
      </c>
      <c r="E7911" s="26">
        <v>0</v>
      </c>
    </row>
    <row r="7912" spans="1:5" x14ac:dyDescent="0.2">
      <c r="A7912" s="25">
        <v>36755</v>
      </c>
      <c r="D7912" s="27">
        <v>0</v>
      </c>
      <c r="E7912" s="26">
        <v>0</v>
      </c>
    </row>
    <row r="7913" spans="1:5" x14ac:dyDescent="0.2">
      <c r="A7913" s="25">
        <v>36756</v>
      </c>
      <c r="D7913" s="27">
        <v>0</v>
      </c>
      <c r="E7913" s="26">
        <v>0</v>
      </c>
    </row>
    <row r="7914" spans="1:5" x14ac:dyDescent="0.2">
      <c r="A7914" s="25">
        <v>36757</v>
      </c>
      <c r="D7914" s="27">
        <v>0</v>
      </c>
      <c r="E7914" s="26">
        <v>0</v>
      </c>
    </row>
    <row r="7915" spans="1:5" x14ac:dyDescent="0.2">
      <c r="A7915" s="25">
        <v>36758</v>
      </c>
      <c r="D7915" s="27">
        <v>0</v>
      </c>
      <c r="E7915" s="26">
        <v>0</v>
      </c>
    </row>
    <row r="7916" spans="1:5" x14ac:dyDescent="0.2">
      <c r="A7916" s="25">
        <v>36759</v>
      </c>
      <c r="D7916" s="27">
        <v>0</v>
      </c>
      <c r="E7916" s="26">
        <v>0</v>
      </c>
    </row>
    <row r="7917" spans="1:5" x14ac:dyDescent="0.2">
      <c r="A7917" s="25">
        <v>36760</v>
      </c>
      <c r="D7917" s="27">
        <v>0</v>
      </c>
      <c r="E7917" s="26">
        <v>0</v>
      </c>
    </row>
    <row r="7918" spans="1:5" x14ac:dyDescent="0.2">
      <c r="A7918" s="25">
        <v>36761</v>
      </c>
      <c r="D7918" s="27">
        <v>0</v>
      </c>
      <c r="E7918" s="26">
        <v>0</v>
      </c>
    </row>
    <row r="7919" spans="1:5" x14ac:dyDescent="0.2">
      <c r="A7919" s="25">
        <v>36762</v>
      </c>
      <c r="D7919" s="27">
        <v>0</v>
      </c>
      <c r="E7919" s="26">
        <v>0</v>
      </c>
    </row>
    <row r="7920" spans="1:5" x14ac:dyDescent="0.2">
      <c r="A7920" s="25">
        <v>36763</v>
      </c>
      <c r="D7920" s="27">
        <v>0</v>
      </c>
      <c r="E7920" s="26">
        <v>0</v>
      </c>
    </row>
    <row r="7921" spans="1:5" x14ac:dyDescent="0.2">
      <c r="A7921" s="25">
        <v>36764</v>
      </c>
      <c r="D7921" s="27">
        <v>0</v>
      </c>
      <c r="E7921" s="26">
        <v>0</v>
      </c>
    </row>
    <row r="7922" spans="1:5" x14ac:dyDescent="0.2">
      <c r="A7922" s="25">
        <v>36765</v>
      </c>
      <c r="D7922" s="27">
        <v>0</v>
      </c>
      <c r="E7922" s="26">
        <v>0</v>
      </c>
    </row>
    <row r="7923" spans="1:5" x14ac:dyDescent="0.2">
      <c r="A7923" s="25">
        <v>36766</v>
      </c>
      <c r="D7923" s="27">
        <v>0</v>
      </c>
      <c r="E7923" s="26">
        <v>0</v>
      </c>
    </row>
    <row r="7924" spans="1:5" x14ac:dyDescent="0.2">
      <c r="A7924" s="25">
        <v>36767</v>
      </c>
      <c r="D7924" s="27">
        <v>0</v>
      </c>
      <c r="E7924" s="26">
        <v>0</v>
      </c>
    </row>
    <row r="7925" spans="1:5" x14ac:dyDescent="0.2">
      <c r="A7925" s="25">
        <v>36768</v>
      </c>
      <c r="D7925" s="27">
        <v>0</v>
      </c>
      <c r="E7925" s="26">
        <v>0</v>
      </c>
    </row>
    <row r="7926" spans="1:5" x14ac:dyDescent="0.2">
      <c r="A7926" s="25">
        <v>36769</v>
      </c>
      <c r="D7926" s="27">
        <v>0</v>
      </c>
      <c r="E7926" s="26">
        <v>0</v>
      </c>
    </row>
    <row r="7927" spans="1:5" x14ac:dyDescent="0.2">
      <c r="A7927" s="25">
        <v>36770</v>
      </c>
      <c r="D7927" s="27">
        <v>0</v>
      </c>
      <c r="E7927" s="26">
        <v>0</v>
      </c>
    </row>
    <row r="7928" spans="1:5" x14ac:dyDescent="0.2">
      <c r="A7928" s="25">
        <v>36771</v>
      </c>
      <c r="D7928" s="27">
        <v>0</v>
      </c>
      <c r="E7928" s="26">
        <v>0</v>
      </c>
    </row>
    <row r="7929" spans="1:5" x14ac:dyDescent="0.2">
      <c r="A7929" s="25">
        <v>36772</v>
      </c>
      <c r="D7929" s="27">
        <v>0</v>
      </c>
      <c r="E7929" s="26">
        <v>0</v>
      </c>
    </row>
    <row r="7930" spans="1:5" x14ac:dyDescent="0.2">
      <c r="A7930" s="25">
        <v>36773</v>
      </c>
      <c r="D7930" s="27">
        <v>0</v>
      </c>
      <c r="E7930" s="26">
        <v>0</v>
      </c>
    </row>
    <row r="7931" spans="1:5" x14ac:dyDescent="0.2">
      <c r="A7931" s="25">
        <v>36774</v>
      </c>
      <c r="D7931" s="27">
        <v>0</v>
      </c>
      <c r="E7931" s="26">
        <v>0</v>
      </c>
    </row>
    <row r="7932" spans="1:5" x14ac:dyDescent="0.2">
      <c r="A7932" s="25">
        <v>36775</v>
      </c>
      <c r="D7932" s="27">
        <v>0</v>
      </c>
      <c r="E7932" s="26">
        <v>0</v>
      </c>
    </row>
    <row r="7933" spans="1:5" x14ac:dyDescent="0.2">
      <c r="A7933" s="25">
        <v>36776</v>
      </c>
      <c r="D7933" s="27">
        <v>0</v>
      </c>
      <c r="E7933" s="26">
        <v>0</v>
      </c>
    </row>
    <row r="7934" spans="1:5" x14ac:dyDescent="0.2">
      <c r="A7934" s="25">
        <v>36777</v>
      </c>
      <c r="D7934" s="27">
        <v>0</v>
      </c>
      <c r="E7934" s="26">
        <v>0</v>
      </c>
    </row>
    <row r="7935" spans="1:5" x14ac:dyDescent="0.2">
      <c r="A7935" s="25">
        <v>36778</v>
      </c>
      <c r="D7935" s="27">
        <v>0</v>
      </c>
      <c r="E7935" s="26">
        <v>0</v>
      </c>
    </row>
    <row r="7936" spans="1:5" x14ac:dyDescent="0.2">
      <c r="A7936" s="25">
        <v>36779</v>
      </c>
      <c r="D7936" s="27">
        <v>0</v>
      </c>
      <c r="E7936" s="26">
        <v>0</v>
      </c>
    </row>
    <row r="7937" spans="1:5" x14ac:dyDescent="0.2">
      <c r="A7937" s="25">
        <v>36780</v>
      </c>
      <c r="D7937" s="27">
        <v>0</v>
      </c>
      <c r="E7937" s="26">
        <v>0</v>
      </c>
    </row>
    <row r="7938" spans="1:5" x14ac:dyDescent="0.2">
      <c r="A7938" s="25">
        <v>36781</v>
      </c>
      <c r="D7938" s="27">
        <v>0</v>
      </c>
      <c r="E7938" s="26">
        <v>0</v>
      </c>
    </row>
    <row r="7939" spans="1:5" x14ac:dyDescent="0.2">
      <c r="A7939" s="25">
        <v>36782</v>
      </c>
      <c r="D7939" s="27">
        <v>0</v>
      </c>
      <c r="E7939" s="26">
        <v>0</v>
      </c>
    </row>
    <row r="7940" spans="1:5" x14ac:dyDescent="0.2">
      <c r="A7940" s="25">
        <v>36783</v>
      </c>
      <c r="D7940" s="27">
        <v>0</v>
      </c>
      <c r="E7940" s="26">
        <v>0</v>
      </c>
    </row>
    <row r="7941" spans="1:5" x14ac:dyDescent="0.2">
      <c r="A7941" s="25">
        <v>36784</v>
      </c>
      <c r="D7941" s="27">
        <v>0</v>
      </c>
      <c r="E7941" s="26">
        <v>0</v>
      </c>
    </row>
    <row r="7942" spans="1:5" x14ac:dyDescent="0.2">
      <c r="A7942" s="25">
        <v>36785</v>
      </c>
      <c r="D7942" s="27">
        <v>0</v>
      </c>
      <c r="E7942" s="26">
        <v>0</v>
      </c>
    </row>
    <row r="7943" spans="1:5" x14ac:dyDescent="0.2">
      <c r="A7943" s="25">
        <v>36786</v>
      </c>
      <c r="D7943" s="27">
        <v>0</v>
      </c>
      <c r="E7943" s="26">
        <v>0</v>
      </c>
    </row>
    <row r="7944" spans="1:5" x14ac:dyDescent="0.2">
      <c r="A7944" s="25">
        <v>36787</v>
      </c>
      <c r="D7944" s="27">
        <v>0</v>
      </c>
      <c r="E7944" s="26">
        <v>0</v>
      </c>
    </row>
    <row r="7945" spans="1:5" x14ac:dyDescent="0.2">
      <c r="A7945" s="25">
        <v>36788</v>
      </c>
      <c r="D7945" s="27">
        <v>0</v>
      </c>
      <c r="E7945" s="26">
        <v>0</v>
      </c>
    </row>
    <row r="7946" spans="1:5" x14ac:dyDescent="0.2">
      <c r="A7946" s="25">
        <v>36789</v>
      </c>
      <c r="D7946" s="27">
        <v>0</v>
      </c>
      <c r="E7946" s="26">
        <v>0</v>
      </c>
    </row>
    <row r="7947" spans="1:5" x14ac:dyDescent="0.2">
      <c r="A7947" s="25">
        <v>36790</v>
      </c>
      <c r="D7947" s="27">
        <v>0</v>
      </c>
      <c r="E7947" s="26">
        <v>0</v>
      </c>
    </row>
    <row r="7948" spans="1:5" x14ac:dyDescent="0.2">
      <c r="A7948" s="25">
        <v>36791</v>
      </c>
      <c r="D7948" s="27">
        <v>0</v>
      </c>
      <c r="E7948" s="26">
        <v>-1339.45</v>
      </c>
    </row>
    <row r="7949" spans="1:5" x14ac:dyDescent="0.2">
      <c r="A7949" s="25">
        <v>36792</v>
      </c>
      <c r="D7949" s="27">
        <v>0</v>
      </c>
      <c r="E7949" s="26">
        <v>0</v>
      </c>
    </row>
    <row r="7950" spans="1:5" x14ac:dyDescent="0.2">
      <c r="A7950" s="25">
        <v>36793</v>
      </c>
      <c r="D7950" s="27">
        <v>0</v>
      </c>
      <c r="E7950" s="26">
        <v>0</v>
      </c>
    </row>
    <row r="7951" spans="1:5" x14ac:dyDescent="0.2">
      <c r="A7951" s="25">
        <v>36794</v>
      </c>
      <c r="D7951" s="27">
        <v>0</v>
      </c>
      <c r="E7951" s="26">
        <v>0</v>
      </c>
    </row>
    <row r="7952" spans="1:5" x14ac:dyDescent="0.2">
      <c r="A7952" s="25">
        <v>36795</v>
      </c>
      <c r="D7952" s="27">
        <v>0</v>
      </c>
      <c r="E7952" s="26">
        <v>0</v>
      </c>
    </row>
    <row r="7953" spans="1:5" x14ac:dyDescent="0.2">
      <c r="A7953" s="25">
        <v>36796</v>
      </c>
      <c r="D7953" s="27">
        <v>0</v>
      </c>
      <c r="E7953" s="26">
        <v>0</v>
      </c>
    </row>
    <row r="7954" spans="1:5" x14ac:dyDescent="0.2">
      <c r="A7954" s="25">
        <v>36797</v>
      </c>
      <c r="D7954" s="27">
        <v>0</v>
      </c>
      <c r="E7954" s="26">
        <v>0</v>
      </c>
    </row>
    <row r="7955" spans="1:5" x14ac:dyDescent="0.2">
      <c r="A7955" s="25">
        <v>36798</v>
      </c>
      <c r="D7955" s="27">
        <v>0</v>
      </c>
      <c r="E7955" s="26">
        <v>0</v>
      </c>
    </row>
    <row r="7956" spans="1:5" x14ac:dyDescent="0.2">
      <c r="A7956" s="25">
        <v>36799</v>
      </c>
      <c r="D7956" s="27">
        <v>0</v>
      </c>
      <c r="E7956" s="26">
        <v>0</v>
      </c>
    </row>
    <row r="7957" spans="1:5" x14ac:dyDescent="0.2">
      <c r="A7957" s="25">
        <v>36800</v>
      </c>
      <c r="D7957" s="27">
        <v>0</v>
      </c>
      <c r="E7957" s="26">
        <v>0</v>
      </c>
    </row>
    <row r="7958" spans="1:5" x14ac:dyDescent="0.2">
      <c r="A7958" s="25">
        <v>36801</v>
      </c>
      <c r="D7958" s="27">
        <v>0</v>
      </c>
      <c r="E7958" s="26">
        <v>0</v>
      </c>
    </row>
    <row r="7959" spans="1:5" x14ac:dyDescent="0.2">
      <c r="A7959" s="25">
        <v>36802</v>
      </c>
      <c r="D7959" s="27">
        <v>0</v>
      </c>
      <c r="E7959" s="26">
        <v>0</v>
      </c>
    </row>
    <row r="7960" spans="1:5" x14ac:dyDescent="0.2">
      <c r="A7960" s="25">
        <v>36803</v>
      </c>
      <c r="D7960" s="27">
        <v>0</v>
      </c>
      <c r="E7960" s="26">
        <v>0</v>
      </c>
    </row>
    <row r="7961" spans="1:5" x14ac:dyDescent="0.2">
      <c r="A7961" s="25">
        <v>36804</v>
      </c>
      <c r="D7961" s="27">
        <v>0</v>
      </c>
      <c r="E7961" s="26">
        <v>0</v>
      </c>
    </row>
    <row r="7962" spans="1:5" x14ac:dyDescent="0.2">
      <c r="A7962" s="25">
        <v>36805</v>
      </c>
      <c r="D7962" s="27">
        <v>0</v>
      </c>
      <c r="E7962" s="26">
        <v>0</v>
      </c>
    </row>
    <row r="7963" spans="1:5" x14ac:dyDescent="0.2">
      <c r="A7963" s="25">
        <v>36806</v>
      </c>
      <c r="D7963" s="27">
        <v>0</v>
      </c>
      <c r="E7963" s="26">
        <v>0</v>
      </c>
    </row>
    <row r="7964" spans="1:5" x14ac:dyDescent="0.2">
      <c r="A7964" s="25">
        <v>36807</v>
      </c>
      <c r="D7964" s="27">
        <v>0</v>
      </c>
      <c r="E7964" s="26">
        <v>0</v>
      </c>
    </row>
    <row r="7965" spans="1:5" x14ac:dyDescent="0.2">
      <c r="A7965" s="25">
        <v>36808</v>
      </c>
      <c r="D7965" s="27">
        <v>0</v>
      </c>
      <c r="E7965" s="26">
        <v>0</v>
      </c>
    </row>
    <row r="7966" spans="1:5" x14ac:dyDescent="0.2">
      <c r="A7966" s="25">
        <v>36809</v>
      </c>
      <c r="D7966" s="27">
        <v>0</v>
      </c>
      <c r="E7966" s="26">
        <v>0</v>
      </c>
    </row>
    <row r="7967" spans="1:5" x14ac:dyDescent="0.2">
      <c r="A7967" s="25">
        <v>36810</v>
      </c>
      <c r="D7967" s="27">
        <v>0</v>
      </c>
      <c r="E7967" s="26">
        <v>0</v>
      </c>
    </row>
    <row r="7968" spans="1:5" x14ac:dyDescent="0.2">
      <c r="A7968" s="25">
        <v>36811</v>
      </c>
      <c r="D7968" s="27">
        <v>0</v>
      </c>
      <c r="E7968" s="26">
        <v>0</v>
      </c>
    </row>
    <row r="7969" spans="1:5" x14ac:dyDescent="0.2">
      <c r="A7969" s="25">
        <v>36812</v>
      </c>
      <c r="D7969" s="27">
        <v>0</v>
      </c>
      <c r="E7969" s="26">
        <v>0</v>
      </c>
    </row>
    <row r="7970" spans="1:5" x14ac:dyDescent="0.2">
      <c r="A7970" s="25">
        <v>36813</v>
      </c>
      <c r="D7970" s="27">
        <v>0</v>
      </c>
      <c r="E7970" s="26">
        <v>0</v>
      </c>
    </row>
    <row r="7971" spans="1:5" x14ac:dyDescent="0.2">
      <c r="A7971" s="25">
        <v>36814</v>
      </c>
      <c r="D7971" s="27">
        <v>0</v>
      </c>
      <c r="E7971" s="26">
        <v>0</v>
      </c>
    </row>
    <row r="7972" spans="1:5" x14ac:dyDescent="0.2">
      <c r="A7972" s="25">
        <v>36815</v>
      </c>
      <c r="D7972" s="27">
        <v>0</v>
      </c>
      <c r="E7972" s="26">
        <v>0</v>
      </c>
    </row>
    <row r="7973" spans="1:5" x14ac:dyDescent="0.2">
      <c r="A7973" s="25">
        <v>36816</v>
      </c>
      <c r="D7973" s="27">
        <v>0</v>
      </c>
      <c r="E7973" s="26">
        <v>0</v>
      </c>
    </row>
    <row r="7974" spans="1:5" x14ac:dyDescent="0.2">
      <c r="A7974" s="25">
        <v>36817</v>
      </c>
      <c r="D7974" s="27">
        <v>0</v>
      </c>
      <c r="E7974" s="26">
        <v>0</v>
      </c>
    </row>
    <row r="7975" spans="1:5" x14ac:dyDescent="0.2">
      <c r="A7975" s="25">
        <v>36818</v>
      </c>
      <c r="D7975" s="27">
        <v>0</v>
      </c>
      <c r="E7975" s="26">
        <v>0</v>
      </c>
    </row>
    <row r="7976" spans="1:5" x14ac:dyDescent="0.2">
      <c r="A7976" s="25">
        <v>36819</v>
      </c>
      <c r="D7976" s="27">
        <v>0</v>
      </c>
      <c r="E7976" s="26">
        <v>0</v>
      </c>
    </row>
    <row r="7977" spans="1:5" x14ac:dyDescent="0.2">
      <c r="A7977" s="25">
        <v>36820</v>
      </c>
      <c r="D7977" s="27">
        <v>0</v>
      </c>
      <c r="E7977" s="26">
        <v>0</v>
      </c>
    </row>
    <row r="7978" spans="1:5" x14ac:dyDescent="0.2">
      <c r="A7978" s="25">
        <v>36821</v>
      </c>
      <c r="D7978" s="27">
        <v>0</v>
      </c>
      <c r="E7978" s="26">
        <v>0</v>
      </c>
    </row>
    <row r="7979" spans="1:5" x14ac:dyDescent="0.2">
      <c r="A7979" s="25">
        <v>36822</v>
      </c>
      <c r="D7979" s="27">
        <v>0</v>
      </c>
      <c r="E7979" s="26">
        <v>0</v>
      </c>
    </row>
    <row r="7980" spans="1:5" x14ac:dyDescent="0.2">
      <c r="A7980" s="25">
        <v>36823</v>
      </c>
      <c r="D7980" s="27">
        <v>0</v>
      </c>
      <c r="E7980" s="26">
        <v>0</v>
      </c>
    </row>
    <row r="7981" spans="1:5" x14ac:dyDescent="0.2">
      <c r="A7981" s="25">
        <v>36824</v>
      </c>
      <c r="D7981" s="27">
        <v>0</v>
      </c>
      <c r="E7981" s="26">
        <v>0</v>
      </c>
    </row>
    <row r="7982" spans="1:5" x14ac:dyDescent="0.2">
      <c r="A7982" s="25">
        <v>36825</v>
      </c>
      <c r="D7982" s="27">
        <v>0</v>
      </c>
      <c r="E7982" s="26">
        <v>0</v>
      </c>
    </row>
    <row r="7983" spans="1:5" x14ac:dyDescent="0.2">
      <c r="A7983" s="25">
        <v>36826</v>
      </c>
      <c r="D7983" s="27">
        <v>0</v>
      </c>
      <c r="E7983" s="26">
        <v>0</v>
      </c>
    </row>
    <row r="7984" spans="1:5" x14ac:dyDescent="0.2">
      <c r="A7984" s="25">
        <v>36827</v>
      </c>
      <c r="D7984" s="27">
        <v>0</v>
      </c>
      <c r="E7984" s="26">
        <v>0</v>
      </c>
    </row>
    <row r="7985" spans="1:5" x14ac:dyDescent="0.2">
      <c r="A7985" s="25">
        <v>36828</v>
      </c>
      <c r="D7985" s="27">
        <v>0</v>
      </c>
      <c r="E7985" s="26">
        <v>0</v>
      </c>
    </row>
    <row r="7986" spans="1:5" x14ac:dyDescent="0.2">
      <c r="A7986" s="25">
        <v>36829</v>
      </c>
      <c r="D7986" s="27">
        <v>0</v>
      </c>
      <c r="E7986" s="26">
        <v>0</v>
      </c>
    </row>
    <row r="7987" spans="1:5" x14ac:dyDescent="0.2">
      <c r="A7987" s="25">
        <v>36830</v>
      </c>
      <c r="D7987" s="27">
        <v>0</v>
      </c>
      <c r="E7987" s="26">
        <v>0</v>
      </c>
    </row>
    <row r="7988" spans="1:5" x14ac:dyDescent="0.2">
      <c r="A7988" s="25">
        <v>36831</v>
      </c>
      <c r="D7988" s="27">
        <v>0</v>
      </c>
      <c r="E7988" s="26">
        <v>0</v>
      </c>
    </row>
    <row r="7989" spans="1:5" x14ac:dyDescent="0.2">
      <c r="A7989" s="25">
        <v>36832</v>
      </c>
      <c r="D7989" s="27">
        <v>0</v>
      </c>
      <c r="E7989" s="26">
        <v>0</v>
      </c>
    </row>
    <row r="7990" spans="1:5" x14ac:dyDescent="0.2">
      <c r="A7990" s="25">
        <v>36833</v>
      </c>
      <c r="D7990" s="27">
        <v>0</v>
      </c>
      <c r="E7990" s="26">
        <v>0</v>
      </c>
    </row>
    <row r="7991" spans="1:5" x14ac:dyDescent="0.2">
      <c r="A7991" s="25">
        <v>36834</v>
      </c>
      <c r="D7991" s="27">
        <v>0</v>
      </c>
      <c r="E7991" s="26">
        <v>0</v>
      </c>
    </row>
    <row r="7992" spans="1:5" x14ac:dyDescent="0.2">
      <c r="A7992" s="25">
        <v>36835</v>
      </c>
      <c r="D7992" s="27">
        <v>0</v>
      </c>
      <c r="E7992" s="26">
        <v>0</v>
      </c>
    </row>
    <row r="7993" spans="1:5" x14ac:dyDescent="0.2">
      <c r="A7993" s="25">
        <v>36836</v>
      </c>
      <c r="D7993" s="27">
        <v>0</v>
      </c>
      <c r="E7993" s="26">
        <v>0</v>
      </c>
    </row>
    <row r="7994" spans="1:5" x14ac:dyDescent="0.2">
      <c r="A7994" s="25">
        <v>36837</v>
      </c>
      <c r="D7994" s="27">
        <v>0</v>
      </c>
      <c r="E7994" s="26">
        <v>0</v>
      </c>
    </row>
    <row r="7995" spans="1:5" x14ac:dyDescent="0.2">
      <c r="A7995" s="25">
        <v>36838</v>
      </c>
      <c r="D7995" s="27">
        <v>0</v>
      </c>
      <c r="E7995" s="26">
        <v>0</v>
      </c>
    </row>
    <row r="7996" spans="1:5" x14ac:dyDescent="0.2">
      <c r="A7996" s="25">
        <v>36839</v>
      </c>
      <c r="D7996" s="27">
        <v>0</v>
      </c>
      <c r="E7996" s="26">
        <v>0</v>
      </c>
    </row>
    <row r="7997" spans="1:5" x14ac:dyDescent="0.2">
      <c r="A7997" s="25">
        <v>36840</v>
      </c>
      <c r="D7997" s="27">
        <v>0</v>
      </c>
      <c r="E7997" s="26">
        <v>0</v>
      </c>
    </row>
    <row r="7998" spans="1:5" x14ac:dyDescent="0.2">
      <c r="A7998" s="25">
        <v>36841</v>
      </c>
      <c r="D7998" s="27">
        <v>0</v>
      </c>
      <c r="E7998" s="26">
        <v>0</v>
      </c>
    </row>
    <row r="7999" spans="1:5" x14ac:dyDescent="0.2">
      <c r="A7999" s="25">
        <v>36842</v>
      </c>
      <c r="D7999" s="27">
        <v>0</v>
      </c>
      <c r="E7999" s="26">
        <v>0</v>
      </c>
    </row>
    <row r="8000" spans="1:5" x14ac:dyDescent="0.2">
      <c r="A8000" s="25">
        <v>36843</v>
      </c>
      <c r="D8000" s="27">
        <v>0</v>
      </c>
      <c r="E8000" s="26">
        <v>0</v>
      </c>
    </row>
    <row r="8001" spans="1:5" x14ac:dyDescent="0.2">
      <c r="A8001" s="25">
        <v>36844</v>
      </c>
      <c r="D8001" s="27">
        <v>0</v>
      </c>
      <c r="E8001" s="26">
        <v>0</v>
      </c>
    </row>
    <row r="8002" spans="1:5" x14ac:dyDescent="0.2">
      <c r="A8002" s="25">
        <v>36845</v>
      </c>
      <c r="D8002" s="27">
        <v>0</v>
      </c>
      <c r="E8002" s="26">
        <v>0</v>
      </c>
    </row>
    <row r="8003" spans="1:5" x14ac:dyDescent="0.2">
      <c r="A8003" s="25">
        <v>36846</v>
      </c>
      <c r="D8003" s="27">
        <v>0</v>
      </c>
      <c r="E8003" s="26">
        <v>0</v>
      </c>
    </row>
    <row r="8004" spans="1:5" x14ac:dyDescent="0.2">
      <c r="A8004" s="25">
        <v>36847</v>
      </c>
      <c r="D8004" s="27">
        <v>0</v>
      </c>
      <c r="E8004" s="26">
        <v>0</v>
      </c>
    </row>
    <row r="8005" spans="1:5" x14ac:dyDescent="0.2">
      <c r="A8005" s="25">
        <v>36848</v>
      </c>
      <c r="D8005" s="27">
        <v>0</v>
      </c>
      <c r="E8005" s="26">
        <v>0</v>
      </c>
    </row>
    <row r="8006" spans="1:5" x14ac:dyDescent="0.2">
      <c r="A8006" s="25">
        <v>36849</v>
      </c>
      <c r="D8006" s="27">
        <v>0</v>
      </c>
      <c r="E8006" s="26">
        <v>0</v>
      </c>
    </row>
    <row r="8007" spans="1:5" x14ac:dyDescent="0.2">
      <c r="A8007" s="25">
        <v>36850</v>
      </c>
      <c r="D8007" s="27">
        <v>0</v>
      </c>
      <c r="E8007" s="26">
        <v>0</v>
      </c>
    </row>
    <row r="8008" spans="1:5" x14ac:dyDescent="0.2">
      <c r="A8008" s="25">
        <v>36851</v>
      </c>
      <c r="D8008" s="27">
        <v>0</v>
      </c>
      <c r="E8008" s="26">
        <v>0</v>
      </c>
    </row>
    <row r="8009" spans="1:5" x14ac:dyDescent="0.2">
      <c r="A8009" s="25">
        <v>36852</v>
      </c>
      <c r="D8009" s="27">
        <v>0</v>
      </c>
      <c r="E8009" s="26">
        <v>0</v>
      </c>
    </row>
    <row r="8010" spans="1:5" x14ac:dyDescent="0.2">
      <c r="A8010" s="25">
        <v>36853</v>
      </c>
      <c r="D8010" s="27">
        <v>0</v>
      </c>
      <c r="E8010" s="26">
        <v>0</v>
      </c>
    </row>
    <row r="8011" spans="1:5" x14ac:dyDescent="0.2">
      <c r="A8011" s="25">
        <v>36854</v>
      </c>
      <c r="D8011" s="27">
        <v>0</v>
      </c>
      <c r="E8011" s="26">
        <v>0</v>
      </c>
    </row>
    <row r="8012" spans="1:5" x14ac:dyDescent="0.2">
      <c r="A8012" s="25">
        <v>36855</v>
      </c>
      <c r="D8012" s="27">
        <v>0</v>
      </c>
      <c r="E8012" s="26">
        <v>0</v>
      </c>
    </row>
    <row r="8013" spans="1:5" x14ac:dyDescent="0.2">
      <c r="A8013" s="25">
        <v>36856</v>
      </c>
      <c r="D8013" s="27">
        <v>0</v>
      </c>
      <c r="E8013" s="26">
        <v>0</v>
      </c>
    </row>
    <row r="8014" spans="1:5" x14ac:dyDescent="0.2">
      <c r="A8014" s="25">
        <v>36857</v>
      </c>
      <c r="D8014" s="27">
        <v>0</v>
      </c>
      <c r="E8014" s="26">
        <v>0</v>
      </c>
    </row>
    <row r="8015" spans="1:5" x14ac:dyDescent="0.2">
      <c r="A8015" s="25">
        <v>36858</v>
      </c>
      <c r="D8015" s="27">
        <v>0</v>
      </c>
      <c r="E8015" s="26">
        <v>0</v>
      </c>
    </row>
    <row r="8016" spans="1:5" x14ac:dyDescent="0.2">
      <c r="A8016" s="25">
        <v>36859</v>
      </c>
      <c r="D8016" s="27">
        <v>0</v>
      </c>
      <c r="E8016" s="26">
        <v>0</v>
      </c>
    </row>
    <row r="8017" spans="1:5" x14ac:dyDescent="0.2">
      <c r="A8017" s="25">
        <v>36860</v>
      </c>
      <c r="D8017" s="27">
        <v>0</v>
      </c>
      <c r="E8017" s="26">
        <v>0</v>
      </c>
    </row>
    <row r="8018" spans="1:5" x14ac:dyDescent="0.2">
      <c r="A8018" s="25">
        <v>36861</v>
      </c>
      <c r="D8018" s="27">
        <v>0</v>
      </c>
      <c r="E8018" s="26">
        <v>0</v>
      </c>
    </row>
    <row r="8019" spans="1:5" x14ac:dyDescent="0.2">
      <c r="A8019" s="25">
        <v>36862</v>
      </c>
      <c r="D8019" s="27">
        <v>0</v>
      </c>
      <c r="E8019" s="26">
        <v>0</v>
      </c>
    </row>
    <row r="8020" spans="1:5" x14ac:dyDescent="0.2">
      <c r="A8020" s="25">
        <v>36863</v>
      </c>
      <c r="D8020" s="27">
        <v>0</v>
      </c>
      <c r="E8020" s="26">
        <v>0</v>
      </c>
    </row>
    <row r="8021" spans="1:5" x14ac:dyDescent="0.2">
      <c r="A8021" s="25">
        <v>36864</v>
      </c>
      <c r="D8021" s="27">
        <v>0</v>
      </c>
      <c r="E8021" s="26">
        <v>0</v>
      </c>
    </row>
    <row r="8022" spans="1:5" x14ac:dyDescent="0.2">
      <c r="A8022" s="25">
        <v>36865</v>
      </c>
      <c r="D8022" s="27">
        <v>0</v>
      </c>
      <c r="E8022" s="26">
        <v>0</v>
      </c>
    </row>
    <row r="8023" spans="1:5" x14ac:dyDescent="0.2">
      <c r="A8023" s="25">
        <v>36866</v>
      </c>
      <c r="D8023" s="27">
        <v>0</v>
      </c>
      <c r="E8023" s="26">
        <v>0</v>
      </c>
    </row>
    <row r="8024" spans="1:5" x14ac:dyDescent="0.2">
      <c r="A8024" s="25">
        <v>36867</v>
      </c>
      <c r="D8024" s="27">
        <v>0</v>
      </c>
      <c r="E8024" s="26">
        <v>0</v>
      </c>
    </row>
    <row r="8025" spans="1:5" x14ac:dyDescent="0.2">
      <c r="A8025" s="25">
        <v>36868</v>
      </c>
      <c r="D8025" s="27">
        <v>0</v>
      </c>
      <c r="E8025" s="26">
        <v>0</v>
      </c>
    </row>
    <row r="8026" spans="1:5" x14ac:dyDescent="0.2">
      <c r="A8026" s="25">
        <v>36869</v>
      </c>
      <c r="D8026" s="27">
        <v>0</v>
      </c>
      <c r="E8026" s="26">
        <v>0</v>
      </c>
    </row>
    <row r="8027" spans="1:5" x14ac:dyDescent="0.2">
      <c r="A8027" s="25">
        <v>36870</v>
      </c>
      <c r="D8027" s="27">
        <v>0</v>
      </c>
      <c r="E8027" s="26">
        <v>0</v>
      </c>
    </row>
    <row r="8028" spans="1:5" x14ac:dyDescent="0.2">
      <c r="A8028" s="25">
        <v>36871</v>
      </c>
      <c r="D8028" s="27">
        <v>0</v>
      </c>
      <c r="E8028" s="26">
        <v>0</v>
      </c>
    </row>
    <row r="8029" spans="1:5" x14ac:dyDescent="0.2">
      <c r="A8029" s="25">
        <v>36872</v>
      </c>
      <c r="D8029" s="27">
        <v>0</v>
      </c>
      <c r="E8029" s="26">
        <v>0</v>
      </c>
    </row>
    <row r="8030" spans="1:5" x14ac:dyDescent="0.2">
      <c r="A8030" s="25">
        <v>36873</v>
      </c>
      <c r="D8030" s="27">
        <v>0</v>
      </c>
      <c r="E8030" s="26">
        <v>0</v>
      </c>
    </row>
    <row r="8031" spans="1:5" x14ac:dyDescent="0.2">
      <c r="A8031" s="25">
        <v>36874</v>
      </c>
      <c r="D8031" s="27">
        <v>0</v>
      </c>
      <c r="E8031" s="26">
        <v>0</v>
      </c>
    </row>
    <row r="8032" spans="1:5" x14ac:dyDescent="0.2">
      <c r="A8032" s="25">
        <v>36875</v>
      </c>
      <c r="D8032" s="27">
        <v>0</v>
      </c>
      <c r="E8032" s="26">
        <v>0</v>
      </c>
    </row>
    <row r="8033" spans="1:5" x14ac:dyDescent="0.2">
      <c r="A8033" s="25">
        <v>36876</v>
      </c>
      <c r="D8033" s="27">
        <v>0</v>
      </c>
      <c r="E8033" s="26">
        <v>0</v>
      </c>
    </row>
    <row r="8034" spans="1:5" x14ac:dyDescent="0.2">
      <c r="A8034" s="25">
        <v>36877</v>
      </c>
      <c r="D8034" s="27">
        <v>0</v>
      </c>
      <c r="E8034" s="26">
        <v>0</v>
      </c>
    </row>
    <row r="8035" spans="1:5" x14ac:dyDescent="0.2">
      <c r="A8035" s="25">
        <v>36878</v>
      </c>
      <c r="D8035" s="27">
        <v>0</v>
      </c>
      <c r="E8035" s="26">
        <v>0</v>
      </c>
    </row>
    <row r="8036" spans="1:5" x14ac:dyDescent="0.2">
      <c r="A8036" s="25">
        <v>36879</v>
      </c>
      <c r="D8036" s="27">
        <v>0</v>
      </c>
      <c r="E8036" s="26">
        <v>0</v>
      </c>
    </row>
    <row r="8037" spans="1:5" x14ac:dyDescent="0.2">
      <c r="A8037" s="25">
        <v>36880</v>
      </c>
      <c r="D8037" s="27">
        <v>0</v>
      </c>
      <c r="E8037" s="26">
        <v>0</v>
      </c>
    </row>
    <row r="8038" spans="1:5" x14ac:dyDescent="0.2">
      <c r="A8038" s="25">
        <v>36881</v>
      </c>
      <c r="D8038" s="27">
        <v>0</v>
      </c>
      <c r="E8038" s="26">
        <v>0</v>
      </c>
    </row>
    <row r="8039" spans="1:5" x14ac:dyDescent="0.2">
      <c r="A8039" s="25">
        <v>36882</v>
      </c>
      <c r="D8039" s="27">
        <v>0</v>
      </c>
      <c r="E8039" s="26">
        <v>0</v>
      </c>
    </row>
    <row r="8040" spans="1:5" x14ac:dyDescent="0.2">
      <c r="A8040" s="25">
        <v>36883</v>
      </c>
      <c r="D8040" s="27">
        <v>0</v>
      </c>
      <c r="E8040" s="26">
        <v>0</v>
      </c>
    </row>
    <row r="8041" spans="1:5" x14ac:dyDescent="0.2">
      <c r="A8041" s="25">
        <v>36884</v>
      </c>
      <c r="D8041" s="27">
        <v>0</v>
      </c>
      <c r="E8041" s="26">
        <v>0</v>
      </c>
    </row>
    <row r="8042" spans="1:5" x14ac:dyDescent="0.2">
      <c r="A8042" s="25">
        <v>36885</v>
      </c>
      <c r="D8042" s="27">
        <v>0</v>
      </c>
      <c r="E8042" s="26">
        <v>0</v>
      </c>
    </row>
    <row r="8043" spans="1:5" x14ac:dyDescent="0.2">
      <c r="A8043" s="25">
        <v>36886</v>
      </c>
      <c r="D8043" s="27">
        <v>0</v>
      </c>
      <c r="E8043" s="26">
        <v>0</v>
      </c>
    </row>
    <row r="8044" spans="1:5" x14ac:dyDescent="0.2">
      <c r="A8044" s="25">
        <v>36887</v>
      </c>
      <c r="D8044" s="27">
        <v>0</v>
      </c>
      <c r="E8044" s="26">
        <v>0</v>
      </c>
    </row>
    <row r="8045" spans="1:5" x14ac:dyDescent="0.2">
      <c r="A8045" s="25">
        <v>36888</v>
      </c>
      <c r="D8045" s="27">
        <v>0</v>
      </c>
      <c r="E8045" s="26">
        <v>0</v>
      </c>
    </row>
    <row r="8046" spans="1:5" x14ac:dyDescent="0.2">
      <c r="A8046" s="25">
        <v>36889</v>
      </c>
      <c r="D8046" s="27">
        <v>0</v>
      </c>
      <c r="E8046" s="26">
        <v>0</v>
      </c>
    </row>
    <row r="8047" spans="1:5" x14ac:dyDescent="0.2">
      <c r="A8047" s="25">
        <v>36890</v>
      </c>
      <c r="D8047" s="27">
        <v>0</v>
      </c>
      <c r="E8047" s="26">
        <v>0</v>
      </c>
    </row>
    <row r="8048" spans="1:5" x14ac:dyDescent="0.2">
      <c r="A8048" s="25">
        <v>36891</v>
      </c>
      <c r="D8048" s="27">
        <v>0</v>
      </c>
      <c r="E8048" s="26">
        <v>0</v>
      </c>
    </row>
    <row r="8049" spans="1:5" x14ac:dyDescent="0.2">
      <c r="A8049" s="25">
        <v>36892</v>
      </c>
      <c r="D8049" s="27">
        <v>0</v>
      </c>
      <c r="E8049" s="26">
        <v>0</v>
      </c>
    </row>
    <row r="8050" spans="1:5" x14ac:dyDescent="0.2">
      <c r="A8050" s="25">
        <v>36893</v>
      </c>
      <c r="D8050" s="27">
        <v>0</v>
      </c>
      <c r="E8050" s="26">
        <v>0</v>
      </c>
    </row>
    <row r="8051" spans="1:5" x14ac:dyDescent="0.2">
      <c r="A8051" s="25">
        <v>36894</v>
      </c>
      <c r="D8051" s="27">
        <v>0</v>
      </c>
      <c r="E8051" s="26">
        <v>0</v>
      </c>
    </row>
    <row r="8052" spans="1:5" x14ac:dyDescent="0.2">
      <c r="A8052" s="25">
        <v>36895</v>
      </c>
      <c r="D8052" s="27">
        <v>0</v>
      </c>
      <c r="E8052" s="26">
        <v>0</v>
      </c>
    </row>
    <row r="8053" spans="1:5" x14ac:dyDescent="0.2">
      <c r="A8053" s="25">
        <v>36896</v>
      </c>
      <c r="D8053" s="27">
        <v>0</v>
      </c>
      <c r="E8053" s="26">
        <v>0</v>
      </c>
    </row>
    <row r="8054" spans="1:5" x14ac:dyDescent="0.2">
      <c r="A8054" s="25">
        <v>36897</v>
      </c>
      <c r="D8054" s="27">
        <v>0</v>
      </c>
      <c r="E8054" s="26">
        <v>0</v>
      </c>
    </row>
    <row r="8055" spans="1:5" x14ac:dyDescent="0.2">
      <c r="A8055" s="25">
        <v>36898</v>
      </c>
      <c r="D8055" s="27">
        <v>0</v>
      </c>
      <c r="E8055" s="26">
        <v>0</v>
      </c>
    </row>
    <row r="8056" spans="1:5" x14ac:dyDescent="0.2">
      <c r="A8056" s="25">
        <v>36899</v>
      </c>
      <c r="D8056" s="27">
        <v>0</v>
      </c>
      <c r="E8056" s="26">
        <v>0</v>
      </c>
    </row>
    <row r="8057" spans="1:5" x14ac:dyDescent="0.2">
      <c r="A8057" s="25">
        <v>36900</v>
      </c>
      <c r="D8057" s="27">
        <v>0</v>
      </c>
      <c r="E8057" s="26">
        <v>0</v>
      </c>
    </row>
    <row r="8058" spans="1:5" x14ac:dyDescent="0.2">
      <c r="A8058" s="25">
        <v>36901</v>
      </c>
      <c r="D8058" s="27">
        <v>0</v>
      </c>
      <c r="E8058" s="26">
        <v>0</v>
      </c>
    </row>
    <row r="8059" spans="1:5" x14ac:dyDescent="0.2">
      <c r="A8059" s="25">
        <v>36902</v>
      </c>
      <c r="D8059" s="27">
        <v>0</v>
      </c>
      <c r="E8059" s="26">
        <v>0</v>
      </c>
    </row>
    <row r="8060" spans="1:5" x14ac:dyDescent="0.2">
      <c r="A8060" s="25">
        <v>36903</v>
      </c>
      <c r="D8060" s="27">
        <v>0</v>
      </c>
      <c r="E8060" s="26">
        <v>0</v>
      </c>
    </row>
    <row r="8061" spans="1:5" x14ac:dyDescent="0.2">
      <c r="A8061" s="25">
        <v>36904</v>
      </c>
      <c r="D8061" s="27">
        <v>0</v>
      </c>
      <c r="E8061" s="26">
        <v>0</v>
      </c>
    </row>
    <row r="8062" spans="1:5" x14ac:dyDescent="0.2">
      <c r="A8062" s="25">
        <v>36905</v>
      </c>
      <c r="D8062" s="27">
        <v>0</v>
      </c>
      <c r="E8062" s="26">
        <v>0</v>
      </c>
    </row>
    <row r="8063" spans="1:5" x14ac:dyDescent="0.2">
      <c r="A8063" s="25">
        <v>36906</v>
      </c>
      <c r="D8063" s="27">
        <v>0</v>
      </c>
      <c r="E8063" s="26">
        <v>0</v>
      </c>
    </row>
    <row r="8064" spans="1:5" x14ac:dyDescent="0.2">
      <c r="A8064" s="25">
        <v>36907</v>
      </c>
      <c r="D8064" s="27">
        <v>0</v>
      </c>
      <c r="E8064" s="26">
        <v>0</v>
      </c>
    </row>
    <row r="8065" spans="1:5" x14ac:dyDescent="0.2">
      <c r="A8065" s="25">
        <v>36908</v>
      </c>
      <c r="D8065" s="27">
        <v>0</v>
      </c>
      <c r="E8065" s="26">
        <v>0</v>
      </c>
    </row>
    <row r="8066" spans="1:5" x14ac:dyDescent="0.2">
      <c r="A8066" s="25">
        <v>36909</v>
      </c>
      <c r="D8066" s="27">
        <v>0</v>
      </c>
      <c r="E8066" s="26">
        <v>0</v>
      </c>
    </row>
    <row r="8067" spans="1:5" x14ac:dyDescent="0.2">
      <c r="A8067" s="25">
        <v>36910</v>
      </c>
      <c r="D8067" s="27">
        <v>0</v>
      </c>
      <c r="E8067" s="26">
        <v>0</v>
      </c>
    </row>
    <row r="8068" spans="1:5" x14ac:dyDescent="0.2">
      <c r="A8068" s="25">
        <v>36911</v>
      </c>
      <c r="D8068" s="27">
        <v>0</v>
      </c>
      <c r="E8068" s="26">
        <v>0</v>
      </c>
    </row>
    <row r="8069" spans="1:5" x14ac:dyDescent="0.2">
      <c r="A8069" s="25">
        <v>36912</v>
      </c>
      <c r="D8069" s="27">
        <v>0</v>
      </c>
      <c r="E8069" s="26">
        <v>0</v>
      </c>
    </row>
    <row r="8070" spans="1:5" x14ac:dyDescent="0.2">
      <c r="A8070" s="25">
        <v>36913</v>
      </c>
      <c r="D8070" s="27">
        <v>0</v>
      </c>
      <c r="E8070" s="26">
        <v>0</v>
      </c>
    </row>
    <row r="8071" spans="1:5" x14ac:dyDescent="0.2">
      <c r="A8071" s="25">
        <v>36914</v>
      </c>
      <c r="D8071" s="27">
        <v>0</v>
      </c>
      <c r="E8071" s="26">
        <v>0</v>
      </c>
    </row>
    <row r="8072" spans="1:5" x14ac:dyDescent="0.2">
      <c r="A8072" s="25">
        <v>36915</v>
      </c>
      <c r="D8072" s="27">
        <v>0</v>
      </c>
      <c r="E8072" s="26">
        <v>0</v>
      </c>
    </row>
    <row r="8073" spans="1:5" x14ac:dyDescent="0.2">
      <c r="A8073" s="25">
        <v>36916</v>
      </c>
      <c r="D8073" s="27">
        <v>0</v>
      </c>
      <c r="E8073" s="26">
        <v>0</v>
      </c>
    </row>
    <row r="8074" spans="1:5" x14ac:dyDescent="0.2">
      <c r="A8074" s="25">
        <v>36917</v>
      </c>
      <c r="D8074" s="27">
        <v>0</v>
      </c>
      <c r="E8074" s="26">
        <v>0</v>
      </c>
    </row>
    <row r="8075" spans="1:5" x14ac:dyDescent="0.2">
      <c r="A8075" s="25">
        <v>36918</v>
      </c>
      <c r="D8075" s="27">
        <v>0</v>
      </c>
      <c r="E8075" s="26">
        <v>0</v>
      </c>
    </row>
    <row r="8076" spans="1:5" x14ac:dyDescent="0.2">
      <c r="A8076" s="25">
        <v>36919</v>
      </c>
      <c r="D8076" s="27">
        <v>0</v>
      </c>
      <c r="E8076" s="26">
        <v>0</v>
      </c>
    </row>
    <row r="8077" spans="1:5" x14ac:dyDescent="0.2">
      <c r="A8077" s="25">
        <v>36920</v>
      </c>
      <c r="D8077" s="27">
        <v>0</v>
      </c>
      <c r="E8077" s="26">
        <v>0</v>
      </c>
    </row>
    <row r="8078" spans="1:5" x14ac:dyDescent="0.2">
      <c r="A8078" s="25">
        <v>36921</v>
      </c>
      <c r="D8078" s="27">
        <v>0</v>
      </c>
      <c r="E8078" s="26">
        <v>0</v>
      </c>
    </row>
    <row r="8079" spans="1:5" x14ac:dyDescent="0.2">
      <c r="A8079" s="25">
        <v>36922</v>
      </c>
      <c r="D8079" s="27">
        <v>0</v>
      </c>
      <c r="E8079" s="26">
        <v>0</v>
      </c>
    </row>
    <row r="8080" spans="1:5" x14ac:dyDescent="0.2">
      <c r="A8080" s="25">
        <v>36923</v>
      </c>
      <c r="D8080" s="27">
        <v>0</v>
      </c>
      <c r="E8080" s="26">
        <v>0</v>
      </c>
    </row>
    <row r="8081" spans="1:5" x14ac:dyDescent="0.2">
      <c r="A8081" s="25">
        <v>36924</v>
      </c>
      <c r="D8081" s="27">
        <v>0</v>
      </c>
      <c r="E8081" s="26">
        <v>0</v>
      </c>
    </row>
    <row r="8082" spans="1:5" x14ac:dyDescent="0.2">
      <c r="A8082" s="25">
        <v>36925</v>
      </c>
      <c r="D8082" s="27">
        <v>0</v>
      </c>
      <c r="E8082" s="26">
        <v>0</v>
      </c>
    </row>
    <row r="8083" spans="1:5" x14ac:dyDescent="0.2">
      <c r="A8083" s="25">
        <v>36926</v>
      </c>
      <c r="D8083" s="27">
        <v>0</v>
      </c>
      <c r="E8083" s="26">
        <v>0</v>
      </c>
    </row>
    <row r="8084" spans="1:5" x14ac:dyDescent="0.2">
      <c r="A8084" s="25">
        <v>36927</v>
      </c>
      <c r="D8084" s="27">
        <v>0</v>
      </c>
      <c r="E8084" s="26">
        <v>0</v>
      </c>
    </row>
    <row r="8085" spans="1:5" x14ac:dyDescent="0.2">
      <c r="A8085" s="25">
        <v>36928</v>
      </c>
      <c r="D8085" s="27">
        <v>0</v>
      </c>
      <c r="E8085" s="26">
        <v>0</v>
      </c>
    </row>
    <row r="8086" spans="1:5" x14ac:dyDescent="0.2">
      <c r="A8086" s="25">
        <v>36929</v>
      </c>
      <c r="D8086" s="27">
        <v>0</v>
      </c>
      <c r="E8086" s="26">
        <v>0</v>
      </c>
    </row>
    <row r="8087" spans="1:5" x14ac:dyDescent="0.2">
      <c r="A8087" s="25">
        <v>36930</v>
      </c>
      <c r="D8087" s="27">
        <v>0</v>
      </c>
      <c r="E8087" s="26">
        <v>0</v>
      </c>
    </row>
    <row r="8088" spans="1:5" x14ac:dyDescent="0.2">
      <c r="A8088" s="25">
        <v>36931</v>
      </c>
      <c r="D8088" s="27">
        <v>0</v>
      </c>
      <c r="E8088" s="26">
        <v>0</v>
      </c>
    </row>
    <row r="8089" spans="1:5" x14ac:dyDescent="0.2">
      <c r="A8089" s="25">
        <v>36932</v>
      </c>
      <c r="D8089" s="27">
        <v>0</v>
      </c>
      <c r="E8089" s="26">
        <v>0</v>
      </c>
    </row>
    <row r="8090" spans="1:5" x14ac:dyDescent="0.2">
      <c r="A8090" s="25">
        <v>36933</v>
      </c>
      <c r="D8090" s="27">
        <v>0</v>
      </c>
      <c r="E8090" s="26">
        <v>0</v>
      </c>
    </row>
    <row r="8091" spans="1:5" x14ac:dyDescent="0.2">
      <c r="A8091" s="25">
        <v>36934</v>
      </c>
      <c r="D8091" s="27">
        <v>0</v>
      </c>
      <c r="E8091" s="26">
        <v>0</v>
      </c>
    </row>
    <row r="8092" spans="1:5" x14ac:dyDescent="0.2">
      <c r="A8092" s="25">
        <v>36935</v>
      </c>
      <c r="D8092" s="27">
        <v>0</v>
      </c>
      <c r="E8092" s="26">
        <v>0</v>
      </c>
    </row>
    <row r="8093" spans="1:5" x14ac:dyDescent="0.2">
      <c r="A8093" s="25">
        <v>36936</v>
      </c>
      <c r="D8093" s="27">
        <v>0</v>
      </c>
      <c r="E8093" s="26">
        <v>0</v>
      </c>
    </row>
    <row r="8094" spans="1:5" x14ac:dyDescent="0.2">
      <c r="A8094" s="25">
        <v>36937</v>
      </c>
      <c r="D8094" s="27">
        <v>0</v>
      </c>
      <c r="E8094" s="26">
        <v>0</v>
      </c>
    </row>
    <row r="8095" spans="1:5" x14ac:dyDescent="0.2">
      <c r="A8095" s="25">
        <v>36938</v>
      </c>
      <c r="D8095" s="27">
        <v>0</v>
      </c>
      <c r="E8095" s="26">
        <v>0</v>
      </c>
    </row>
    <row r="8096" spans="1:5" x14ac:dyDescent="0.2">
      <c r="A8096" s="25">
        <v>36939</v>
      </c>
      <c r="D8096" s="27">
        <v>0</v>
      </c>
      <c r="E8096" s="26">
        <v>0</v>
      </c>
    </row>
    <row r="8097" spans="1:5" x14ac:dyDescent="0.2">
      <c r="A8097" s="25">
        <v>36940</v>
      </c>
      <c r="D8097" s="27">
        <v>0</v>
      </c>
      <c r="E8097" s="26">
        <v>0</v>
      </c>
    </row>
    <row r="8098" spans="1:5" x14ac:dyDescent="0.2">
      <c r="A8098" s="25">
        <v>36941</v>
      </c>
      <c r="D8098" s="27">
        <v>0</v>
      </c>
      <c r="E8098" s="26">
        <v>0</v>
      </c>
    </row>
    <row r="8099" spans="1:5" x14ac:dyDescent="0.2">
      <c r="A8099" s="25">
        <v>36942</v>
      </c>
      <c r="D8099" s="27">
        <v>0</v>
      </c>
      <c r="E8099" s="26">
        <v>0</v>
      </c>
    </row>
    <row r="8100" spans="1:5" x14ac:dyDescent="0.2">
      <c r="A8100" s="25">
        <v>36943</v>
      </c>
      <c r="D8100" s="27">
        <v>0</v>
      </c>
      <c r="E8100" s="26">
        <v>0</v>
      </c>
    </row>
    <row r="8101" spans="1:5" x14ac:dyDescent="0.2">
      <c r="A8101" s="25">
        <v>36944</v>
      </c>
      <c r="D8101" s="27">
        <v>0</v>
      </c>
      <c r="E8101" s="26">
        <v>0</v>
      </c>
    </row>
    <row r="8102" spans="1:5" x14ac:dyDescent="0.2">
      <c r="A8102" s="25">
        <v>36945</v>
      </c>
      <c r="D8102" s="27">
        <v>0</v>
      </c>
      <c r="E8102" s="26">
        <v>0</v>
      </c>
    </row>
    <row r="8103" spans="1:5" x14ac:dyDescent="0.2">
      <c r="A8103" s="25">
        <v>36946</v>
      </c>
      <c r="D8103" s="27">
        <v>0</v>
      </c>
      <c r="E8103" s="26">
        <v>0</v>
      </c>
    </row>
    <row r="8104" spans="1:5" x14ac:dyDescent="0.2">
      <c r="A8104" s="25">
        <v>36947</v>
      </c>
      <c r="D8104" s="27">
        <v>0</v>
      </c>
      <c r="E8104" s="26">
        <v>0</v>
      </c>
    </row>
    <row r="8105" spans="1:5" x14ac:dyDescent="0.2">
      <c r="A8105" s="25">
        <v>36948</v>
      </c>
      <c r="D8105" s="27">
        <v>0</v>
      </c>
      <c r="E8105" s="26">
        <v>0</v>
      </c>
    </row>
    <row r="8106" spans="1:5" x14ac:dyDescent="0.2">
      <c r="A8106" s="25">
        <v>36949</v>
      </c>
      <c r="D8106" s="27">
        <v>0</v>
      </c>
      <c r="E8106" s="26">
        <v>0</v>
      </c>
    </row>
    <row r="8107" spans="1:5" x14ac:dyDescent="0.2">
      <c r="A8107" s="25">
        <v>36950</v>
      </c>
      <c r="D8107" s="27">
        <v>0</v>
      </c>
      <c r="E8107" s="26">
        <v>0</v>
      </c>
    </row>
    <row r="8108" spans="1:5" x14ac:dyDescent="0.2">
      <c r="A8108" s="25">
        <v>36951</v>
      </c>
      <c r="D8108" s="27">
        <v>0</v>
      </c>
      <c r="E8108" s="26">
        <v>0</v>
      </c>
    </row>
    <row r="8109" spans="1:5" x14ac:dyDescent="0.2">
      <c r="A8109" s="25">
        <v>36952</v>
      </c>
      <c r="D8109" s="27">
        <v>0</v>
      </c>
      <c r="E8109" s="26">
        <v>0</v>
      </c>
    </row>
    <row r="8110" spans="1:5" x14ac:dyDescent="0.2">
      <c r="A8110" s="25">
        <v>36953</v>
      </c>
      <c r="D8110" s="27">
        <v>0</v>
      </c>
      <c r="E8110" s="26">
        <v>0</v>
      </c>
    </row>
    <row r="8111" spans="1:5" x14ac:dyDescent="0.2">
      <c r="A8111" s="25">
        <v>36954</v>
      </c>
      <c r="D8111" s="27">
        <v>0</v>
      </c>
      <c r="E8111" s="26">
        <v>0</v>
      </c>
    </row>
    <row r="8112" spans="1:5" x14ac:dyDescent="0.2">
      <c r="A8112" s="25">
        <v>36955</v>
      </c>
      <c r="D8112" s="27">
        <v>0</v>
      </c>
      <c r="E8112" s="26">
        <v>0</v>
      </c>
    </row>
    <row r="8113" spans="1:5" x14ac:dyDescent="0.2">
      <c r="A8113" s="25">
        <v>36956</v>
      </c>
      <c r="D8113" s="27">
        <v>0</v>
      </c>
      <c r="E8113" s="26">
        <v>0</v>
      </c>
    </row>
    <row r="8114" spans="1:5" x14ac:dyDescent="0.2">
      <c r="A8114" s="25">
        <v>36957</v>
      </c>
      <c r="D8114" s="27">
        <v>0</v>
      </c>
      <c r="E8114" s="26">
        <v>0</v>
      </c>
    </row>
    <row r="8115" spans="1:5" x14ac:dyDescent="0.2">
      <c r="A8115" s="25">
        <v>36958</v>
      </c>
      <c r="D8115" s="27">
        <v>0</v>
      </c>
      <c r="E8115" s="26">
        <v>0</v>
      </c>
    </row>
    <row r="8116" spans="1:5" x14ac:dyDescent="0.2">
      <c r="A8116" s="25">
        <v>36959</v>
      </c>
      <c r="D8116" s="27">
        <v>0</v>
      </c>
      <c r="E8116" s="26">
        <v>0</v>
      </c>
    </row>
    <row r="8117" spans="1:5" x14ac:dyDescent="0.2">
      <c r="A8117" s="25">
        <v>36960</v>
      </c>
      <c r="D8117" s="27">
        <v>0</v>
      </c>
      <c r="E8117" s="26">
        <v>0</v>
      </c>
    </row>
    <row r="8118" spans="1:5" x14ac:dyDescent="0.2">
      <c r="A8118" s="25">
        <v>36961</v>
      </c>
      <c r="D8118" s="27">
        <v>0</v>
      </c>
      <c r="E8118" s="26">
        <v>0</v>
      </c>
    </row>
    <row r="8119" spans="1:5" x14ac:dyDescent="0.2">
      <c r="A8119" s="25">
        <v>36962</v>
      </c>
      <c r="D8119" s="27">
        <v>0</v>
      </c>
      <c r="E8119" s="26">
        <v>0</v>
      </c>
    </row>
    <row r="8120" spans="1:5" x14ac:dyDescent="0.2">
      <c r="A8120" s="25">
        <v>36963</v>
      </c>
      <c r="D8120" s="27">
        <v>0</v>
      </c>
      <c r="E8120" s="26">
        <v>0</v>
      </c>
    </row>
    <row r="8121" spans="1:5" x14ac:dyDescent="0.2">
      <c r="A8121" s="25">
        <v>36964</v>
      </c>
      <c r="D8121" s="27">
        <v>0</v>
      </c>
      <c r="E8121" s="26">
        <v>0</v>
      </c>
    </row>
    <row r="8122" spans="1:5" x14ac:dyDescent="0.2">
      <c r="A8122" s="25">
        <v>36965</v>
      </c>
      <c r="D8122" s="27">
        <v>0</v>
      </c>
      <c r="E8122" s="26">
        <v>0</v>
      </c>
    </row>
    <row r="8123" spans="1:5" x14ac:dyDescent="0.2">
      <c r="A8123" s="25">
        <v>36966</v>
      </c>
      <c r="D8123" s="27">
        <v>0</v>
      </c>
      <c r="E8123" s="26">
        <v>0</v>
      </c>
    </row>
    <row r="8124" spans="1:5" x14ac:dyDescent="0.2">
      <c r="A8124" s="25">
        <v>36967</v>
      </c>
      <c r="D8124" s="27">
        <v>0</v>
      </c>
      <c r="E8124" s="26">
        <v>0</v>
      </c>
    </row>
    <row r="8125" spans="1:5" x14ac:dyDescent="0.2">
      <c r="A8125" s="25">
        <v>36968</v>
      </c>
      <c r="D8125" s="27">
        <v>0</v>
      </c>
      <c r="E8125" s="26">
        <v>0</v>
      </c>
    </row>
    <row r="8126" spans="1:5" x14ac:dyDescent="0.2">
      <c r="A8126" s="25">
        <v>36969</v>
      </c>
      <c r="D8126" s="27">
        <v>0</v>
      </c>
      <c r="E8126" s="26">
        <v>0</v>
      </c>
    </row>
    <row r="8127" spans="1:5" x14ac:dyDescent="0.2">
      <c r="A8127" s="25">
        <v>36970</v>
      </c>
      <c r="D8127" s="27">
        <v>0</v>
      </c>
      <c r="E8127" s="26">
        <v>0</v>
      </c>
    </row>
    <row r="8128" spans="1:5" x14ac:dyDescent="0.2">
      <c r="A8128" s="25">
        <v>36971</v>
      </c>
      <c r="D8128" s="27">
        <v>0</v>
      </c>
      <c r="E8128" s="26">
        <v>0</v>
      </c>
    </row>
    <row r="8129" spans="1:5" x14ac:dyDescent="0.2">
      <c r="A8129" s="25">
        <v>36972</v>
      </c>
      <c r="D8129" s="27">
        <v>0</v>
      </c>
      <c r="E8129" s="26">
        <v>0</v>
      </c>
    </row>
    <row r="8130" spans="1:5" x14ac:dyDescent="0.2">
      <c r="A8130" s="25">
        <v>36973</v>
      </c>
      <c r="D8130" s="27">
        <v>0</v>
      </c>
      <c r="E8130" s="26">
        <v>0</v>
      </c>
    </row>
    <row r="8131" spans="1:5" x14ac:dyDescent="0.2">
      <c r="A8131" s="25">
        <v>36974</v>
      </c>
      <c r="D8131" s="27">
        <v>0</v>
      </c>
      <c r="E8131" s="26">
        <v>0</v>
      </c>
    </row>
    <row r="8132" spans="1:5" x14ac:dyDescent="0.2">
      <c r="A8132" s="25">
        <v>36975</v>
      </c>
      <c r="D8132" s="27">
        <v>0</v>
      </c>
      <c r="E8132" s="26">
        <v>0</v>
      </c>
    </row>
    <row r="8133" spans="1:5" x14ac:dyDescent="0.2">
      <c r="A8133" s="25">
        <v>36976</v>
      </c>
      <c r="D8133" s="27">
        <v>0</v>
      </c>
      <c r="E8133" s="26">
        <v>0</v>
      </c>
    </row>
    <row r="8134" spans="1:5" x14ac:dyDescent="0.2">
      <c r="A8134" s="25">
        <v>36977</v>
      </c>
      <c r="D8134" s="27">
        <v>0</v>
      </c>
      <c r="E8134" s="26">
        <v>0</v>
      </c>
    </row>
    <row r="8135" spans="1:5" x14ac:dyDescent="0.2">
      <c r="A8135" s="25">
        <v>36978</v>
      </c>
      <c r="D8135" s="27">
        <v>0</v>
      </c>
      <c r="E8135" s="26">
        <v>0</v>
      </c>
    </row>
    <row r="8136" spans="1:5" x14ac:dyDescent="0.2">
      <c r="A8136" s="25">
        <v>36979</v>
      </c>
      <c r="D8136" s="27">
        <v>0</v>
      </c>
      <c r="E8136" s="26">
        <v>0</v>
      </c>
    </row>
    <row r="8137" spans="1:5" x14ac:dyDescent="0.2">
      <c r="A8137" s="25">
        <v>36980</v>
      </c>
      <c r="D8137" s="27">
        <v>0</v>
      </c>
      <c r="E8137" s="26">
        <v>0</v>
      </c>
    </row>
    <row r="8138" spans="1:5" x14ac:dyDescent="0.2">
      <c r="A8138" s="25">
        <v>36981</v>
      </c>
      <c r="D8138" s="27">
        <v>0</v>
      </c>
      <c r="E8138" s="26">
        <v>0</v>
      </c>
    </row>
    <row r="8139" spans="1:5" x14ac:dyDescent="0.2">
      <c r="A8139" s="25">
        <v>36982</v>
      </c>
      <c r="D8139" s="27">
        <v>0</v>
      </c>
      <c r="E8139" s="26">
        <v>0</v>
      </c>
    </row>
    <row r="8140" spans="1:5" x14ac:dyDescent="0.2">
      <c r="A8140" s="25">
        <v>36983</v>
      </c>
      <c r="D8140" s="27">
        <v>0</v>
      </c>
      <c r="E8140" s="26">
        <v>0</v>
      </c>
    </row>
    <row r="8141" spans="1:5" x14ac:dyDescent="0.2">
      <c r="A8141" s="25">
        <v>36984</v>
      </c>
      <c r="D8141" s="27">
        <v>0</v>
      </c>
      <c r="E8141" s="26">
        <v>0</v>
      </c>
    </row>
    <row r="8142" spans="1:5" x14ac:dyDescent="0.2">
      <c r="A8142" s="25">
        <v>36985</v>
      </c>
      <c r="D8142" s="27">
        <v>0</v>
      </c>
      <c r="E8142" s="26">
        <v>0</v>
      </c>
    </row>
    <row r="8143" spans="1:5" x14ac:dyDescent="0.2">
      <c r="A8143" s="25">
        <v>36986</v>
      </c>
      <c r="D8143" s="27">
        <v>0</v>
      </c>
      <c r="E8143" s="26">
        <v>0</v>
      </c>
    </row>
    <row r="8144" spans="1:5" x14ac:dyDescent="0.2">
      <c r="A8144" s="25">
        <v>36987</v>
      </c>
      <c r="D8144" s="27">
        <v>0</v>
      </c>
      <c r="E8144" s="26">
        <v>0</v>
      </c>
    </row>
    <row r="8145" spans="1:5" x14ac:dyDescent="0.2">
      <c r="A8145" s="25">
        <v>36988</v>
      </c>
      <c r="D8145" s="27">
        <v>0</v>
      </c>
      <c r="E8145" s="26">
        <v>0</v>
      </c>
    </row>
    <row r="8146" spans="1:5" x14ac:dyDescent="0.2">
      <c r="A8146" s="25">
        <v>36989</v>
      </c>
      <c r="D8146" s="27">
        <v>0</v>
      </c>
      <c r="E8146" s="26">
        <v>0</v>
      </c>
    </row>
    <row r="8147" spans="1:5" x14ac:dyDescent="0.2">
      <c r="A8147" s="25">
        <v>36990</v>
      </c>
      <c r="D8147" s="27">
        <v>0</v>
      </c>
      <c r="E8147" s="26">
        <v>0</v>
      </c>
    </row>
    <row r="8148" spans="1:5" x14ac:dyDescent="0.2">
      <c r="A8148" s="25">
        <v>36991</v>
      </c>
      <c r="D8148" s="27">
        <v>0</v>
      </c>
      <c r="E8148" s="26">
        <v>0</v>
      </c>
    </row>
    <row r="8149" spans="1:5" x14ac:dyDescent="0.2">
      <c r="A8149" s="25">
        <v>36992</v>
      </c>
      <c r="D8149" s="27">
        <v>0</v>
      </c>
      <c r="E8149" s="26">
        <v>0</v>
      </c>
    </row>
    <row r="8150" spans="1:5" x14ac:dyDescent="0.2">
      <c r="A8150" s="25">
        <v>36993</v>
      </c>
      <c r="D8150" s="27">
        <v>0</v>
      </c>
      <c r="E8150" s="26">
        <v>0</v>
      </c>
    </row>
    <row r="8151" spans="1:5" x14ac:dyDescent="0.2">
      <c r="A8151" s="25">
        <v>36994</v>
      </c>
      <c r="D8151" s="27">
        <v>0</v>
      </c>
      <c r="E8151" s="26">
        <v>0</v>
      </c>
    </row>
    <row r="8152" spans="1:5" x14ac:dyDescent="0.2">
      <c r="A8152" s="25">
        <v>36995</v>
      </c>
      <c r="D8152" s="27">
        <v>0</v>
      </c>
      <c r="E8152" s="26">
        <v>0</v>
      </c>
    </row>
    <row r="8153" spans="1:5" x14ac:dyDescent="0.2">
      <c r="A8153" s="25">
        <v>36996</v>
      </c>
      <c r="D8153" s="27">
        <v>0</v>
      </c>
      <c r="E8153" s="26">
        <v>0</v>
      </c>
    </row>
    <row r="8154" spans="1:5" x14ac:dyDescent="0.2">
      <c r="A8154" s="25">
        <v>36997</v>
      </c>
      <c r="D8154" s="27">
        <v>0</v>
      </c>
      <c r="E8154" s="26">
        <v>0</v>
      </c>
    </row>
    <row r="8155" spans="1:5" x14ac:dyDescent="0.2">
      <c r="A8155" s="25">
        <v>36998</v>
      </c>
      <c r="D8155" s="27">
        <v>0</v>
      </c>
      <c r="E8155" s="26">
        <v>0</v>
      </c>
    </row>
    <row r="8156" spans="1:5" x14ac:dyDescent="0.2">
      <c r="A8156" s="25">
        <v>36999</v>
      </c>
      <c r="D8156" s="27">
        <v>0</v>
      </c>
      <c r="E8156" s="26">
        <v>0</v>
      </c>
    </row>
    <row r="8157" spans="1:5" x14ac:dyDescent="0.2">
      <c r="A8157" s="25">
        <v>37000</v>
      </c>
      <c r="D8157" s="27">
        <v>0</v>
      </c>
      <c r="E8157" s="26">
        <v>0</v>
      </c>
    </row>
    <row r="8158" spans="1:5" x14ac:dyDescent="0.2">
      <c r="A8158" s="25">
        <v>37001</v>
      </c>
      <c r="D8158" s="27">
        <v>0</v>
      </c>
      <c r="E8158" s="26">
        <v>0</v>
      </c>
    </row>
    <row r="8159" spans="1:5" x14ac:dyDescent="0.2">
      <c r="A8159" s="25">
        <v>37002</v>
      </c>
      <c r="D8159" s="27">
        <v>0</v>
      </c>
      <c r="E8159" s="26">
        <v>0</v>
      </c>
    </row>
    <row r="8160" spans="1:5" x14ac:dyDescent="0.2">
      <c r="A8160" s="25">
        <v>37003</v>
      </c>
      <c r="D8160" s="27">
        <v>0</v>
      </c>
      <c r="E8160" s="26">
        <v>0</v>
      </c>
    </row>
    <row r="8161" spans="1:5" x14ac:dyDescent="0.2">
      <c r="A8161" s="25">
        <v>37004</v>
      </c>
      <c r="D8161" s="27">
        <v>0</v>
      </c>
      <c r="E8161" s="26">
        <v>0</v>
      </c>
    </row>
    <row r="8162" spans="1:5" x14ac:dyDescent="0.2">
      <c r="A8162" s="25">
        <v>37005</v>
      </c>
      <c r="D8162" s="27">
        <v>0</v>
      </c>
      <c r="E8162" s="26">
        <v>0</v>
      </c>
    </row>
    <row r="8163" spans="1:5" x14ac:dyDescent="0.2">
      <c r="A8163" s="25">
        <v>37006</v>
      </c>
      <c r="D8163" s="27">
        <v>0</v>
      </c>
      <c r="E8163" s="26">
        <v>0</v>
      </c>
    </row>
    <row r="8164" spans="1:5" x14ac:dyDescent="0.2">
      <c r="A8164" s="25">
        <v>37007</v>
      </c>
      <c r="D8164" s="27">
        <v>0</v>
      </c>
      <c r="E8164" s="26">
        <v>0</v>
      </c>
    </row>
    <row r="8165" spans="1:5" x14ac:dyDescent="0.2">
      <c r="A8165" s="25">
        <v>37008</v>
      </c>
      <c r="D8165" s="27">
        <v>0</v>
      </c>
      <c r="E8165" s="26">
        <v>0</v>
      </c>
    </row>
    <row r="8166" spans="1:5" x14ac:dyDescent="0.2">
      <c r="A8166" s="25">
        <v>37009</v>
      </c>
      <c r="D8166" s="27">
        <v>0</v>
      </c>
      <c r="E8166" s="26">
        <v>0</v>
      </c>
    </row>
    <row r="8167" spans="1:5" x14ac:dyDescent="0.2">
      <c r="A8167" s="25">
        <v>37010</v>
      </c>
      <c r="D8167" s="27">
        <v>0</v>
      </c>
      <c r="E8167" s="26">
        <v>0</v>
      </c>
    </row>
    <row r="8168" spans="1:5" x14ac:dyDescent="0.2">
      <c r="A8168" s="25">
        <v>37011</v>
      </c>
      <c r="D8168" s="27">
        <v>0</v>
      </c>
      <c r="E8168" s="26">
        <v>0</v>
      </c>
    </row>
    <row r="8169" spans="1:5" x14ac:dyDescent="0.2">
      <c r="A8169" s="25">
        <v>37012</v>
      </c>
      <c r="D8169" s="27">
        <v>0</v>
      </c>
      <c r="E8169" s="26">
        <v>0</v>
      </c>
    </row>
    <row r="8170" spans="1:5" x14ac:dyDescent="0.2">
      <c r="A8170" s="25">
        <v>37013</v>
      </c>
      <c r="D8170" s="27">
        <v>0</v>
      </c>
      <c r="E8170" s="26">
        <v>0</v>
      </c>
    </row>
    <row r="8171" spans="1:5" x14ac:dyDescent="0.2">
      <c r="A8171" s="25">
        <v>37014</v>
      </c>
      <c r="D8171" s="27">
        <v>0</v>
      </c>
      <c r="E8171" s="26">
        <v>0</v>
      </c>
    </row>
    <row r="8172" spans="1:5" x14ac:dyDescent="0.2">
      <c r="A8172" s="25">
        <v>37015</v>
      </c>
      <c r="D8172" s="27">
        <v>0</v>
      </c>
      <c r="E8172" s="26">
        <v>0</v>
      </c>
    </row>
    <row r="8173" spans="1:5" x14ac:dyDescent="0.2">
      <c r="A8173" s="25">
        <v>37016</v>
      </c>
      <c r="D8173" s="27">
        <v>0</v>
      </c>
      <c r="E8173" s="26">
        <v>0</v>
      </c>
    </row>
    <row r="8174" spans="1:5" x14ac:dyDescent="0.2">
      <c r="A8174" s="25">
        <v>37017</v>
      </c>
      <c r="D8174" s="27">
        <v>0</v>
      </c>
      <c r="E8174" s="26">
        <v>0</v>
      </c>
    </row>
    <row r="8175" spans="1:5" x14ac:dyDescent="0.2">
      <c r="A8175" s="25">
        <v>37018</v>
      </c>
      <c r="D8175" s="27">
        <v>0</v>
      </c>
      <c r="E8175" s="26">
        <v>0</v>
      </c>
    </row>
    <row r="8176" spans="1:5" x14ac:dyDescent="0.2">
      <c r="A8176" s="25">
        <v>37019</v>
      </c>
      <c r="D8176" s="27">
        <v>0</v>
      </c>
      <c r="E8176" s="26">
        <v>0</v>
      </c>
    </row>
    <row r="8177" spans="1:5" x14ac:dyDescent="0.2">
      <c r="A8177" s="25">
        <v>37020</v>
      </c>
      <c r="D8177" s="27">
        <v>0</v>
      </c>
      <c r="E8177" s="26">
        <v>0</v>
      </c>
    </row>
    <row r="8178" spans="1:5" x14ac:dyDescent="0.2">
      <c r="A8178" s="25">
        <v>37021</v>
      </c>
      <c r="D8178" s="27">
        <v>0</v>
      </c>
      <c r="E8178" s="26">
        <v>0</v>
      </c>
    </row>
    <row r="8179" spans="1:5" x14ac:dyDescent="0.2">
      <c r="A8179" s="25">
        <v>37022</v>
      </c>
      <c r="D8179" s="27">
        <v>0</v>
      </c>
      <c r="E8179" s="26">
        <v>0</v>
      </c>
    </row>
    <row r="8180" spans="1:5" x14ac:dyDescent="0.2">
      <c r="A8180" s="25">
        <v>37023</v>
      </c>
      <c r="D8180" s="27">
        <v>0</v>
      </c>
      <c r="E8180" s="26">
        <v>0</v>
      </c>
    </row>
    <row r="8181" spans="1:5" x14ac:dyDescent="0.2">
      <c r="A8181" s="25">
        <v>37024</v>
      </c>
      <c r="D8181" s="27">
        <v>0</v>
      </c>
      <c r="E8181" s="26">
        <v>0</v>
      </c>
    </row>
    <row r="8182" spans="1:5" x14ac:dyDescent="0.2">
      <c r="A8182" s="25">
        <v>37025</v>
      </c>
      <c r="D8182" s="27">
        <v>0</v>
      </c>
      <c r="E8182" s="26">
        <v>0</v>
      </c>
    </row>
    <row r="8183" spans="1:5" x14ac:dyDescent="0.2">
      <c r="A8183" s="25">
        <v>37026</v>
      </c>
      <c r="D8183" s="27">
        <v>0</v>
      </c>
      <c r="E8183" s="26">
        <v>0</v>
      </c>
    </row>
    <row r="8184" spans="1:5" x14ac:dyDescent="0.2">
      <c r="A8184" s="25">
        <v>37027</v>
      </c>
      <c r="D8184" s="27">
        <v>0</v>
      </c>
      <c r="E8184" s="26">
        <v>0</v>
      </c>
    </row>
    <row r="8185" spans="1:5" x14ac:dyDescent="0.2">
      <c r="A8185" s="25">
        <v>37028</v>
      </c>
      <c r="D8185" s="27">
        <v>0</v>
      </c>
      <c r="E8185" s="26">
        <v>0</v>
      </c>
    </row>
    <row r="8186" spans="1:5" x14ac:dyDescent="0.2">
      <c r="A8186" s="25">
        <v>37029</v>
      </c>
      <c r="D8186" s="27">
        <v>0</v>
      </c>
      <c r="E8186" s="26">
        <v>0</v>
      </c>
    </row>
    <row r="8187" spans="1:5" x14ac:dyDescent="0.2">
      <c r="A8187" s="25">
        <v>37030</v>
      </c>
      <c r="D8187" s="27">
        <v>0</v>
      </c>
      <c r="E8187" s="26">
        <v>0</v>
      </c>
    </row>
    <row r="8188" spans="1:5" x14ac:dyDescent="0.2">
      <c r="A8188" s="25">
        <v>37031</v>
      </c>
      <c r="D8188" s="27">
        <v>0</v>
      </c>
      <c r="E8188" s="26">
        <v>0</v>
      </c>
    </row>
    <row r="8189" spans="1:5" x14ac:dyDescent="0.2">
      <c r="A8189" s="25">
        <v>37032</v>
      </c>
      <c r="D8189" s="27">
        <v>0</v>
      </c>
      <c r="E8189" s="26">
        <v>0</v>
      </c>
    </row>
    <row r="8190" spans="1:5" x14ac:dyDescent="0.2">
      <c r="A8190" s="25">
        <v>37033</v>
      </c>
      <c r="D8190" s="27">
        <v>0</v>
      </c>
      <c r="E8190" s="26">
        <v>0</v>
      </c>
    </row>
    <row r="8191" spans="1:5" x14ac:dyDescent="0.2">
      <c r="A8191" s="25">
        <v>37034</v>
      </c>
      <c r="D8191" s="27">
        <v>0</v>
      </c>
      <c r="E8191" s="26">
        <v>0</v>
      </c>
    </row>
    <row r="8192" spans="1:5" x14ac:dyDescent="0.2">
      <c r="A8192" s="25">
        <v>37035</v>
      </c>
      <c r="D8192" s="27">
        <v>0</v>
      </c>
      <c r="E8192" s="26">
        <v>0</v>
      </c>
    </row>
    <row r="8193" spans="1:5" x14ac:dyDescent="0.2">
      <c r="A8193" s="25">
        <v>37036</v>
      </c>
      <c r="D8193" s="27">
        <v>0</v>
      </c>
      <c r="E8193" s="26">
        <v>0</v>
      </c>
    </row>
    <row r="8194" spans="1:5" x14ac:dyDescent="0.2">
      <c r="A8194" s="25">
        <v>37037</v>
      </c>
      <c r="D8194" s="27">
        <v>0</v>
      </c>
      <c r="E8194" s="26">
        <v>0</v>
      </c>
    </row>
    <row r="8195" spans="1:5" x14ac:dyDescent="0.2">
      <c r="A8195" s="25">
        <v>37038</v>
      </c>
      <c r="D8195" s="27">
        <v>0</v>
      </c>
      <c r="E8195" s="26">
        <v>0</v>
      </c>
    </row>
    <row r="8196" spans="1:5" x14ac:dyDescent="0.2">
      <c r="A8196" s="25">
        <v>37039</v>
      </c>
      <c r="D8196" s="27">
        <v>0</v>
      </c>
      <c r="E8196" s="26">
        <v>0</v>
      </c>
    </row>
    <row r="8197" spans="1:5" x14ac:dyDescent="0.2">
      <c r="A8197" s="25">
        <v>37040</v>
      </c>
      <c r="D8197" s="27">
        <v>0</v>
      </c>
      <c r="E8197" s="26">
        <v>0</v>
      </c>
    </row>
    <row r="8198" spans="1:5" x14ac:dyDescent="0.2">
      <c r="A8198" s="25">
        <v>37041</v>
      </c>
      <c r="D8198" s="27">
        <v>0</v>
      </c>
      <c r="E8198" s="26">
        <v>0</v>
      </c>
    </row>
    <row r="8199" spans="1:5" x14ac:dyDescent="0.2">
      <c r="A8199" s="25">
        <v>37042</v>
      </c>
      <c r="D8199" s="27">
        <v>0</v>
      </c>
      <c r="E8199" s="26">
        <v>0</v>
      </c>
    </row>
    <row r="8200" spans="1:5" x14ac:dyDescent="0.2">
      <c r="A8200" s="25">
        <v>37043</v>
      </c>
      <c r="D8200" s="27">
        <v>0</v>
      </c>
      <c r="E8200" s="26">
        <v>0</v>
      </c>
    </row>
    <row r="8201" spans="1:5" x14ac:dyDescent="0.2">
      <c r="A8201" s="25">
        <v>37044</v>
      </c>
      <c r="D8201" s="27">
        <v>0</v>
      </c>
      <c r="E8201" s="26">
        <v>0</v>
      </c>
    </row>
    <row r="8202" spans="1:5" x14ac:dyDescent="0.2">
      <c r="A8202" s="25">
        <v>37045</v>
      </c>
      <c r="D8202" s="27">
        <v>0</v>
      </c>
      <c r="E8202" s="26">
        <v>0</v>
      </c>
    </row>
    <row r="8203" spans="1:5" x14ac:dyDescent="0.2">
      <c r="A8203" s="25">
        <v>37046</v>
      </c>
      <c r="D8203" s="27">
        <v>0</v>
      </c>
      <c r="E8203" s="26">
        <v>0</v>
      </c>
    </row>
    <row r="8204" spans="1:5" x14ac:dyDescent="0.2">
      <c r="A8204" s="25">
        <v>37047</v>
      </c>
      <c r="D8204" s="27">
        <v>0</v>
      </c>
      <c r="E8204" s="26">
        <v>0</v>
      </c>
    </row>
    <row r="8205" spans="1:5" x14ac:dyDescent="0.2">
      <c r="A8205" s="25">
        <v>37048</v>
      </c>
      <c r="D8205" s="27">
        <v>0</v>
      </c>
      <c r="E8205" s="26">
        <v>0</v>
      </c>
    </row>
    <row r="8206" spans="1:5" x14ac:dyDescent="0.2">
      <c r="A8206" s="25">
        <v>37049</v>
      </c>
      <c r="D8206" s="27">
        <v>0</v>
      </c>
      <c r="E8206" s="26">
        <v>0</v>
      </c>
    </row>
    <row r="8207" spans="1:5" x14ac:dyDescent="0.2">
      <c r="A8207" s="25">
        <v>37050</v>
      </c>
      <c r="D8207" s="27">
        <v>0</v>
      </c>
      <c r="E8207" s="26">
        <v>0</v>
      </c>
    </row>
    <row r="8208" spans="1:5" x14ac:dyDescent="0.2">
      <c r="A8208" s="25">
        <v>37051</v>
      </c>
      <c r="D8208" s="27">
        <v>0</v>
      </c>
      <c r="E8208" s="26">
        <v>0</v>
      </c>
    </row>
    <row r="8209" spans="1:5" x14ac:dyDescent="0.2">
      <c r="A8209" s="25">
        <v>37052</v>
      </c>
      <c r="D8209" s="27">
        <v>0</v>
      </c>
      <c r="E8209" s="26">
        <v>0</v>
      </c>
    </row>
    <row r="8210" spans="1:5" x14ac:dyDescent="0.2">
      <c r="A8210" s="25">
        <v>37053</v>
      </c>
      <c r="D8210" s="27">
        <v>0</v>
      </c>
      <c r="E8210" s="26">
        <v>0</v>
      </c>
    </row>
    <row r="8211" spans="1:5" x14ac:dyDescent="0.2">
      <c r="A8211" s="25">
        <v>37054</v>
      </c>
      <c r="D8211" s="27">
        <v>0</v>
      </c>
      <c r="E8211" s="26">
        <v>0</v>
      </c>
    </row>
    <row r="8212" spans="1:5" x14ac:dyDescent="0.2">
      <c r="A8212" s="25">
        <v>37055</v>
      </c>
      <c r="D8212" s="27">
        <v>0</v>
      </c>
      <c r="E8212" s="26">
        <v>0</v>
      </c>
    </row>
    <row r="8213" spans="1:5" x14ac:dyDescent="0.2">
      <c r="A8213" s="25">
        <v>37056</v>
      </c>
      <c r="D8213" s="27">
        <v>0</v>
      </c>
      <c r="E8213" s="26">
        <v>0</v>
      </c>
    </row>
    <row r="8214" spans="1:5" x14ac:dyDescent="0.2">
      <c r="A8214" s="25">
        <v>37057</v>
      </c>
      <c r="D8214" s="27">
        <v>0</v>
      </c>
      <c r="E8214" s="26">
        <v>0</v>
      </c>
    </row>
    <row r="8215" spans="1:5" x14ac:dyDescent="0.2">
      <c r="A8215" s="25">
        <v>37058</v>
      </c>
      <c r="D8215" s="27">
        <v>0</v>
      </c>
      <c r="E8215" s="26">
        <v>0</v>
      </c>
    </row>
    <row r="8216" spans="1:5" x14ac:dyDescent="0.2">
      <c r="A8216" s="25">
        <v>37059</v>
      </c>
      <c r="D8216" s="27">
        <v>0</v>
      </c>
      <c r="E8216" s="26">
        <v>0</v>
      </c>
    </row>
    <row r="8217" spans="1:5" x14ac:dyDescent="0.2">
      <c r="A8217" s="25">
        <v>37060</v>
      </c>
      <c r="D8217" s="27">
        <v>0</v>
      </c>
      <c r="E8217" s="26">
        <v>0</v>
      </c>
    </row>
    <row r="8218" spans="1:5" x14ac:dyDescent="0.2">
      <c r="A8218" s="25">
        <v>37061</v>
      </c>
      <c r="D8218" s="27">
        <v>0</v>
      </c>
      <c r="E8218" s="26">
        <v>0</v>
      </c>
    </row>
    <row r="8219" spans="1:5" x14ac:dyDescent="0.2">
      <c r="A8219" s="25">
        <v>37062</v>
      </c>
      <c r="D8219" s="27">
        <v>0</v>
      </c>
      <c r="E8219" s="26">
        <v>0</v>
      </c>
    </row>
    <row r="8220" spans="1:5" x14ac:dyDescent="0.2">
      <c r="A8220" s="25">
        <v>37063</v>
      </c>
      <c r="D8220" s="27">
        <v>0</v>
      </c>
      <c r="E8220" s="26">
        <v>0</v>
      </c>
    </row>
    <row r="8221" spans="1:5" x14ac:dyDescent="0.2">
      <c r="A8221" s="25">
        <v>37064</v>
      </c>
      <c r="D8221" s="27">
        <v>0</v>
      </c>
      <c r="E8221" s="26">
        <v>0</v>
      </c>
    </row>
    <row r="8222" spans="1:5" x14ac:dyDescent="0.2">
      <c r="A8222" s="25">
        <v>37065</v>
      </c>
      <c r="D8222" s="27">
        <v>0</v>
      </c>
      <c r="E8222" s="26">
        <v>0</v>
      </c>
    </row>
    <row r="8223" spans="1:5" x14ac:dyDescent="0.2">
      <c r="A8223" s="25">
        <v>37066</v>
      </c>
      <c r="D8223" s="27">
        <v>0</v>
      </c>
      <c r="E8223" s="26">
        <v>0</v>
      </c>
    </row>
    <row r="8224" spans="1:5" x14ac:dyDescent="0.2">
      <c r="A8224" s="25">
        <v>37067</v>
      </c>
      <c r="D8224" s="27">
        <v>0</v>
      </c>
      <c r="E8224" s="26">
        <v>0</v>
      </c>
    </row>
    <row r="8225" spans="1:5" x14ac:dyDescent="0.2">
      <c r="A8225" s="25">
        <v>37068</v>
      </c>
      <c r="D8225" s="27">
        <v>0</v>
      </c>
      <c r="E8225" s="26">
        <v>0</v>
      </c>
    </row>
    <row r="8226" spans="1:5" x14ac:dyDescent="0.2">
      <c r="A8226" s="25">
        <v>37069</v>
      </c>
      <c r="D8226" s="27">
        <v>0</v>
      </c>
      <c r="E8226" s="26">
        <v>0</v>
      </c>
    </row>
    <row r="8227" spans="1:5" x14ac:dyDescent="0.2">
      <c r="A8227" s="25">
        <v>37070</v>
      </c>
      <c r="D8227" s="27">
        <v>0</v>
      </c>
      <c r="E8227" s="26">
        <v>0</v>
      </c>
    </row>
    <row r="8228" spans="1:5" x14ac:dyDescent="0.2">
      <c r="A8228" s="25">
        <v>37071</v>
      </c>
      <c r="D8228" s="27">
        <v>0</v>
      </c>
      <c r="E8228" s="26">
        <v>0</v>
      </c>
    </row>
    <row r="8229" spans="1:5" x14ac:dyDescent="0.2">
      <c r="A8229" s="25">
        <v>37072</v>
      </c>
      <c r="D8229" s="27">
        <v>0</v>
      </c>
      <c r="E8229" s="26">
        <v>0</v>
      </c>
    </row>
    <row r="8230" spans="1:5" x14ac:dyDescent="0.2">
      <c r="A8230" s="25">
        <v>37073</v>
      </c>
      <c r="D8230" s="27">
        <v>0</v>
      </c>
      <c r="E8230" s="26">
        <v>0</v>
      </c>
    </row>
    <row r="8231" spans="1:5" x14ac:dyDescent="0.2">
      <c r="A8231" s="25">
        <v>37074</v>
      </c>
      <c r="D8231" s="27">
        <v>0</v>
      </c>
      <c r="E8231" s="26">
        <v>0</v>
      </c>
    </row>
    <row r="8232" spans="1:5" x14ac:dyDescent="0.2">
      <c r="A8232" s="25">
        <v>37075</v>
      </c>
      <c r="D8232" s="27">
        <v>0</v>
      </c>
      <c r="E8232" s="26">
        <v>0</v>
      </c>
    </row>
    <row r="8233" spans="1:5" x14ac:dyDescent="0.2">
      <c r="A8233" s="25">
        <v>37076</v>
      </c>
      <c r="D8233" s="27">
        <v>0</v>
      </c>
      <c r="E8233" s="26">
        <v>0</v>
      </c>
    </row>
    <row r="8234" spans="1:5" x14ac:dyDescent="0.2">
      <c r="A8234" s="25">
        <v>37077</v>
      </c>
      <c r="D8234" s="27">
        <v>0</v>
      </c>
      <c r="E8234" s="26">
        <v>0</v>
      </c>
    </row>
    <row r="8235" spans="1:5" x14ac:dyDescent="0.2">
      <c r="A8235" s="25">
        <v>37078</v>
      </c>
      <c r="D8235" s="27">
        <v>0</v>
      </c>
      <c r="E8235" s="26">
        <v>0</v>
      </c>
    </row>
    <row r="8236" spans="1:5" x14ac:dyDescent="0.2">
      <c r="A8236" s="25">
        <v>37079</v>
      </c>
      <c r="D8236" s="27">
        <v>0</v>
      </c>
      <c r="E8236" s="26">
        <v>0</v>
      </c>
    </row>
    <row r="8237" spans="1:5" x14ac:dyDescent="0.2">
      <c r="A8237" s="25">
        <v>37080</v>
      </c>
      <c r="D8237" s="27">
        <v>0</v>
      </c>
      <c r="E8237" s="26">
        <v>0</v>
      </c>
    </row>
    <row r="8238" spans="1:5" x14ac:dyDescent="0.2">
      <c r="A8238" s="25">
        <v>37081</v>
      </c>
      <c r="D8238" s="27">
        <v>0</v>
      </c>
      <c r="E8238" s="26">
        <v>0</v>
      </c>
    </row>
    <row r="8239" spans="1:5" x14ac:dyDescent="0.2">
      <c r="A8239" s="25">
        <v>37082</v>
      </c>
      <c r="D8239" s="27">
        <v>0</v>
      </c>
      <c r="E8239" s="26">
        <v>0</v>
      </c>
    </row>
    <row r="8240" spans="1:5" x14ac:dyDescent="0.2">
      <c r="A8240" s="25">
        <v>37083</v>
      </c>
      <c r="D8240" s="27">
        <v>0</v>
      </c>
      <c r="E8240" s="26">
        <v>0</v>
      </c>
    </row>
    <row r="8241" spans="1:5" x14ac:dyDescent="0.2">
      <c r="A8241" s="25">
        <v>37084</v>
      </c>
      <c r="D8241" s="27">
        <v>0</v>
      </c>
      <c r="E8241" s="26">
        <v>0</v>
      </c>
    </row>
    <row r="8242" spans="1:5" x14ac:dyDescent="0.2">
      <c r="A8242" s="25">
        <v>37085</v>
      </c>
      <c r="D8242" s="27">
        <v>0</v>
      </c>
      <c r="E8242" s="26">
        <v>0</v>
      </c>
    </row>
    <row r="8243" spans="1:5" x14ac:dyDescent="0.2">
      <c r="A8243" s="25">
        <v>37086</v>
      </c>
      <c r="D8243" s="27">
        <v>0</v>
      </c>
      <c r="E8243" s="26">
        <v>0</v>
      </c>
    </row>
    <row r="8244" spans="1:5" x14ac:dyDescent="0.2">
      <c r="A8244" s="25">
        <v>37087</v>
      </c>
      <c r="D8244" s="27">
        <v>0</v>
      </c>
      <c r="E8244" s="26">
        <v>0</v>
      </c>
    </row>
    <row r="8245" spans="1:5" x14ac:dyDescent="0.2">
      <c r="A8245" s="25">
        <v>37088</v>
      </c>
      <c r="D8245" s="27">
        <v>0</v>
      </c>
      <c r="E8245" s="26">
        <v>0</v>
      </c>
    </row>
    <row r="8246" spans="1:5" x14ac:dyDescent="0.2">
      <c r="A8246" s="25">
        <v>37089</v>
      </c>
      <c r="D8246" s="27">
        <v>0</v>
      </c>
      <c r="E8246" s="26">
        <v>0</v>
      </c>
    </row>
    <row r="8247" spans="1:5" x14ac:dyDescent="0.2">
      <c r="A8247" s="25">
        <v>37090</v>
      </c>
      <c r="D8247" s="27">
        <v>0</v>
      </c>
      <c r="E8247" s="26">
        <v>0</v>
      </c>
    </row>
    <row r="8248" spans="1:5" x14ac:dyDescent="0.2">
      <c r="A8248" s="25">
        <v>37091</v>
      </c>
      <c r="D8248" s="27">
        <v>0</v>
      </c>
      <c r="E8248" s="26">
        <v>0</v>
      </c>
    </row>
    <row r="8249" spans="1:5" x14ac:dyDescent="0.2">
      <c r="A8249" s="25">
        <v>37092</v>
      </c>
      <c r="D8249" s="27">
        <v>0</v>
      </c>
      <c r="E8249" s="26">
        <v>0</v>
      </c>
    </row>
    <row r="8250" spans="1:5" x14ac:dyDescent="0.2">
      <c r="A8250" s="25">
        <v>37093</v>
      </c>
      <c r="D8250" s="27">
        <v>0</v>
      </c>
      <c r="E8250" s="26">
        <v>0</v>
      </c>
    </row>
    <row r="8251" spans="1:5" x14ac:dyDescent="0.2">
      <c r="A8251" s="25">
        <v>37094</v>
      </c>
      <c r="D8251" s="27">
        <v>0</v>
      </c>
      <c r="E8251" s="26">
        <v>0</v>
      </c>
    </row>
    <row r="8252" spans="1:5" x14ac:dyDescent="0.2">
      <c r="A8252" s="25">
        <v>37095</v>
      </c>
      <c r="D8252" s="27">
        <v>0</v>
      </c>
      <c r="E8252" s="26">
        <v>0</v>
      </c>
    </row>
    <row r="8253" spans="1:5" x14ac:dyDescent="0.2">
      <c r="A8253" s="25">
        <v>37096</v>
      </c>
      <c r="D8253" s="27">
        <v>0</v>
      </c>
      <c r="E8253" s="26">
        <v>0</v>
      </c>
    </row>
    <row r="8254" spans="1:5" x14ac:dyDescent="0.2">
      <c r="A8254" s="25">
        <v>37097</v>
      </c>
      <c r="D8254" s="27">
        <v>0</v>
      </c>
      <c r="E8254" s="26">
        <v>0</v>
      </c>
    </row>
    <row r="8255" spans="1:5" x14ac:dyDescent="0.2">
      <c r="A8255" s="25">
        <v>37098</v>
      </c>
      <c r="D8255" s="27">
        <v>0</v>
      </c>
      <c r="E8255" s="26">
        <v>0</v>
      </c>
    </row>
    <row r="8256" spans="1:5" x14ac:dyDescent="0.2">
      <c r="A8256" s="25">
        <v>37099</v>
      </c>
      <c r="D8256" s="27">
        <v>0</v>
      </c>
      <c r="E8256" s="26">
        <v>0</v>
      </c>
    </row>
    <row r="8257" spans="1:5" x14ac:dyDescent="0.2">
      <c r="A8257" s="25">
        <v>37100</v>
      </c>
      <c r="D8257" s="27">
        <v>0</v>
      </c>
      <c r="E8257" s="26">
        <v>0</v>
      </c>
    </row>
    <row r="8258" spans="1:5" x14ac:dyDescent="0.2">
      <c r="A8258" s="25">
        <v>37101</v>
      </c>
      <c r="D8258" s="27">
        <v>0</v>
      </c>
      <c r="E8258" s="26">
        <v>0</v>
      </c>
    </row>
    <row r="8259" spans="1:5" x14ac:dyDescent="0.2">
      <c r="A8259" s="25">
        <v>37102</v>
      </c>
      <c r="D8259" s="27">
        <v>0</v>
      </c>
      <c r="E8259" s="26">
        <v>0</v>
      </c>
    </row>
    <row r="8260" spans="1:5" x14ac:dyDescent="0.2">
      <c r="A8260" s="25">
        <v>37103</v>
      </c>
      <c r="D8260" s="27">
        <v>0</v>
      </c>
      <c r="E8260" s="26">
        <v>0</v>
      </c>
    </row>
    <row r="8261" spans="1:5" x14ac:dyDescent="0.2">
      <c r="A8261" s="25">
        <v>37104</v>
      </c>
      <c r="D8261" s="27">
        <v>0</v>
      </c>
      <c r="E8261" s="26">
        <v>0</v>
      </c>
    </row>
    <row r="8262" spans="1:5" x14ac:dyDescent="0.2">
      <c r="A8262" s="25">
        <v>37105</v>
      </c>
      <c r="D8262" s="27">
        <v>0</v>
      </c>
      <c r="E8262" s="26">
        <v>0</v>
      </c>
    </row>
    <row r="8263" spans="1:5" x14ac:dyDescent="0.2">
      <c r="A8263" s="25">
        <v>37106</v>
      </c>
      <c r="D8263" s="27">
        <v>0</v>
      </c>
      <c r="E8263" s="26">
        <v>0</v>
      </c>
    </row>
    <row r="8264" spans="1:5" x14ac:dyDescent="0.2">
      <c r="A8264" s="25">
        <v>37107</v>
      </c>
      <c r="D8264" s="27">
        <v>0</v>
      </c>
      <c r="E8264" s="26">
        <v>0</v>
      </c>
    </row>
    <row r="8265" spans="1:5" x14ac:dyDescent="0.2">
      <c r="A8265" s="25">
        <v>37108</v>
      </c>
      <c r="D8265" s="27">
        <v>0</v>
      </c>
      <c r="E8265" s="26">
        <v>0</v>
      </c>
    </row>
    <row r="8266" spans="1:5" x14ac:dyDescent="0.2">
      <c r="A8266" s="25">
        <v>37109</v>
      </c>
      <c r="D8266" s="27">
        <v>0</v>
      </c>
      <c r="E8266" s="26">
        <v>0</v>
      </c>
    </row>
    <row r="8267" spans="1:5" x14ac:dyDescent="0.2">
      <c r="A8267" s="25">
        <v>37110</v>
      </c>
      <c r="D8267" s="27">
        <v>0</v>
      </c>
      <c r="E8267" s="26">
        <v>0</v>
      </c>
    </row>
    <row r="8268" spans="1:5" x14ac:dyDescent="0.2">
      <c r="A8268" s="25">
        <v>37111</v>
      </c>
      <c r="D8268" s="27">
        <v>0</v>
      </c>
      <c r="E8268" s="26">
        <v>0</v>
      </c>
    </row>
    <row r="8269" spans="1:5" x14ac:dyDescent="0.2">
      <c r="A8269" s="25">
        <v>37112</v>
      </c>
      <c r="D8269" s="27">
        <v>0</v>
      </c>
      <c r="E8269" s="26">
        <v>0</v>
      </c>
    </row>
    <row r="8270" spans="1:5" x14ac:dyDescent="0.2">
      <c r="A8270" s="25">
        <v>37113</v>
      </c>
      <c r="D8270" s="27">
        <v>0</v>
      </c>
      <c r="E8270" s="26">
        <v>0</v>
      </c>
    </row>
    <row r="8271" spans="1:5" x14ac:dyDescent="0.2">
      <c r="A8271" s="25">
        <v>37114</v>
      </c>
      <c r="D8271" s="27">
        <v>0</v>
      </c>
      <c r="E8271" s="26">
        <v>0</v>
      </c>
    </row>
    <row r="8272" spans="1:5" x14ac:dyDescent="0.2">
      <c r="A8272" s="25">
        <v>37115</v>
      </c>
      <c r="D8272" s="27">
        <v>0</v>
      </c>
      <c r="E8272" s="26">
        <v>0</v>
      </c>
    </row>
    <row r="8273" spans="1:5" x14ac:dyDescent="0.2">
      <c r="A8273" s="25">
        <v>37116</v>
      </c>
      <c r="D8273" s="27">
        <v>0</v>
      </c>
      <c r="E8273" s="26">
        <v>0</v>
      </c>
    </row>
    <row r="8274" spans="1:5" x14ac:dyDescent="0.2">
      <c r="A8274" s="25">
        <v>37117</v>
      </c>
      <c r="D8274" s="27">
        <v>0</v>
      </c>
      <c r="E8274" s="26">
        <v>0</v>
      </c>
    </row>
    <row r="8275" spans="1:5" x14ac:dyDescent="0.2">
      <c r="A8275" s="25">
        <v>37118</v>
      </c>
      <c r="D8275" s="27">
        <v>0</v>
      </c>
      <c r="E8275" s="26">
        <v>0</v>
      </c>
    </row>
    <row r="8276" spans="1:5" x14ac:dyDescent="0.2">
      <c r="A8276" s="25">
        <v>37119</v>
      </c>
      <c r="D8276" s="27">
        <v>0</v>
      </c>
      <c r="E8276" s="26">
        <v>0</v>
      </c>
    </row>
    <row r="8277" spans="1:5" x14ac:dyDescent="0.2">
      <c r="A8277" s="25">
        <v>37120</v>
      </c>
      <c r="D8277" s="27">
        <v>0</v>
      </c>
      <c r="E8277" s="26">
        <v>0</v>
      </c>
    </row>
    <row r="8278" spans="1:5" x14ac:dyDescent="0.2">
      <c r="A8278" s="25">
        <v>37121</v>
      </c>
      <c r="D8278" s="27">
        <v>0</v>
      </c>
      <c r="E8278" s="26">
        <v>0</v>
      </c>
    </row>
    <row r="8279" spans="1:5" x14ac:dyDescent="0.2">
      <c r="A8279" s="25">
        <v>37122</v>
      </c>
      <c r="D8279" s="27">
        <v>0</v>
      </c>
      <c r="E8279" s="26">
        <v>0</v>
      </c>
    </row>
    <row r="8280" spans="1:5" x14ac:dyDescent="0.2">
      <c r="A8280" s="25">
        <v>37123</v>
      </c>
      <c r="D8280" s="27">
        <v>0</v>
      </c>
      <c r="E8280" s="26">
        <v>0</v>
      </c>
    </row>
    <row r="8281" spans="1:5" x14ac:dyDescent="0.2">
      <c r="A8281" s="25">
        <v>37124</v>
      </c>
      <c r="D8281" s="27">
        <v>0</v>
      </c>
      <c r="E8281" s="26">
        <v>0</v>
      </c>
    </row>
    <row r="8282" spans="1:5" x14ac:dyDescent="0.2">
      <c r="A8282" s="25">
        <v>37125</v>
      </c>
      <c r="D8282" s="27">
        <v>0</v>
      </c>
      <c r="E8282" s="26">
        <v>0</v>
      </c>
    </row>
    <row r="8283" spans="1:5" x14ac:dyDescent="0.2">
      <c r="A8283" s="25">
        <v>37126</v>
      </c>
      <c r="D8283" s="27">
        <v>0</v>
      </c>
      <c r="E8283" s="26">
        <v>0</v>
      </c>
    </row>
    <row r="8284" spans="1:5" x14ac:dyDescent="0.2">
      <c r="A8284" s="25">
        <v>37127</v>
      </c>
      <c r="D8284" s="27">
        <v>0</v>
      </c>
      <c r="E8284" s="26">
        <v>0</v>
      </c>
    </row>
    <row r="8285" spans="1:5" x14ac:dyDescent="0.2">
      <c r="A8285" s="25">
        <v>37128</v>
      </c>
      <c r="D8285" s="27">
        <v>0</v>
      </c>
      <c r="E8285" s="26">
        <v>0</v>
      </c>
    </row>
    <row r="8286" spans="1:5" x14ac:dyDescent="0.2">
      <c r="A8286" s="25">
        <v>37129</v>
      </c>
      <c r="D8286" s="27">
        <v>0</v>
      </c>
      <c r="E8286" s="26">
        <v>0</v>
      </c>
    </row>
    <row r="8287" spans="1:5" x14ac:dyDescent="0.2">
      <c r="A8287" s="25">
        <v>37130</v>
      </c>
      <c r="D8287" s="27">
        <v>0</v>
      </c>
      <c r="E8287" s="26">
        <v>0</v>
      </c>
    </row>
    <row r="8288" spans="1:5" x14ac:dyDescent="0.2">
      <c r="A8288" s="25">
        <v>37131</v>
      </c>
      <c r="D8288" s="27">
        <v>0</v>
      </c>
      <c r="E8288" s="26">
        <v>0</v>
      </c>
    </row>
    <row r="8289" spans="1:5" x14ac:dyDescent="0.2">
      <c r="A8289" s="25">
        <v>37132</v>
      </c>
      <c r="D8289" s="27">
        <v>0</v>
      </c>
      <c r="E8289" s="26">
        <v>0</v>
      </c>
    </row>
    <row r="8290" spans="1:5" x14ac:dyDescent="0.2">
      <c r="A8290" s="25">
        <v>37133</v>
      </c>
      <c r="D8290" s="27">
        <v>0</v>
      </c>
      <c r="E8290" s="26">
        <v>0</v>
      </c>
    </row>
    <row r="8291" spans="1:5" x14ac:dyDescent="0.2">
      <c r="A8291" s="25">
        <v>37134</v>
      </c>
      <c r="D8291" s="27">
        <v>0</v>
      </c>
      <c r="E8291" s="26">
        <v>0</v>
      </c>
    </row>
    <row r="8292" spans="1:5" x14ac:dyDescent="0.2">
      <c r="A8292" s="25">
        <v>37135</v>
      </c>
      <c r="D8292" s="27">
        <v>0</v>
      </c>
      <c r="E8292" s="26">
        <v>0</v>
      </c>
    </row>
    <row r="8293" spans="1:5" x14ac:dyDescent="0.2">
      <c r="A8293" s="25">
        <v>37136</v>
      </c>
      <c r="D8293" s="27">
        <v>0</v>
      </c>
      <c r="E8293" s="26">
        <v>0</v>
      </c>
    </row>
    <row r="8294" spans="1:5" x14ac:dyDescent="0.2">
      <c r="A8294" s="25">
        <v>37137</v>
      </c>
      <c r="D8294" s="27">
        <v>0</v>
      </c>
      <c r="E8294" s="26">
        <v>0</v>
      </c>
    </row>
    <row r="8295" spans="1:5" x14ac:dyDescent="0.2">
      <c r="A8295" s="25">
        <v>37138</v>
      </c>
      <c r="D8295" s="27">
        <v>0</v>
      </c>
      <c r="E8295" s="26">
        <v>0</v>
      </c>
    </row>
    <row r="8296" spans="1:5" x14ac:dyDescent="0.2">
      <c r="A8296" s="25">
        <v>37139</v>
      </c>
      <c r="D8296" s="27">
        <v>0</v>
      </c>
      <c r="E8296" s="26">
        <v>0</v>
      </c>
    </row>
    <row r="8297" spans="1:5" x14ac:dyDescent="0.2">
      <c r="A8297" s="25">
        <v>37140</v>
      </c>
      <c r="D8297" s="27">
        <v>0</v>
      </c>
      <c r="E8297" s="26">
        <v>0</v>
      </c>
    </row>
    <row r="8298" spans="1:5" x14ac:dyDescent="0.2">
      <c r="A8298" s="25">
        <v>37141</v>
      </c>
      <c r="D8298" s="27">
        <v>0</v>
      </c>
      <c r="E8298" s="26">
        <v>0</v>
      </c>
    </row>
    <row r="8299" spans="1:5" x14ac:dyDescent="0.2">
      <c r="A8299" s="25">
        <v>37142</v>
      </c>
      <c r="D8299" s="27">
        <v>0</v>
      </c>
      <c r="E8299" s="26">
        <v>0</v>
      </c>
    </row>
    <row r="8300" spans="1:5" x14ac:dyDescent="0.2">
      <c r="A8300" s="25">
        <v>37143</v>
      </c>
      <c r="D8300" s="27">
        <v>0</v>
      </c>
      <c r="E8300" s="26">
        <v>0</v>
      </c>
    </row>
    <row r="8301" spans="1:5" x14ac:dyDescent="0.2">
      <c r="A8301" s="25">
        <v>37144</v>
      </c>
      <c r="D8301" s="27">
        <v>0</v>
      </c>
      <c r="E8301" s="26">
        <v>0</v>
      </c>
    </row>
    <row r="8302" spans="1:5" x14ac:dyDescent="0.2">
      <c r="A8302" s="25">
        <v>37145</v>
      </c>
      <c r="D8302" s="27">
        <v>0</v>
      </c>
      <c r="E8302" s="26">
        <v>0</v>
      </c>
    </row>
    <row r="8303" spans="1:5" x14ac:dyDescent="0.2">
      <c r="A8303" s="25">
        <v>37146</v>
      </c>
      <c r="D8303" s="27">
        <v>0</v>
      </c>
      <c r="E8303" s="26">
        <v>0</v>
      </c>
    </row>
    <row r="8304" spans="1:5" x14ac:dyDescent="0.2">
      <c r="A8304" s="25">
        <v>37147</v>
      </c>
      <c r="D8304" s="27">
        <v>0</v>
      </c>
      <c r="E8304" s="26">
        <v>0</v>
      </c>
    </row>
    <row r="8305" spans="1:5" x14ac:dyDescent="0.2">
      <c r="A8305" s="25">
        <v>37148</v>
      </c>
      <c r="D8305" s="27">
        <v>0</v>
      </c>
      <c r="E8305" s="26">
        <v>0</v>
      </c>
    </row>
    <row r="8306" spans="1:5" x14ac:dyDescent="0.2">
      <c r="A8306" s="25">
        <v>37149</v>
      </c>
      <c r="D8306" s="27">
        <v>0</v>
      </c>
      <c r="E8306" s="26">
        <v>0</v>
      </c>
    </row>
    <row r="8307" spans="1:5" x14ac:dyDescent="0.2">
      <c r="A8307" s="25">
        <v>37150</v>
      </c>
      <c r="D8307" s="27">
        <v>0</v>
      </c>
      <c r="E8307" s="26">
        <v>0</v>
      </c>
    </row>
    <row r="8308" spans="1:5" x14ac:dyDescent="0.2">
      <c r="A8308" s="25">
        <v>37151</v>
      </c>
      <c r="D8308" s="27">
        <v>0</v>
      </c>
      <c r="E8308" s="26">
        <v>0</v>
      </c>
    </row>
    <row r="8309" spans="1:5" x14ac:dyDescent="0.2">
      <c r="A8309" s="25">
        <v>37152</v>
      </c>
      <c r="D8309" s="27">
        <v>0</v>
      </c>
      <c r="E8309" s="26">
        <v>0</v>
      </c>
    </row>
    <row r="8310" spans="1:5" x14ac:dyDescent="0.2">
      <c r="A8310" s="25">
        <v>37153</v>
      </c>
      <c r="D8310" s="27">
        <v>0</v>
      </c>
      <c r="E8310" s="26">
        <v>0</v>
      </c>
    </row>
    <row r="8311" spans="1:5" x14ac:dyDescent="0.2">
      <c r="A8311" s="25">
        <v>37154</v>
      </c>
      <c r="D8311" s="27">
        <v>0</v>
      </c>
      <c r="E8311" s="26">
        <v>0</v>
      </c>
    </row>
    <row r="8312" spans="1:5" x14ac:dyDescent="0.2">
      <c r="A8312" s="25">
        <v>37155</v>
      </c>
      <c r="D8312" s="27">
        <v>0</v>
      </c>
      <c r="E8312" s="26">
        <v>0</v>
      </c>
    </row>
    <row r="8313" spans="1:5" x14ac:dyDescent="0.2">
      <c r="A8313" s="25">
        <v>37156</v>
      </c>
      <c r="D8313" s="27">
        <v>0</v>
      </c>
      <c r="E8313" s="26">
        <v>0</v>
      </c>
    </row>
    <row r="8314" spans="1:5" x14ac:dyDescent="0.2">
      <c r="A8314" s="25">
        <v>37157</v>
      </c>
      <c r="D8314" s="27">
        <v>0</v>
      </c>
      <c r="E8314" s="26">
        <v>0</v>
      </c>
    </row>
    <row r="8315" spans="1:5" x14ac:dyDescent="0.2">
      <c r="A8315" s="25">
        <v>37158</v>
      </c>
      <c r="D8315" s="27">
        <v>0</v>
      </c>
      <c r="E8315" s="26">
        <v>0</v>
      </c>
    </row>
    <row r="8316" spans="1:5" x14ac:dyDescent="0.2">
      <c r="A8316" s="25">
        <v>37159</v>
      </c>
      <c r="D8316" s="27">
        <v>0</v>
      </c>
      <c r="E8316" s="26">
        <v>0</v>
      </c>
    </row>
    <row r="8317" spans="1:5" x14ac:dyDescent="0.2">
      <c r="A8317" s="25">
        <v>37160</v>
      </c>
      <c r="D8317" s="27">
        <v>0</v>
      </c>
      <c r="E8317" s="26">
        <v>0</v>
      </c>
    </row>
    <row r="8318" spans="1:5" x14ac:dyDescent="0.2">
      <c r="A8318" s="25">
        <v>37161</v>
      </c>
      <c r="D8318" s="27">
        <v>0</v>
      </c>
      <c r="E8318" s="26">
        <v>0</v>
      </c>
    </row>
    <row r="8319" spans="1:5" x14ac:dyDescent="0.2">
      <c r="A8319" s="25">
        <v>37162</v>
      </c>
      <c r="D8319" s="27">
        <v>0</v>
      </c>
      <c r="E8319" s="26">
        <v>0</v>
      </c>
    </row>
    <row r="8320" spans="1:5" x14ac:dyDescent="0.2">
      <c r="A8320" s="25">
        <v>37163</v>
      </c>
      <c r="D8320" s="27">
        <v>0</v>
      </c>
      <c r="E8320" s="26">
        <v>0</v>
      </c>
    </row>
    <row r="8321" spans="1:5" x14ac:dyDescent="0.2">
      <c r="A8321" s="25">
        <v>37164</v>
      </c>
      <c r="D8321" s="27">
        <v>0</v>
      </c>
      <c r="E8321" s="26">
        <v>0</v>
      </c>
    </row>
    <row r="8322" spans="1:5" x14ac:dyDescent="0.2">
      <c r="A8322" s="25">
        <v>37165</v>
      </c>
      <c r="D8322" s="27">
        <v>0</v>
      </c>
      <c r="E8322" s="26">
        <v>0</v>
      </c>
    </row>
    <row r="8323" spans="1:5" x14ac:dyDescent="0.2">
      <c r="A8323" s="25">
        <v>37166</v>
      </c>
      <c r="D8323" s="27">
        <v>0</v>
      </c>
      <c r="E8323" s="26">
        <v>0</v>
      </c>
    </row>
    <row r="8324" spans="1:5" x14ac:dyDescent="0.2">
      <c r="A8324" s="25">
        <v>37167</v>
      </c>
      <c r="D8324" s="27">
        <v>0</v>
      </c>
      <c r="E8324" s="26">
        <v>0</v>
      </c>
    </row>
    <row r="8325" spans="1:5" x14ac:dyDescent="0.2">
      <c r="A8325" s="25">
        <v>37168</v>
      </c>
      <c r="D8325" s="27">
        <v>0</v>
      </c>
      <c r="E8325" s="26">
        <v>0</v>
      </c>
    </row>
    <row r="8326" spans="1:5" x14ac:dyDescent="0.2">
      <c r="A8326" s="25">
        <v>37169</v>
      </c>
      <c r="D8326" s="27">
        <v>0</v>
      </c>
      <c r="E8326" s="26">
        <v>0</v>
      </c>
    </row>
    <row r="8327" spans="1:5" x14ac:dyDescent="0.2">
      <c r="A8327" s="25">
        <v>37170</v>
      </c>
      <c r="D8327" s="27">
        <v>0</v>
      </c>
      <c r="E8327" s="26">
        <v>0</v>
      </c>
    </row>
    <row r="8328" spans="1:5" x14ac:dyDescent="0.2">
      <c r="A8328" s="25">
        <v>37171</v>
      </c>
      <c r="D8328" s="27">
        <v>0</v>
      </c>
      <c r="E8328" s="26">
        <v>0</v>
      </c>
    </row>
    <row r="8329" spans="1:5" x14ac:dyDescent="0.2">
      <c r="A8329" s="25">
        <v>37172</v>
      </c>
      <c r="D8329" s="27">
        <v>0</v>
      </c>
      <c r="E8329" s="26">
        <v>0</v>
      </c>
    </row>
    <row r="8330" spans="1:5" x14ac:dyDescent="0.2">
      <c r="A8330" s="25">
        <v>37173</v>
      </c>
      <c r="D8330" s="27">
        <v>0</v>
      </c>
      <c r="E8330" s="26">
        <v>0</v>
      </c>
    </row>
    <row r="8331" spans="1:5" x14ac:dyDescent="0.2">
      <c r="A8331" s="25">
        <v>37174</v>
      </c>
      <c r="D8331" s="27">
        <v>0</v>
      </c>
      <c r="E8331" s="26">
        <v>0</v>
      </c>
    </row>
    <row r="8332" spans="1:5" x14ac:dyDescent="0.2">
      <c r="A8332" s="25">
        <v>37175</v>
      </c>
      <c r="D8332" s="27">
        <v>0</v>
      </c>
      <c r="E8332" s="26">
        <v>0</v>
      </c>
    </row>
    <row r="8333" spans="1:5" x14ac:dyDescent="0.2">
      <c r="A8333" s="25">
        <v>37176</v>
      </c>
      <c r="D8333" s="27">
        <v>0</v>
      </c>
      <c r="E8333" s="26">
        <v>0</v>
      </c>
    </row>
    <row r="8334" spans="1:5" x14ac:dyDescent="0.2">
      <c r="A8334" s="25">
        <v>37177</v>
      </c>
      <c r="D8334" s="27">
        <v>0</v>
      </c>
      <c r="E8334" s="26">
        <v>0</v>
      </c>
    </row>
    <row r="8335" spans="1:5" x14ac:dyDescent="0.2">
      <c r="A8335" s="25">
        <v>37178</v>
      </c>
      <c r="D8335" s="27">
        <v>0</v>
      </c>
      <c r="E8335" s="26">
        <v>0</v>
      </c>
    </row>
    <row r="8336" spans="1:5" x14ac:dyDescent="0.2">
      <c r="A8336" s="25">
        <v>37179</v>
      </c>
      <c r="D8336" s="27">
        <v>0</v>
      </c>
      <c r="E8336" s="26">
        <v>0</v>
      </c>
    </row>
    <row r="8337" spans="1:5" x14ac:dyDescent="0.2">
      <c r="A8337" s="25">
        <v>37180</v>
      </c>
      <c r="D8337" s="27">
        <v>0</v>
      </c>
      <c r="E8337" s="26">
        <v>0</v>
      </c>
    </row>
    <row r="8338" spans="1:5" x14ac:dyDescent="0.2">
      <c r="A8338" s="25">
        <v>37181</v>
      </c>
      <c r="D8338" s="27">
        <v>0</v>
      </c>
      <c r="E8338" s="26">
        <v>0</v>
      </c>
    </row>
    <row r="8339" spans="1:5" x14ac:dyDescent="0.2">
      <c r="A8339" s="25">
        <v>37182</v>
      </c>
      <c r="D8339" s="27">
        <v>0</v>
      </c>
      <c r="E8339" s="26">
        <v>0</v>
      </c>
    </row>
    <row r="8340" spans="1:5" x14ac:dyDescent="0.2">
      <c r="A8340" s="25">
        <v>37183</v>
      </c>
      <c r="D8340" s="27">
        <v>0</v>
      </c>
      <c r="E8340" s="26">
        <v>0</v>
      </c>
    </row>
    <row r="8341" spans="1:5" x14ac:dyDescent="0.2">
      <c r="A8341" s="25">
        <v>37184</v>
      </c>
      <c r="D8341" s="27">
        <v>0</v>
      </c>
      <c r="E8341" s="26">
        <v>0</v>
      </c>
    </row>
    <row r="8342" spans="1:5" x14ac:dyDescent="0.2">
      <c r="A8342" s="25">
        <v>37185</v>
      </c>
      <c r="D8342" s="27">
        <v>0</v>
      </c>
      <c r="E8342" s="26">
        <v>0</v>
      </c>
    </row>
    <row r="8343" spans="1:5" x14ac:dyDescent="0.2">
      <c r="A8343" s="25">
        <v>37186</v>
      </c>
      <c r="D8343" s="27">
        <v>0</v>
      </c>
      <c r="E8343" s="26">
        <v>0</v>
      </c>
    </row>
    <row r="8344" spans="1:5" x14ac:dyDescent="0.2">
      <c r="A8344" s="25">
        <v>37187</v>
      </c>
      <c r="D8344" s="27">
        <v>0</v>
      </c>
      <c r="E8344" s="26">
        <v>0</v>
      </c>
    </row>
    <row r="8345" spans="1:5" x14ac:dyDescent="0.2">
      <c r="A8345" s="25">
        <v>37188</v>
      </c>
      <c r="D8345" s="27">
        <v>0</v>
      </c>
      <c r="E8345" s="26">
        <v>0</v>
      </c>
    </row>
    <row r="8346" spans="1:5" x14ac:dyDescent="0.2">
      <c r="A8346" s="25">
        <v>37189</v>
      </c>
      <c r="D8346" s="27">
        <v>0</v>
      </c>
      <c r="E8346" s="26">
        <v>0</v>
      </c>
    </row>
    <row r="8347" spans="1:5" x14ac:dyDescent="0.2">
      <c r="A8347" s="25">
        <v>37190</v>
      </c>
      <c r="D8347" s="27">
        <v>0</v>
      </c>
      <c r="E8347" s="26">
        <v>0</v>
      </c>
    </row>
    <row r="8348" spans="1:5" x14ac:dyDescent="0.2">
      <c r="A8348" s="25">
        <v>37191</v>
      </c>
      <c r="D8348" s="27">
        <v>0</v>
      </c>
      <c r="E8348" s="26">
        <v>0</v>
      </c>
    </row>
    <row r="8349" spans="1:5" x14ac:dyDescent="0.2">
      <c r="A8349" s="25">
        <v>37192</v>
      </c>
      <c r="D8349" s="27">
        <v>0</v>
      </c>
      <c r="E8349" s="26">
        <v>0</v>
      </c>
    </row>
    <row r="8350" spans="1:5" x14ac:dyDescent="0.2">
      <c r="A8350" s="25">
        <v>37193</v>
      </c>
      <c r="D8350" s="27">
        <v>0</v>
      </c>
      <c r="E8350" s="26">
        <v>0</v>
      </c>
    </row>
    <row r="8351" spans="1:5" x14ac:dyDescent="0.2">
      <c r="A8351" s="25">
        <v>37194</v>
      </c>
      <c r="D8351" s="27">
        <v>0</v>
      </c>
      <c r="E8351" s="26">
        <v>0</v>
      </c>
    </row>
    <row r="8352" spans="1:5" x14ac:dyDescent="0.2">
      <c r="A8352" s="25">
        <v>37195</v>
      </c>
      <c r="D8352" s="27">
        <v>0</v>
      </c>
      <c r="E8352" s="26">
        <v>0</v>
      </c>
    </row>
    <row r="8353" spans="1:5" x14ac:dyDescent="0.2">
      <c r="A8353" s="25">
        <v>37196</v>
      </c>
      <c r="D8353" s="27">
        <v>0</v>
      </c>
      <c r="E8353" s="26">
        <v>0</v>
      </c>
    </row>
    <row r="8354" spans="1:5" x14ac:dyDescent="0.2">
      <c r="A8354" s="25">
        <v>37197</v>
      </c>
      <c r="D8354" s="27">
        <v>0</v>
      </c>
      <c r="E8354" s="26">
        <v>0</v>
      </c>
    </row>
    <row r="8355" spans="1:5" x14ac:dyDescent="0.2">
      <c r="A8355" s="25">
        <v>37198</v>
      </c>
      <c r="D8355" s="27">
        <v>0</v>
      </c>
      <c r="E8355" s="26">
        <v>0</v>
      </c>
    </row>
    <row r="8356" spans="1:5" x14ac:dyDescent="0.2">
      <c r="A8356" s="25">
        <v>37199</v>
      </c>
      <c r="D8356" s="27">
        <v>0</v>
      </c>
      <c r="E8356" s="26">
        <v>0</v>
      </c>
    </row>
    <row r="8357" spans="1:5" x14ac:dyDescent="0.2">
      <c r="A8357" s="25">
        <v>37200</v>
      </c>
      <c r="D8357" s="27">
        <v>0</v>
      </c>
      <c r="E8357" s="26">
        <v>0</v>
      </c>
    </row>
    <row r="8358" spans="1:5" x14ac:dyDescent="0.2">
      <c r="A8358" s="25">
        <v>37201</v>
      </c>
      <c r="D8358" s="27">
        <v>0</v>
      </c>
      <c r="E8358" s="26">
        <v>0</v>
      </c>
    </row>
    <row r="8359" spans="1:5" x14ac:dyDescent="0.2">
      <c r="A8359" s="25">
        <v>37202</v>
      </c>
      <c r="D8359" s="27">
        <v>0</v>
      </c>
      <c r="E8359" s="26">
        <v>0</v>
      </c>
    </row>
    <row r="8360" spans="1:5" x14ac:dyDescent="0.2">
      <c r="A8360" s="25">
        <v>37203</v>
      </c>
      <c r="D8360" s="27">
        <v>0</v>
      </c>
      <c r="E8360" s="26">
        <v>0</v>
      </c>
    </row>
    <row r="8361" spans="1:5" x14ac:dyDescent="0.2">
      <c r="A8361" s="25">
        <v>37204</v>
      </c>
      <c r="D8361" s="27">
        <v>0</v>
      </c>
      <c r="E8361" s="26">
        <v>0</v>
      </c>
    </row>
    <row r="8362" spans="1:5" x14ac:dyDescent="0.2">
      <c r="A8362" s="25">
        <v>37205</v>
      </c>
      <c r="D8362" s="27">
        <v>0</v>
      </c>
      <c r="E8362" s="26">
        <v>0</v>
      </c>
    </row>
    <row r="8363" spans="1:5" x14ac:dyDescent="0.2">
      <c r="A8363" s="25">
        <v>37206</v>
      </c>
      <c r="D8363" s="27">
        <v>0</v>
      </c>
      <c r="E8363" s="26">
        <v>0</v>
      </c>
    </row>
    <row r="8364" spans="1:5" x14ac:dyDescent="0.2">
      <c r="A8364" s="25">
        <v>37207</v>
      </c>
      <c r="D8364" s="27">
        <v>0</v>
      </c>
      <c r="E8364" s="26">
        <v>0</v>
      </c>
    </row>
    <row r="8365" spans="1:5" x14ac:dyDescent="0.2">
      <c r="A8365" s="25">
        <v>37208</v>
      </c>
      <c r="D8365" s="27">
        <v>0</v>
      </c>
      <c r="E8365" s="26">
        <v>0</v>
      </c>
    </row>
    <row r="8366" spans="1:5" x14ac:dyDescent="0.2">
      <c r="A8366" s="25">
        <v>37209</v>
      </c>
      <c r="D8366" s="27">
        <v>0</v>
      </c>
      <c r="E8366" s="26">
        <v>0</v>
      </c>
    </row>
    <row r="8367" spans="1:5" x14ac:dyDescent="0.2">
      <c r="A8367" s="25">
        <v>37210</v>
      </c>
      <c r="D8367" s="27">
        <v>0</v>
      </c>
      <c r="E8367" s="26">
        <v>0</v>
      </c>
    </row>
    <row r="8368" spans="1:5" x14ac:dyDescent="0.2">
      <c r="A8368" s="25">
        <v>37211</v>
      </c>
      <c r="D8368" s="27">
        <v>0</v>
      </c>
      <c r="E8368" s="26">
        <v>0</v>
      </c>
    </row>
    <row r="8369" spans="1:5" x14ac:dyDescent="0.2">
      <c r="A8369" s="25">
        <v>37212</v>
      </c>
      <c r="D8369" s="27">
        <v>0</v>
      </c>
      <c r="E8369" s="26">
        <v>0</v>
      </c>
    </row>
    <row r="8370" spans="1:5" x14ac:dyDescent="0.2">
      <c r="A8370" s="25">
        <v>37213</v>
      </c>
      <c r="D8370" s="27">
        <v>0</v>
      </c>
      <c r="E8370" s="26">
        <v>0</v>
      </c>
    </row>
    <row r="8371" spans="1:5" x14ac:dyDescent="0.2">
      <c r="A8371" s="25">
        <v>37214</v>
      </c>
      <c r="D8371" s="27">
        <v>0</v>
      </c>
      <c r="E8371" s="26">
        <v>0</v>
      </c>
    </row>
    <row r="8372" spans="1:5" x14ac:dyDescent="0.2">
      <c r="A8372" s="25">
        <v>37215</v>
      </c>
      <c r="D8372" s="27">
        <v>0</v>
      </c>
      <c r="E8372" s="26">
        <v>0</v>
      </c>
    </row>
    <row r="8373" spans="1:5" x14ac:dyDescent="0.2">
      <c r="A8373" s="25">
        <v>37216</v>
      </c>
      <c r="D8373" s="27">
        <v>0</v>
      </c>
      <c r="E8373" s="26">
        <v>0</v>
      </c>
    </row>
    <row r="8374" spans="1:5" x14ac:dyDescent="0.2">
      <c r="A8374" s="25">
        <v>37217</v>
      </c>
      <c r="D8374" s="27">
        <v>0</v>
      </c>
      <c r="E8374" s="26">
        <v>0</v>
      </c>
    </row>
    <row r="8375" spans="1:5" x14ac:dyDescent="0.2">
      <c r="A8375" s="25">
        <v>37218</v>
      </c>
      <c r="D8375" s="27">
        <v>0</v>
      </c>
      <c r="E8375" s="26">
        <v>0</v>
      </c>
    </row>
    <row r="8376" spans="1:5" x14ac:dyDescent="0.2">
      <c r="A8376" s="25">
        <v>37219</v>
      </c>
      <c r="D8376" s="27">
        <v>0</v>
      </c>
      <c r="E8376" s="26">
        <v>0</v>
      </c>
    </row>
    <row r="8377" spans="1:5" x14ac:dyDescent="0.2">
      <c r="A8377" s="25">
        <v>37220</v>
      </c>
      <c r="D8377" s="27">
        <v>0</v>
      </c>
      <c r="E8377" s="26">
        <v>0</v>
      </c>
    </row>
    <row r="8378" spans="1:5" x14ac:dyDescent="0.2">
      <c r="A8378" s="25">
        <v>37221</v>
      </c>
      <c r="D8378" s="27">
        <v>0</v>
      </c>
      <c r="E8378" s="26">
        <v>0</v>
      </c>
    </row>
    <row r="8379" spans="1:5" x14ac:dyDescent="0.2">
      <c r="A8379" s="25">
        <v>37222</v>
      </c>
      <c r="D8379" s="27">
        <v>0</v>
      </c>
      <c r="E8379" s="26">
        <v>0</v>
      </c>
    </row>
    <row r="8380" spans="1:5" x14ac:dyDescent="0.2">
      <c r="A8380" s="25">
        <v>37223</v>
      </c>
      <c r="D8380" s="27">
        <v>0</v>
      </c>
      <c r="E8380" s="26">
        <v>0</v>
      </c>
    </row>
    <row r="8381" spans="1:5" x14ac:dyDescent="0.2">
      <c r="A8381" s="25">
        <v>37224</v>
      </c>
      <c r="D8381" s="27">
        <v>0</v>
      </c>
      <c r="E8381" s="26">
        <v>0</v>
      </c>
    </row>
    <row r="8382" spans="1:5" x14ac:dyDescent="0.2">
      <c r="A8382" s="25">
        <v>37225</v>
      </c>
      <c r="D8382" s="27">
        <v>0</v>
      </c>
      <c r="E8382" s="26">
        <v>0</v>
      </c>
    </row>
    <row r="8383" spans="1:5" x14ac:dyDescent="0.2">
      <c r="A8383" s="25">
        <v>37226</v>
      </c>
      <c r="D8383" s="27">
        <v>0</v>
      </c>
      <c r="E8383" s="26">
        <v>0</v>
      </c>
    </row>
    <row r="8384" spans="1:5" x14ac:dyDescent="0.2">
      <c r="A8384" s="25">
        <v>37227</v>
      </c>
      <c r="D8384" s="27">
        <v>0</v>
      </c>
      <c r="E8384" s="26">
        <v>0</v>
      </c>
    </row>
    <row r="8385" spans="1:5" x14ac:dyDescent="0.2">
      <c r="A8385" s="25">
        <v>37228</v>
      </c>
      <c r="D8385" s="27">
        <v>0</v>
      </c>
      <c r="E8385" s="26">
        <v>0</v>
      </c>
    </row>
    <row r="8386" spans="1:5" x14ac:dyDescent="0.2">
      <c r="A8386" s="25">
        <v>37229</v>
      </c>
      <c r="D8386" s="27">
        <v>0</v>
      </c>
      <c r="E8386" s="26">
        <v>0</v>
      </c>
    </row>
    <row r="8387" spans="1:5" x14ac:dyDescent="0.2">
      <c r="A8387" s="25">
        <v>37230</v>
      </c>
      <c r="D8387" s="27">
        <v>0</v>
      </c>
      <c r="E8387" s="26">
        <v>0</v>
      </c>
    </row>
    <row r="8388" spans="1:5" x14ac:dyDescent="0.2">
      <c r="A8388" s="25">
        <v>37231</v>
      </c>
      <c r="D8388" s="27">
        <v>0</v>
      </c>
      <c r="E8388" s="26">
        <v>0</v>
      </c>
    </row>
    <row r="8389" spans="1:5" x14ac:dyDescent="0.2">
      <c r="A8389" s="25">
        <v>37232</v>
      </c>
      <c r="D8389" s="27">
        <v>0</v>
      </c>
      <c r="E8389" s="26">
        <v>0</v>
      </c>
    </row>
    <row r="8390" spans="1:5" x14ac:dyDescent="0.2">
      <c r="A8390" s="25">
        <v>37233</v>
      </c>
      <c r="D8390" s="27">
        <v>0</v>
      </c>
      <c r="E8390" s="26">
        <v>0</v>
      </c>
    </row>
    <row r="8391" spans="1:5" x14ac:dyDescent="0.2">
      <c r="A8391" s="25">
        <v>37234</v>
      </c>
      <c r="D8391" s="27">
        <v>0</v>
      </c>
      <c r="E8391" s="26">
        <v>0</v>
      </c>
    </row>
    <row r="8392" spans="1:5" x14ac:dyDescent="0.2">
      <c r="A8392" s="25">
        <v>37235</v>
      </c>
      <c r="D8392" s="27">
        <v>0</v>
      </c>
      <c r="E8392" s="26">
        <v>0</v>
      </c>
    </row>
    <row r="8393" spans="1:5" x14ac:dyDescent="0.2">
      <c r="A8393" s="25">
        <v>37236</v>
      </c>
      <c r="D8393" s="27">
        <v>0</v>
      </c>
      <c r="E8393" s="26">
        <v>0</v>
      </c>
    </row>
    <row r="8394" spans="1:5" x14ac:dyDescent="0.2">
      <c r="A8394" s="25">
        <v>37237</v>
      </c>
      <c r="D8394" s="27">
        <v>0</v>
      </c>
      <c r="E8394" s="26">
        <v>0</v>
      </c>
    </row>
    <row r="8395" spans="1:5" x14ac:dyDescent="0.2">
      <c r="A8395" s="25">
        <v>37238</v>
      </c>
      <c r="D8395" s="27">
        <v>0</v>
      </c>
      <c r="E8395" s="26">
        <v>0</v>
      </c>
    </row>
    <row r="8396" spans="1:5" x14ac:dyDescent="0.2">
      <c r="A8396" s="25">
        <v>37239</v>
      </c>
      <c r="D8396" s="27">
        <v>0</v>
      </c>
      <c r="E8396" s="26">
        <v>0</v>
      </c>
    </row>
    <row r="8397" spans="1:5" x14ac:dyDescent="0.2">
      <c r="A8397" s="25">
        <v>37240</v>
      </c>
      <c r="D8397" s="27">
        <v>0</v>
      </c>
      <c r="E8397" s="26">
        <v>0</v>
      </c>
    </row>
    <row r="8398" spans="1:5" x14ac:dyDescent="0.2">
      <c r="A8398" s="25">
        <v>37241</v>
      </c>
      <c r="D8398" s="27">
        <v>0</v>
      </c>
      <c r="E8398" s="26">
        <v>0</v>
      </c>
    </row>
    <row r="8399" spans="1:5" x14ac:dyDescent="0.2">
      <c r="A8399" s="25">
        <v>37242</v>
      </c>
      <c r="D8399" s="27">
        <v>0</v>
      </c>
      <c r="E8399" s="26">
        <v>0</v>
      </c>
    </row>
    <row r="8400" spans="1:5" x14ac:dyDescent="0.2">
      <c r="A8400" s="25">
        <v>37243</v>
      </c>
      <c r="D8400" s="27">
        <v>0</v>
      </c>
      <c r="E8400" s="26">
        <v>0</v>
      </c>
    </row>
    <row r="8401" spans="1:5" x14ac:dyDescent="0.2">
      <c r="A8401" s="25">
        <v>37244</v>
      </c>
      <c r="D8401" s="27">
        <v>0</v>
      </c>
      <c r="E8401" s="26">
        <v>0</v>
      </c>
    </row>
    <row r="8402" spans="1:5" x14ac:dyDescent="0.2">
      <c r="A8402" s="25">
        <v>37245</v>
      </c>
      <c r="D8402" s="27">
        <v>0</v>
      </c>
      <c r="E8402" s="26">
        <v>0</v>
      </c>
    </row>
    <row r="8403" spans="1:5" x14ac:dyDescent="0.2">
      <c r="A8403" s="25">
        <v>37246</v>
      </c>
      <c r="D8403" s="27">
        <v>0</v>
      </c>
      <c r="E8403" s="26">
        <v>0</v>
      </c>
    </row>
    <row r="8404" spans="1:5" x14ac:dyDescent="0.2">
      <c r="A8404" s="25">
        <v>37247</v>
      </c>
      <c r="D8404" s="27">
        <v>0</v>
      </c>
      <c r="E8404" s="26">
        <v>0</v>
      </c>
    </row>
    <row r="8405" spans="1:5" x14ac:dyDescent="0.2">
      <c r="A8405" s="25">
        <v>37248</v>
      </c>
      <c r="D8405" s="27">
        <v>0</v>
      </c>
      <c r="E8405" s="26">
        <v>0</v>
      </c>
    </row>
    <row r="8406" spans="1:5" x14ac:dyDescent="0.2">
      <c r="A8406" s="25">
        <v>37249</v>
      </c>
      <c r="D8406" s="27">
        <v>0</v>
      </c>
      <c r="E8406" s="26">
        <v>0</v>
      </c>
    </row>
    <row r="8407" spans="1:5" x14ac:dyDescent="0.2">
      <c r="A8407" s="25">
        <v>37250</v>
      </c>
      <c r="D8407" s="27">
        <v>0</v>
      </c>
      <c r="E8407" s="26">
        <v>0</v>
      </c>
    </row>
    <row r="8408" spans="1:5" x14ac:dyDescent="0.2">
      <c r="A8408" s="25">
        <v>37251</v>
      </c>
      <c r="D8408" s="27">
        <v>0</v>
      </c>
      <c r="E8408" s="26">
        <v>0</v>
      </c>
    </row>
    <row r="8409" spans="1:5" x14ac:dyDescent="0.2">
      <c r="A8409" s="25">
        <v>37252</v>
      </c>
      <c r="D8409" s="27">
        <v>0</v>
      </c>
      <c r="E8409" s="26">
        <v>0</v>
      </c>
    </row>
    <row r="8410" spans="1:5" x14ac:dyDescent="0.2">
      <c r="A8410" s="25">
        <v>37253</v>
      </c>
      <c r="D8410" s="27">
        <v>0</v>
      </c>
      <c r="E8410" s="26">
        <v>0</v>
      </c>
    </row>
    <row r="8411" spans="1:5" x14ac:dyDescent="0.2">
      <c r="A8411" s="25">
        <v>37254</v>
      </c>
      <c r="D8411" s="27">
        <v>0</v>
      </c>
      <c r="E8411" s="26">
        <v>0</v>
      </c>
    </row>
    <row r="8412" spans="1:5" x14ac:dyDescent="0.2">
      <c r="A8412" s="25">
        <v>37255</v>
      </c>
      <c r="D8412" s="27">
        <v>0</v>
      </c>
      <c r="E8412" s="26">
        <v>0</v>
      </c>
    </row>
    <row r="8413" spans="1:5" x14ac:dyDescent="0.2">
      <c r="A8413" s="25">
        <v>37256</v>
      </c>
      <c r="D8413" s="27">
        <v>0</v>
      </c>
      <c r="E8413" s="26">
        <v>0</v>
      </c>
    </row>
    <row r="8414" spans="1:5" x14ac:dyDescent="0.2">
      <c r="A8414" s="25">
        <v>37257</v>
      </c>
      <c r="D8414" s="27">
        <v>0</v>
      </c>
      <c r="E8414" s="26">
        <v>0</v>
      </c>
    </row>
    <row r="8415" spans="1:5" x14ac:dyDescent="0.2">
      <c r="A8415" s="25">
        <v>37258</v>
      </c>
      <c r="D8415" s="27">
        <v>0</v>
      </c>
      <c r="E8415" s="26">
        <v>0</v>
      </c>
    </row>
    <row r="8416" spans="1:5" x14ac:dyDescent="0.2">
      <c r="A8416" s="25">
        <v>37259</v>
      </c>
      <c r="D8416" s="27">
        <v>0</v>
      </c>
      <c r="E8416" s="26">
        <v>0</v>
      </c>
    </row>
    <row r="8417" spans="1:5" x14ac:dyDescent="0.2">
      <c r="A8417" s="25">
        <v>37260</v>
      </c>
      <c r="D8417" s="27">
        <v>0</v>
      </c>
      <c r="E8417" s="26">
        <v>0</v>
      </c>
    </row>
    <row r="8418" spans="1:5" x14ac:dyDescent="0.2">
      <c r="A8418" s="25">
        <v>37261</v>
      </c>
      <c r="D8418" s="27">
        <v>0</v>
      </c>
      <c r="E8418" s="26">
        <v>0</v>
      </c>
    </row>
    <row r="8419" spans="1:5" x14ac:dyDescent="0.2">
      <c r="A8419" s="25">
        <v>37262</v>
      </c>
      <c r="D8419" s="27">
        <v>0</v>
      </c>
      <c r="E8419" s="26">
        <v>0</v>
      </c>
    </row>
    <row r="8420" spans="1:5" x14ac:dyDescent="0.2">
      <c r="A8420" s="25">
        <v>37263</v>
      </c>
      <c r="D8420" s="27">
        <v>0</v>
      </c>
      <c r="E8420" s="26">
        <v>0</v>
      </c>
    </row>
    <row r="8421" spans="1:5" x14ac:dyDescent="0.2">
      <c r="A8421" s="25">
        <v>37264</v>
      </c>
      <c r="D8421" s="27">
        <v>0</v>
      </c>
      <c r="E8421" s="26">
        <v>0</v>
      </c>
    </row>
    <row r="8422" spans="1:5" x14ac:dyDescent="0.2">
      <c r="A8422" s="25">
        <v>37265</v>
      </c>
      <c r="D8422" s="27">
        <v>0</v>
      </c>
      <c r="E8422" s="26">
        <v>0</v>
      </c>
    </row>
    <row r="8423" spans="1:5" x14ac:dyDescent="0.2">
      <c r="A8423" s="25">
        <v>37266</v>
      </c>
      <c r="D8423" s="27">
        <v>0</v>
      </c>
      <c r="E8423" s="26">
        <v>0</v>
      </c>
    </row>
    <row r="8424" spans="1:5" x14ac:dyDescent="0.2">
      <c r="A8424" s="25">
        <v>37267</v>
      </c>
      <c r="D8424" s="27">
        <v>0</v>
      </c>
      <c r="E8424" s="26">
        <v>0</v>
      </c>
    </row>
    <row r="8425" spans="1:5" x14ac:dyDescent="0.2">
      <c r="A8425" s="25">
        <v>37268</v>
      </c>
      <c r="D8425" s="27">
        <v>0</v>
      </c>
      <c r="E8425" s="26">
        <v>0</v>
      </c>
    </row>
    <row r="8426" spans="1:5" x14ac:dyDescent="0.2">
      <c r="A8426" s="25">
        <v>37269</v>
      </c>
      <c r="D8426" s="27">
        <v>0</v>
      </c>
      <c r="E8426" s="26">
        <v>0</v>
      </c>
    </row>
    <row r="8427" spans="1:5" x14ac:dyDescent="0.2">
      <c r="A8427" s="25">
        <v>37270</v>
      </c>
      <c r="D8427" s="27">
        <v>0</v>
      </c>
      <c r="E8427" s="26">
        <v>0</v>
      </c>
    </row>
    <row r="8428" spans="1:5" x14ac:dyDescent="0.2">
      <c r="A8428" s="25">
        <v>37271</v>
      </c>
      <c r="D8428" s="27">
        <v>0</v>
      </c>
      <c r="E8428" s="26">
        <v>0</v>
      </c>
    </row>
    <row r="8429" spans="1:5" x14ac:dyDescent="0.2">
      <c r="A8429" s="25">
        <v>37272</v>
      </c>
      <c r="D8429" s="27">
        <v>0</v>
      </c>
      <c r="E8429" s="26">
        <v>0</v>
      </c>
    </row>
    <row r="8430" spans="1:5" x14ac:dyDescent="0.2">
      <c r="A8430" s="25">
        <v>37273</v>
      </c>
      <c r="D8430" s="27">
        <v>0</v>
      </c>
      <c r="E8430" s="26">
        <v>0</v>
      </c>
    </row>
    <row r="8431" spans="1:5" x14ac:dyDescent="0.2">
      <c r="A8431" s="25">
        <v>37274</v>
      </c>
      <c r="D8431" s="27">
        <v>0</v>
      </c>
      <c r="E8431" s="26">
        <v>0</v>
      </c>
    </row>
    <row r="8432" spans="1:5" x14ac:dyDescent="0.2">
      <c r="A8432" s="25">
        <v>37275</v>
      </c>
      <c r="D8432" s="27">
        <v>0</v>
      </c>
      <c r="E8432" s="26">
        <v>0</v>
      </c>
    </row>
    <row r="8433" spans="1:5" x14ac:dyDescent="0.2">
      <c r="A8433" s="25">
        <v>37276</v>
      </c>
      <c r="D8433" s="27">
        <v>0</v>
      </c>
      <c r="E8433" s="26">
        <v>0</v>
      </c>
    </row>
    <row r="8434" spans="1:5" x14ac:dyDescent="0.2">
      <c r="A8434" s="25">
        <v>37277</v>
      </c>
      <c r="D8434" s="27">
        <v>0</v>
      </c>
      <c r="E8434" s="26">
        <v>0</v>
      </c>
    </row>
    <row r="8435" spans="1:5" x14ac:dyDescent="0.2">
      <c r="A8435" s="25">
        <v>37278</v>
      </c>
      <c r="D8435" s="27">
        <v>0</v>
      </c>
      <c r="E8435" s="26">
        <v>0</v>
      </c>
    </row>
    <row r="8436" spans="1:5" x14ac:dyDescent="0.2">
      <c r="A8436" s="25">
        <v>37279</v>
      </c>
      <c r="D8436" s="27">
        <v>0</v>
      </c>
      <c r="E8436" s="26">
        <v>0</v>
      </c>
    </row>
    <row r="8437" spans="1:5" x14ac:dyDescent="0.2">
      <c r="A8437" s="25">
        <v>37280</v>
      </c>
      <c r="D8437" s="27">
        <v>0</v>
      </c>
      <c r="E8437" s="26">
        <v>0</v>
      </c>
    </row>
    <row r="8438" spans="1:5" x14ac:dyDescent="0.2">
      <c r="A8438" s="25">
        <v>37281</v>
      </c>
      <c r="D8438" s="27">
        <v>0</v>
      </c>
      <c r="E8438" s="26">
        <v>0</v>
      </c>
    </row>
    <row r="8439" spans="1:5" x14ac:dyDescent="0.2">
      <c r="A8439" s="25">
        <v>37282</v>
      </c>
      <c r="D8439" s="27">
        <v>0</v>
      </c>
      <c r="E8439" s="26">
        <v>0</v>
      </c>
    </row>
    <row r="8440" spans="1:5" x14ac:dyDescent="0.2">
      <c r="A8440" s="25">
        <v>37283</v>
      </c>
      <c r="D8440" s="27">
        <v>0</v>
      </c>
      <c r="E8440" s="26">
        <v>0</v>
      </c>
    </row>
    <row r="8441" spans="1:5" x14ac:dyDescent="0.2">
      <c r="A8441" s="25">
        <v>37284</v>
      </c>
      <c r="D8441" s="27">
        <v>0</v>
      </c>
      <c r="E8441" s="26">
        <v>0</v>
      </c>
    </row>
    <row r="8442" spans="1:5" x14ac:dyDescent="0.2">
      <c r="A8442" s="25">
        <v>37285</v>
      </c>
      <c r="D8442" s="27">
        <v>0</v>
      </c>
      <c r="E8442" s="26">
        <v>0</v>
      </c>
    </row>
    <row r="8443" spans="1:5" x14ac:dyDescent="0.2">
      <c r="A8443" s="25">
        <v>37286</v>
      </c>
      <c r="D8443" s="27">
        <v>0</v>
      </c>
      <c r="E8443" s="26">
        <v>0</v>
      </c>
    </row>
    <row r="8444" spans="1:5" x14ac:dyDescent="0.2">
      <c r="A8444" s="25">
        <v>37287</v>
      </c>
      <c r="D8444" s="27">
        <v>0</v>
      </c>
      <c r="E8444" s="26">
        <v>0</v>
      </c>
    </row>
    <row r="8445" spans="1:5" x14ac:dyDescent="0.2">
      <c r="A8445" s="25">
        <v>37288</v>
      </c>
      <c r="D8445" s="27">
        <v>0</v>
      </c>
      <c r="E8445" s="26">
        <v>0</v>
      </c>
    </row>
    <row r="8446" spans="1:5" x14ac:dyDescent="0.2">
      <c r="A8446" s="25">
        <v>37289</v>
      </c>
      <c r="D8446" s="27">
        <v>0</v>
      </c>
      <c r="E8446" s="26">
        <v>0</v>
      </c>
    </row>
    <row r="8447" spans="1:5" x14ac:dyDescent="0.2">
      <c r="A8447" s="25">
        <v>37290</v>
      </c>
      <c r="D8447" s="27">
        <v>0</v>
      </c>
      <c r="E8447" s="26">
        <v>0</v>
      </c>
    </row>
    <row r="8448" spans="1:5" x14ac:dyDescent="0.2">
      <c r="A8448" s="25">
        <v>37291</v>
      </c>
      <c r="D8448" s="27">
        <v>0</v>
      </c>
      <c r="E8448" s="26">
        <v>0</v>
      </c>
    </row>
    <row r="8449" spans="1:5" x14ac:dyDescent="0.2">
      <c r="A8449" s="25">
        <v>37292</v>
      </c>
      <c r="D8449" s="27">
        <v>0</v>
      </c>
      <c r="E8449" s="26">
        <v>0</v>
      </c>
    </row>
    <row r="8450" spans="1:5" x14ac:dyDescent="0.2">
      <c r="A8450" s="25">
        <v>37293</v>
      </c>
      <c r="D8450" s="27">
        <v>0</v>
      </c>
      <c r="E8450" s="26">
        <v>0</v>
      </c>
    </row>
    <row r="8451" spans="1:5" x14ac:dyDescent="0.2">
      <c r="A8451" s="25">
        <v>37294</v>
      </c>
      <c r="D8451" s="27">
        <v>0</v>
      </c>
      <c r="E8451" s="26">
        <v>0</v>
      </c>
    </row>
    <row r="8452" spans="1:5" x14ac:dyDescent="0.2">
      <c r="A8452" s="25">
        <v>37295</v>
      </c>
      <c r="D8452" s="27">
        <v>0</v>
      </c>
      <c r="E8452" s="26">
        <v>0</v>
      </c>
    </row>
    <row r="8453" spans="1:5" x14ac:dyDescent="0.2">
      <c r="A8453" s="25">
        <v>37296</v>
      </c>
      <c r="D8453" s="27">
        <v>0</v>
      </c>
      <c r="E8453" s="26">
        <v>0</v>
      </c>
    </row>
    <row r="8454" spans="1:5" x14ac:dyDescent="0.2">
      <c r="A8454" s="25">
        <v>37297</v>
      </c>
      <c r="D8454" s="27">
        <v>0</v>
      </c>
      <c r="E8454" s="26">
        <v>0</v>
      </c>
    </row>
    <row r="8455" spans="1:5" x14ac:dyDescent="0.2">
      <c r="A8455" s="25">
        <v>37298</v>
      </c>
      <c r="D8455" s="27">
        <v>0</v>
      </c>
      <c r="E8455" s="26">
        <v>0</v>
      </c>
    </row>
    <row r="8456" spans="1:5" x14ac:dyDescent="0.2">
      <c r="A8456" s="25">
        <v>37299</v>
      </c>
      <c r="D8456" s="27">
        <v>0</v>
      </c>
      <c r="E8456" s="26">
        <v>0</v>
      </c>
    </row>
    <row r="8457" spans="1:5" x14ac:dyDescent="0.2">
      <c r="A8457" s="25">
        <v>37300</v>
      </c>
      <c r="D8457" s="27">
        <v>0</v>
      </c>
      <c r="E8457" s="26">
        <v>0</v>
      </c>
    </row>
    <row r="8458" spans="1:5" x14ac:dyDescent="0.2">
      <c r="A8458" s="25">
        <v>37301</v>
      </c>
      <c r="D8458" s="27">
        <v>0</v>
      </c>
      <c r="E8458" s="26">
        <v>0</v>
      </c>
    </row>
    <row r="8459" spans="1:5" x14ac:dyDescent="0.2">
      <c r="A8459" s="25">
        <v>37302</v>
      </c>
      <c r="D8459" s="27">
        <v>0</v>
      </c>
      <c r="E8459" s="26">
        <v>0</v>
      </c>
    </row>
    <row r="8460" spans="1:5" x14ac:dyDescent="0.2">
      <c r="A8460" s="25">
        <v>37303</v>
      </c>
      <c r="D8460" s="27">
        <v>0</v>
      </c>
      <c r="E8460" s="26">
        <v>0</v>
      </c>
    </row>
    <row r="8461" spans="1:5" x14ac:dyDescent="0.2">
      <c r="A8461" s="25">
        <v>37304</v>
      </c>
      <c r="D8461" s="27">
        <v>0</v>
      </c>
      <c r="E8461" s="26">
        <v>0</v>
      </c>
    </row>
    <row r="8462" spans="1:5" x14ac:dyDescent="0.2">
      <c r="A8462" s="25">
        <v>37305</v>
      </c>
      <c r="D8462" s="27">
        <v>0</v>
      </c>
      <c r="E8462" s="26">
        <v>0</v>
      </c>
    </row>
    <row r="8463" spans="1:5" x14ac:dyDescent="0.2">
      <c r="A8463" s="25">
        <v>37306</v>
      </c>
      <c r="D8463" s="27">
        <v>0</v>
      </c>
      <c r="E8463" s="26">
        <v>0</v>
      </c>
    </row>
    <row r="8464" spans="1:5" x14ac:dyDescent="0.2">
      <c r="A8464" s="25">
        <v>37307</v>
      </c>
      <c r="D8464" s="27">
        <v>0</v>
      </c>
      <c r="E8464" s="26">
        <v>0</v>
      </c>
    </row>
    <row r="8465" spans="1:5" x14ac:dyDescent="0.2">
      <c r="A8465" s="25">
        <v>37308</v>
      </c>
      <c r="D8465" s="27">
        <v>0</v>
      </c>
      <c r="E8465" s="26">
        <v>0</v>
      </c>
    </row>
    <row r="8466" spans="1:5" x14ac:dyDescent="0.2">
      <c r="A8466" s="25">
        <v>37309</v>
      </c>
      <c r="D8466" s="27">
        <v>0</v>
      </c>
      <c r="E8466" s="26">
        <v>0</v>
      </c>
    </row>
    <row r="8467" spans="1:5" x14ac:dyDescent="0.2">
      <c r="A8467" s="25">
        <v>37310</v>
      </c>
      <c r="D8467" s="27">
        <v>0</v>
      </c>
      <c r="E8467" s="26">
        <v>0</v>
      </c>
    </row>
    <row r="8468" spans="1:5" x14ac:dyDescent="0.2">
      <c r="A8468" s="25">
        <v>37311</v>
      </c>
      <c r="D8468" s="27">
        <v>0</v>
      </c>
      <c r="E8468" s="26">
        <v>0</v>
      </c>
    </row>
    <row r="8469" spans="1:5" x14ac:dyDescent="0.2">
      <c r="A8469" s="25">
        <v>37312</v>
      </c>
      <c r="D8469" s="27">
        <v>0</v>
      </c>
      <c r="E8469" s="26">
        <v>0</v>
      </c>
    </row>
    <row r="8470" spans="1:5" x14ac:dyDescent="0.2">
      <c r="A8470" s="25">
        <v>37313</v>
      </c>
      <c r="D8470" s="27">
        <v>0</v>
      </c>
      <c r="E8470" s="26">
        <v>0</v>
      </c>
    </row>
    <row r="8471" spans="1:5" x14ac:dyDescent="0.2">
      <c r="A8471" s="25">
        <v>37314</v>
      </c>
      <c r="D8471" s="27">
        <v>0</v>
      </c>
      <c r="E8471" s="26">
        <v>0</v>
      </c>
    </row>
    <row r="8472" spans="1:5" x14ac:dyDescent="0.2">
      <c r="A8472" s="25">
        <v>37315</v>
      </c>
      <c r="D8472" s="27">
        <v>0</v>
      </c>
      <c r="E8472" s="26">
        <v>0</v>
      </c>
    </row>
    <row r="8473" spans="1:5" x14ac:dyDescent="0.2">
      <c r="A8473" s="25">
        <v>37316</v>
      </c>
      <c r="D8473" s="27">
        <v>0</v>
      </c>
      <c r="E8473" s="26">
        <v>0</v>
      </c>
    </row>
    <row r="8474" spans="1:5" x14ac:dyDescent="0.2">
      <c r="A8474" s="25">
        <v>37317</v>
      </c>
      <c r="D8474" s="27">
        <v>0</v>
      </c>
      <c r="E8474" s="26">
        <v>0</v>
      </c>
    </row>
    <row r="8475" spans="1:5" x14ac:dyDescent="0.2">
      <c r="A8475" s="25">
        <v>37318</v>
      </c>
      <c r="D8475" s="27">
        <v>0</v>
      </c>
      <c r="E8475" s="26">
        <v>0</v>
      </c>
    </row>
    <row r="8476" spans="1:5" x14ac:dyDescent="0.2">
      <c r="A8476" s="25">
        <v>37319</v>
      </c>
      <c r="D8476" s="27">
        <v>0</v>
      </c>
      <c r="E8476" s="26">
        <v>0</v>
      </c>
    </row>
    <row r="8477" spans="1:5" x14ac:dyDescent="0.2">
      <c r="A8477" s="25">
        <v>37320</v>
      </c>
      <c r="D8477" s="27">
        <v>0</v>
      </c>
      <c r="E8477" s="26">
        <v>0</v>
      </c>
    </row>
    <row r="8478" spans="1:5" x14ac:dyDescent="0.2">
      <c r="A8478" s="25">
        <v>37321</v>
      </c>
      <c r="D8478" s="27">
        <v>0</v>
      </c>
      <c r="E8478" s="26">
        <v>0</v>
      </c>
    </row>
    <row r="8479" spans="1:5" x14ac:dyDescent="0.2">
      <c r="A8479" s="25">
        <v>37322</v>
      </c>
      <c r="D8479" s="27">
        <v>0</v>
      </c>
      <c r="E8479" s="26">
        <v>0</v>
      </c>
    </row>
    <row r="8480" spans="1:5" x14ac:dyDescent="0.2">
      <c r="A8480" s="25">
        <v>37323</v>
      </c>
      <c r="D8480" s="27">
        <v>0</v>
      </c>
      <c r="E8480" s="26">
        <v>0</v>
      </c>
    </row>
    <row r="8481" spans="1:5" x14ac:dyDescent="0.2">
      <c r="A8481" s="25">
        <v>37324</v>
      </c>
      <c r="D8481" s="27">
        <v>0</v>
      </c>
      <c r="E8481" s="26">
        <v>0</v>
      </c>
    </row>
    <row r="8482" spans="1:5" x14ac:dyDescent="0.2">
      <c r="A8482" s="25">
        <v>37325</v>
      </c>
      <c r="D8482" s="27">
        <v>0</v>
      </c>
      <c r="E8482" s="26">
        <v>0</v>
      </c>
    </row>
    <row r="8483" spans="1:5" x14ac:dyDescent="0.2">
      <c r="A8483" s="25">
        <v>37326</v>
      </c>
      <c r="D8483" s="27">
        <v>0</v>
      </c>
      <c r="E8483" s="26">
        <v>0</v>
      </c>
    </row>
    <row r="8484" spans="1:5" x14ac:dyDescent="0.2">
      <c r="A8484" s="25">
        <v>37327</v>
      </c>
      <c r="D8484" s="27">
        <v>0</v>
      </c>
      <c r="E8484" s="26">
        <v>0</v>
      </c>
    </row>
    <row r="8485" spans="1:5" x14ac:dyDescent="0.2">
      <c r="A8485" s="25">
        <v>37328</v>
      </c>
      <c r="D8485" s="27">
        <v>0</v>
      </c>
      <c r="E8485" s="26">
        <v>0</v>
      </c>
    </row>
    <row r="8486" spans="1:5" x14ac:dyDescent="0.2">
      <c r="A8486" s="25">
        <v>37329</v>
      </c>
      <c r="D8486" s="27">
        <v>0</v>
      </c>
      <c r="E8486" s="26">
        <v>0</v>
      </c>
    </row>
    <row r="8487" spans="1:5" x14ac:dyDescent="0.2">
      <c r="A8487" s="25">
        <v>37330</v>
      </c>
      <c r="D8487" s="27">
        <v>0</v>
      </c>
      <c r="E8487" s="26">
        <v>0</v>
      </c>
    </row>
    <row r="8488" spans="1:5" x14ac:dyDescent="0.2">
      <c r="A8488" s="25">
        <v>37331</v>
      </c>
      <c r="D8488" s="27">
        <v>0</v>
      </c>
      <c r="E8488" s="26">
        <v>0</v>
      </c>
    </row>
    <row r="8489" spans="1:5" x14ac:dyDescent="0.2">
      <c r="A8489" s="25">
        <v>37332</v>
      </c>
      <c r="D8489" s="27">
        <v>0</v>
      </c>
      <c r="E8489" s="26">
        <v>0</v>
      </c>
    </row>
    <row r="8490" spans="1:5" x14ac:dyDescent="0.2">
      <c r="A8490" s="25">
        <v>37333</v>
      </c>
      <c r="D8490" s="27">
        <v>0</v>
      </c>
      <c r="E8490" s="26">
        <v>0</v>
      </c>
    </row>
    <row r="8491" spans="1:5" x14ac:dyDescent="0.2">
      <c r="A8491" s="25">
        <v>37334</v>
      </c>
      <c r="D8491" s="27">
        <v>0</v>
      </c>
      <c r="E8491" s="26">
        <v>0</v>
      </c>
    </row>
    <row r="8492" spans="1:5" x14ac:dyDescent="0.2">
      <c r="A8492" s="25">
        <v>37335</v>
      </c>
      <c r="D8492" s="27">
        <v>0</v>
      </c>
      <c r="E8492" s="26">
        <v>0</v>
      </c>
    </row>
    <row r="8493" spans="1:5" x14ac:dyDescent="0.2">
      <c r="A8493" s="25">
        <v>37336</v>
      </c>
      <c r="D8493" s="27">
        <v>0</v>
      </c>
      <c r="E8493" s="26">
        <v>0</v>
      </c>
    </row>
    <row r="8494" spans="1:5" x14ac:dyDescent="0.2">
      <c r="A8494" s="25">
        <v>37337</v>
      </c>
      <c r="D8494" s="27">
        <v>0</v>
      </c>
      <c r="E8494" s="26">
        <v>0</v>
      </c>
    </row>
    <row r="8495" spans="1:5" x14ac:dyDescent="0.2">
      <c r="A8495" s="25">
        <v>37338</v>
      </c>
      <c r="D8495" s="27">
        <v>0</v>
      </c>
      <c r="E8495" s="26">
        <v>0</v>
      </c>
    </row>
    <row r="8496" spans="1:5" x14ac:dyDescent="0.2">
      <c r="A8496" s="25">
        <v>37339</v>
      </c>
      <c r="D8496" s="27">
        <v>0</v>
      </c>
      <c r="E8496" s="26">
        <v>0</v>
      </c>
    </row>
    <row r="8497" spans="1:5" x14ac:dyDescent="0.2">
      <c r="A8497" s="25">
        <v>37340</v>
      </c>
      <c r="D8497" s="27">
        <v>0</v>
      </c>
      <c r="E8497" s="26">
        <v>0</v>
      </c>
    </row>
    <row r="8498" spans="1:5" x14ac:dyDescent="0.2">
      <c r="A8498" s="25">
        <v>37341</v>
      </c>
      <c r="D8498" s="27">
        <v>0</v>
      </c>
      <c r="E8498" s="26">
        <v>0</v>
      </c>
    </row>
    <row r="8499" spans="1:5" x14ac:dyDescent="0.2">
      <c r="A8499" s="25">
        <v>37342</v>
      </c>
      <c r="D8499" s="27">
        <v>0</v>
      </c>
      <c r="E8499" s="26">
        <v>0</v>
      </c>
    </row>
    <row r="8500" spans="1:5" x14ac:dyDescent="0.2">
      <c r="A8500" s="25">
        <v>37343</v>
      </c>
      <c r="D8500" s="27">
        <v>0</v>
      </c>
      <c r="E8500" s="26">
        <v>0</v>
      </c>
    </row>
    <row r="8501" spans="1:5" x14ac:dyDescent="0.2">
      <c r="A8501" s="25">
        <v>37344</v>
      </c>
      <c r="D8501" s="27">
        <v>0</v>
      </c>
      <c r="E8501" s="26">
        <v>0</v>
      </c>
    </row>
    <row r="8502" spans="1:5" x14ac:dyDescent="0.2">
      <c r="A8502" s="25">
        <v>37345</v>
      </c>
      <c r="D8502" s="27">
        <v>0</v>
      </c>
      <c r="E8502" s="26">
        <v>0</v>
      </c>
    </row>
    <row r="8503" spans="1:5" x14ac:dyDescent="0.2">
      <c r="A8503" s="25">
        <v>37346</v>
      </c>
      <c r="D8503" s="27">
        <v>0</v>
      </c>
      <c r="E8503" s="26">
        <v>0</v>
      </c>
    </row>
    <row r="8504" spans="1:5" x14ac:dyDescent="0.2">
      <c r="A8504" s="25">
        <v>37347</v>
      </c>
      <c r="D8504" s="27">
        <v>0</v>
      </c>
      <c r="E8504" s="26">
        <v>0</v>
      </c>
    </row>
    <row r="8505" spans="1:5" x14ac:dyDescent="0.2">
      <c r="A8505" s="25">
        <v>37348</v>
      </c>
      <c r="D8505" s="27">
        <v>0</v>
      </c>
      <c r="E8505" s="26">
        <v>0</v>
      </c>
    </row>
    <row r="8506" spans="1:5" x14ac:dyDescent="0.2">
      <c r="A8506" s="25">
        <v>37349</v>
      </c>
      <c r="D8506" s="27">
        <v>0</v>
      </c>
      <c r="E8506" s="26">
        <v>0</v>
      </c>
    </row>
    <row r="8507" spans="1:5" x14ac:dyDescent="0.2">
      <c r="A8507" s="25">
        <v>37350</v>
      </c>
      <c r="D8507" s="27">
        <v>0</v>
      </c>
      <c r="E8507" s="26">
        <v>0</v>
      </c>
    </row>
    <row r="8508" spans="1:5" x14ac:dyDescent="0.2">
      <c r="A8508" s="25">
        <v>37351</v>
      </c>
      <c r="D8508" s="27">
        <v>0</v>
      </c>
      <c r="E8508" s="26">
        <v>0</v>
      </c>
    </row>
    <row r="8509" spans="1:5" x14ac:dyDescent="0.2">
      <c r="A8509" s="25">
        <v>37352</v>
      </c>
      <c r="D8509" s="27">
        <v>0</v>
      </c>
      <c r="E8509" s="26">
        <v>0</v>
      </c>
    </row>
    <row r="8510" spans="1:5" x14ac:dyDescent="0.2">
      <c r="A8510" s="25">
        <v>37353</v>
      </c>
      <c r="D8510" s="27">
        <v>0</v>
      </c>
      <c r="E8510" s="26">
        <v>0</v>
      </c>
    </row>
    <row r="8511" spans="1:5" x14ac:dyDescent="0.2">
      <c r="A8511" s="25">
        <v>37354</v>
      </c>
      <c r="D8511" s="27">
        <v>0</v>
      </c>
      <c r="E8511" s="26">
        <v>0</v>
      </c>
    </row>
    <row r="8512" spans="1:5" x14ac:dyDescent="0.2">
      <c r="A8512" s="25">
        <v>37355</v>
      </c>
      <c r="D8512" s="27">
        <v>0</v>
      </c>
      <c r="E8512" s="26">
        <v>0</v>
      </c>
    </row>
    <row r="8513" spans="1:5" x14ac:dyDescent="0.2">
      <c r="A8513" s="25">
        <v>37356</v>
      </c>
      <c r="D8513" s="27">
        <v>0</v>
      </c>
      <c r="E8513" s="26">
        <v>0</v>
      </c>
    </row>
    <row r="8514" spans="1:5" x14ac:dyDescent="0.2">
      <c r="A8514" s="25">
        <v>37357</v>
      </c>
      <c r="D8514" s="27">
        <v>0</v>
      </c>
      <c r="E8514" s="26">
        <v>0</v>
      </c>
    </row>
    <row r="8515" spans="1:5" x14ac:dyDescent="0.2">
      <c r="A8515" s="25">
        <v>37358</v>
      </c>
      <c r="D8515" s="27">
        <v>0</v>
      </c>
      <c r="E8515" s="26">
        <v>0</v>
      </c>
    </row>
    <row r="8516" spans="1:5" x14ac:dyDescent="0.2">
      <c r="A8516" s="25">
        <v>37359</v>
      </c>
      <c r="D8516" s="27">
        <v>0</v>
      </c>
      <c r="E8516" s="26">
        <v>0</v>
      </c>
    </row>
    <row r="8517" spans="1:5" x14ac:dyDescent="0.2">
      <c r="A8517" s="25">
        <v>37360</v>
      </c>
      <c r="D8517" s="27">
        <v>0</v>
      </c>
      <c r="E8517" s="26">
        <v>0</v>
      </c>
    </row>
    <row r="8518" spans="1:5" x14ac:dyDescent="0.2">
      <c r="A8518" s="25">
        <v>37361</v>
      </c>
      <c r="D8518" s="27">
        <v>0</v>
      </c>
      <c r="E8518" s="26">
        <v>0</v>
      </c>
    </row>
    <row r="8519" spans="1:5" x14ac:dyDescent="0.2">
      <c r="A8519" s="25">
        <v>37362</v>
      </c>
      <c r="D8519" s="27">
        <v>0</v>
      </c>
      <c r="E8519" s="26">
        <v>0</v>
      </c>
    </row>
    <row r="8520" spans="1:5" x14ac:dyDescent="0.2">
      <c r="A8520" s="25">
        <v>37363</v>
      </c>
      <c r="D8520" s="27">
        <v>0</v>
      </c>
      <c r="E8520" s="26">
        <v>0</v>
      </c>
    </row>
    <row r="8521" spans="1:5" x14ac:dyDescent="0.2">
      <c r="A8521" s="25">
        <v>37364</v>
      </c>
      <c r="D8521" s="27">
        <v>0</v>
      </c>
      <c r="E8521" s="26">
        <v>0</v>
      </c>
    </row>
    <row r="8522" spans="1:5" x14ac:dyDescent="0.2">
      <c r="A8522" s="25">
        <v>37365</v>
      </c>
      <c r="D8522" s="27">
        <v>0</v>
      </c>
      <c r="E8522" s="26">
        <v>0</v>
      </c>
    </row>
    <row r="8523" spans="1:5" x14ac:dyDescent="0.2">
      <c r="A8523" s="25">
        <v>37366</v>
      </c>
      <c r="D8523" s="27">
        <v>0</v>
      </c>
      <c r="E8523" s="26">
        <v>0</v>
      </c>
    </row>
    <row r="8524" spans="1:5" x14ac:dyDescent="0.2">
      <c r="A8524" s="25">
        <v>37367</v>
      </c>
      <c r="D8524" s="27">
        <v>0</v>
      </c>
      <c r="E8524" s="26">
        <v>0</v>
      </c>
    </row>
    <row r="8525" spans="1:5" x14ac:dyDescent="0.2">
      <c r="A8525" s="25">
        <v>37368</v>
      </c>
      <c r="D8525" s="27">
        <v>0</v>
      </c>
      <c r="E8525" s="26">
        <v>0</v>
      </c>
    </row>
    <row r="8526" spans="1:5" x14ac:dyDescent="0.2">
      <c r="A8526" s="25">
        <v>37369</v>
      </c>
      <c r="D8526" s="27">
        <v>0</v>
      </c>
      <c r="E8526" s="26">
        <v>0</v>
      </c>
    </row>
    <row r="8527" spans="1:5" x14ac:dyDescent="0.2">
      <c r="A8527" s="25">
        <v>37370</v>
      </c>
      <c r="D8527" s="27">
        <v>0</v>
      </c>
      <c r="E8527" s="26">
        <v>0</v>
      </c>
    </row>
    <row r="8528" spans="1:5" x14ac:dyDescent="0.2">
      <c r="A8528" s="25">
        <v>37371</v>
      </c>
      <c r="D8528" s="27">
        <v>0</v>
      </c>
      <c r="E8528" s="26">
        <v>0</v>
      </c>
    </row>
    <row r="8529" spans="1:5" x14ac:dyDescent="0.2">
      <c r="A8529" s="25">
        <v>37372</v>
      </c>
      <c r="D8529" s="27">
        <v>0</v>
      </c>
      <c r="E8529" s="26">
        <v>0</v>
      </c>
    </row>
    <row r="8530" spans="1:5" x14ac:dyDescent="0.2">
      <c r="A8530" s="25">
        <v>37373</v>
      </c>
      <c r="D8530" s="27">
        <v>0</v>
      </c>
      <c r="E8530" s="26">
        <v>0</v>
      </c>
    </row>
    <row r="8531" spans="1:5" x14ac:dyDescent="0.2">
      <c r="A8531" s="25">
        <v>37374</v>
      </c>
      <c r="D8531" s="27">
        <v>0</v>
      </c>
      <c r="E8531" s="26">
        <v>0</v>
      </c>
    </row>
    <row r="8532" spans="1:5" x14ac:dyDescent="0.2">
      <c r="A8532" s="25">
        <v>37375</v>
      </c>
      <c r="D8532" s="27">
        <v>0</v>
      </c>
      <c r="E8532" s="26">
        <v>0</v>
      </c>
    </row>
    <row r="8533" spans="1:5" x14ac:dyDescent="0.2">
      <c r="A8533" s="25">
        <v>37376</v>
      </c>
      <c r="D8533" s="27">
        <v>0</v>
      </c>
      <c r="E8533" s="26">
        <v>0</v>
      </c>
    </row>
    <row r="8534" spans="1:5" x14ac:dyDescent="0.2">
      <c r="A8534" s="25">
        <v>37377</v>
      </c>
      <c r="D8534" s="27">
        <v>0</v>
      </c>
      <c r="E8534" s="26">
        <v>0</v>
      </c>
    </row>
    <row r="8535" spans="1:5" x14ac:dyDescent="0.2">
      <c r="A8535" s="25">
        <v>37378</v>
      </c>
      <c r="D8535" s="27">
        <v>0</v>
      </c>
      <c r="E8535" s="26">
        <v>0</v>
      </c>
    </row>
    <row r="8536" spans="1:5" x14ac:dyDescent="0.2">
      <c r="A8536" s="25">
        <v>37379</v>
      </c>
      <c r="D8536" s="27">
        <v>0</v>
      </c>
      <c r="E8536" s="26">
        <v>0</v>
      </c>
    </row>
    <row r="8537" spans="1:5" x14ac:dyDescent="0.2">
      <c r="A8537" s="25">
        <v>37380</v>
      </c>
      <c r="D8537" s="27">
        <v>0</v>
      </c>
      <c r="E8537" s="26">
        <v>0</v>
      </c>
    </row>
    <row r="8538" spans="1:5" x14ac:dyDescent="0.2">
      <c r="A8538" s="25">
        <v>37381</v>
      </c>
      <c r="D8538" s="27">
        <v>0</v>
      </c>
      <c r="E8538" s="26">
        <v>0</v>
      </c>
    </row>
    <row r="8539" spans="1:5" x14ac:dyDescent="0.2">
      <c r="A8539" s="25">
        <v>37382</v>
      </c>
      <c r="D8539" s="27">
        <v>0</v>
      </c>
      <c r="E8539" s="26">
        <v>0</v>
      </c>
    </row>
    <row r="8540" spans="1:5" x14ac:dyDescent="0.2">
      <c r="A8540" s="25">
        <v>37383</v>
      </c>
      <c r="D8540" s="27">
        <v>0</v>
      </c>
      <c r="E8540" s="26">
        <v>0</v>
      </c>
    </row>
    <row r="8541" spans="1:5" x14ac:dyDescent="0.2">
      <c r="A8541" s="25">
        <v>37384</v>
      </c>
      <c r="D8541" s="27">
        <v>0</v>
      </c>
      <c r="E8541" s="26">
        <v>0</v>
      </c>
    </row>
    <row r="8542" spans="1:5" x14ac:dyDescent="0.2">
      <c r="A8542" s="25">
        <v>37385</v>
      </c>
      <c r="D8542" s="27">
        <v>0</v>
      </c>
      <c r="E8542" s="26">
        <v>0</v>
      </c>
    </row>
    <row r="8543" spans="1:5" x14ac:dyDescent="0.2">
      <c r="A8543" s="25">
        <v>37386</v>
      </c>
      <c r="D8543" s="27">
        <v>0</v>
      </c>
      <c r="E8543" s="26">
        <v>0</v>
      </c>
    </row>
    <row r="8544" spans="1:5" x14ac:dyDescent="0.2">
      <c r="A8544" s="25">
        <v>37387</v>
      </c>
      <c r="D8544" s="27">
        <v>0</v>
      </c>
      <c r="E8544" s="26">
        <v>0</v>
      </c>
    </row>
    <row r="8545" spans="1:5" x14ac:dyDescent="0.2">
      <c r="A8545" s="25">
        <v>37388</v>
      </c>
      <c r="D8545" s="27">
        <v>0</v>
      </c>
      <c r="E8545" s="26">
        <v>0</v>
      </c>
    </row>
    <row r="8546" spans="1:5" x14ac:dyDescent="0.2">
      <c r="A8546" s="25">
        <v>37389</v>
      </c>
      <c r="D8546" s="27">
        <v>0</v>
      </c>
      <c r="E8546" s="26">
        <v>0</v>
      </c>
    </row>
    <row r="8547" spans="1:5" x14ac:dyDescent="0.2">
      <c r="A8547" s="25">
        <v>37390</v>
      </c>
      <c r="D8547" s="27">
        <v>0</v>
      </c>
      <c r="E8547" s="26">
        <v>0</v>
      </c>
    </row>
    <row r="8548" spans="1:5" x14ac:dyDescent="0.2">
      <c r="A8548" s="25">
        <v>37391</v>
      </c>
      <c r="D8548" s="27">
        <v>0</v>
      </c>
      <c r="E8548" s="26">
        <v>0</v>
      </c>
    </row>
    <row r="8549" spans="1:5" x14ac:dyDescent="0.2">
      <c r="A8549" s="25">
        <v>37392</v>
      </c>
      <c r="D8549" s="27">
        <v>0</v>
      </c>
      <c r="E8549" s="26">
        <v>0</v>
      </c>
    </row>
    <row r="8550" spans="1:5" x14ac:dyDescent="0.2">
      <c r="A8550" s="25">
        <v>37393</v>
      </c>
      <c r="D8550" s="27">
        <v>0</v>
      </c>
      <c r="E8550" s="26">
        <v>0</v>
      </c>
    </row>
    <row r="8551" spans="1:5" x14ac:dyDescent="0.2">
      <c r="A8551" s="25">
        <v>37394</v>
      </c>
      <c r="D8551" s="27">
        <v>0</v>
      </c>
      <c r="E8551" s="26">
        <v>0</v>
      </c>
    </row>
    <row r="8552" spans="1:5" x14ac:dyDescent="0.2">
      <c r="A8552" s="25">
        <v>37395</v>
      </c>
      <c r="D8552" s="27">
        <v>0</v>
      </c>
      <c r="E8552" s="26">
        <v>0</v>
      </c>
    </row>
    <row r="8553" spans="1:5" x14ac:dyDescent="0.2">
      <c r="A8553" s="25">
        <v>37396</v>
      </c>
      <c r="D8553" s="27">
        <v>0</v>
      </c>
      <c r="E8553" s="26">
        <v>0</v>
      </c>
    </row>
    <row r="8554" spans="1:5" x14ac:dyDescent="0.2">
      <c r="A8554" s="25">
        <v>37397</v>
      </c>
      <c r="D8554" s="27">
        <v>0</v>
      </c>
      <c r="E8554" s="26">
        <v>0</v>
      </c>
    </row>
    <row r="8555" spans="1:5" x14ac:dyDescent="0.2">
      <c r="A8555" s="25">
        <v>37398</v>
      </c>
      <c r="D8555" s="27">
        <v>0</v>
      </c>
      <c r="E8555" s="26">
        <v>0</v>
      </c>
    </row>
    <row r="8556" spans="1:5" x14ac:dyDescent="0.2">
      <c r="A8556" s="25">
        <v>37399</v>
      </c>
      <c r="D8556" s="27">
        <v>0</v>
      </c>
      <c r="E8556" s="26">
        <v>0</v>
      </c>
    </row>
    <row r="8557" spans="1:5" x14ac:dyDescent="0.2">
      <c r="A8557" s="25">
        <v>37400</v>
      </c>
      <c r="D8557" s="27">
        <v>0</v>
      </c>
      <c r="E8557" s="26">
        <v>0</v>
      </c>
    </row>
    <row r="8558" spans="1:5" x14ac:dyDescent="0.2">
      <c r="A8558" s="25">
        <v>37401</v>
      </c>
      <c r="D8558" s="27">
        <v>0</v>
      </c>
      <c r="E8558" s="26">
        <v>0</v>
      </c>
    </row>
    <row r="8559" spans="1:5" x14ac:dyDescent="0.2">
      <c r="A8559" s="25">
        <v>37402</v>
      </c>
      <c r="D8559" s="27">
        <v>0</v>
      </c>
      <c r="E8559" s="26">
        <v>0</v>
      </c>
    </row>
    <row r="8560" spans="1:5" x14ac:dyDescent="0.2">
      <c r="A8560" s="25">
        <v>37403</v>
      </c>
      <c r="D8560" s="27">
        <v>0</v>
      </c>
      <c r="E8560" s="26">
        <v>0</v>
      </c>
    </row>
    <row r="8561" spans="1:5" x14ac:dyDescent="0.2">
      <c r="A8561" s="25">
        <v>37404</v>
      </c>
      <c r="D8561" s="27">
        <v>0</v>
      </c>
      <c r="E8561" s="26">
        <v>0</v>
      </c>
    </row>
    <row r="8562" spans="1:5" x14ac:dyDescent="0.2">
      <c r="A8562" s="25">
        <v>37405</v>
      </c>
      <c r="D8562" s="27">
        <v>0</v>
      </c>
      <c r="E8562" s="26">
        <v>0</v>
      </c>
    </row>
    <row r="8563" spans="1:5" x14ac:dyDescent="0.2">
      <c r="A8563" s="25">
        <v>37406</v>
      </c>
      <c r="D8563" s="27">
        <v>0</v>
      </c>
      <c r="E8563" s="26">
        <v>0</v>
      </c>
    </row>
    <row r="8564" spans="1:5" x14ac:dyDescent="0.2">
      <c r="A8564" s="25">
        <v>37407</v>
      </c>
      <c r="D8564" s="27">
        <v>0</v>
      </c>
      <c r="E8564" s="26">
        <v>0</v>
      </c>
    </row>
    <row r="8565" spans="1:5" x14ac:dyDescent="0.2">
      <c r="A8565" s="25">
        <v>37408</v>
      </c>
      <c r="D8565" s="27">
        <v>0</v>
      </c>
      <c r="E8565" s="26">
        <v>0</v>
      </c>
    </row>
    <row r="8566" spans="1:5" x14ac:dyDescent="0.2">
      <c r="A8566" s="25">
        <v>37409</v>
      </c>
      <c r="D8566" s="27">
        <v>0</v>
      </c>
      <c r="E8566" s="26">
        <v>0</v>
      </c>
    </row>
    <row r="8567" spans="1:5" x14ac:dyDescent="0.2">
      <c r="A8567" s="25">
        <v>37410</v>
      </c>
      <c r="D8567" s="27">
        <v>0</v>
      </c>
      <c r="E8567" s="26">
        <v>0</v>
      </c>
    </row>
    <row r="8568" spans="1:5" x14ac:dyDescent="0.2">
      <c r="A8568" s="25">
        <v>37411</v>
      </c>
      <c r="D8568" s="27">
        <v>0</v>
      </c>
      <c r="E8568" s="26">
        <v>0</v>
      </c>
    </row>
    <row r="8569" spans="1:5" x14ac:dyDescent="0.2">
      <c r="A8569" s="25">
        <v>37412</v>
      </c>
      <c r="D8569" s="27">
        <v>0</v>
      </c>
      <c r="E8569" s="26">
        <v>0</v>
      </c>
    </row>
    <row r="8570" spans="1:5" x14ac:dyDescent="0.2">
      <c r="A8570" s="25">
        <v>37413</v>
      </c>
      <c r="D8570" s="27">
        <v>0</v>
      </c>
      <c r="E8570" s="26">
        <v>0</v>
      </c>
    </row>
    <row r="8571" spans="1:5" x14ac:dyDescent="0.2">
      <c r="A8571" s="25">
        <v>37414</v>
      </c>
      <c r="D8571" s="27">
        <v>0</v>
      </c>
      <c r="E8571" s="26">
        <v>0</v>
      </c>
    </row>
    <row r="8572" spans="1:5" x14ac:dyDescent="0.2">
      <c r="A8572" s="25">
        <v>37415</v>
      </c>
      <c r="D8572" s="27">
        <v>0</v>
      </c>
      <c r="E8572" s="26">
        <v>0</v>
      </c>
    </row>
    <row r="8573" spans="1:5" x14ac:dyDescent="0.2">
      <c r="A8573" s="25">
        <v>37416</v>
      </c>
      <c r="D8573" s="27">
        <v>0</v>
      </c>
      <c r="E8573" s="26">
        <v>0</v>
      </c>
    </row>
    <row r="8574" spans="1:5" x14ac:dyDescent="0.2">
      <c r="A8574" s="25">
        <v>37417</v>
      </c>
      <c r="D8574" s="27">
        <v>0</v>
      </c>
      <c r="E8574" s="26">
        <v>0</v>
      </c>
    </row>
    <row r="8575" spans="1:5" x14ac:dyDescent="0.2">
      <c r="A8575" s="25">
        <v>37418</v>
      </c>
      <c r="D8575" s="27">
        <v>0</v>
      </c>
      <c r="E8575" s="26">
        <v>0</v>
      </c>
    </row>
    <row r="8576" spans="1:5" x14ac:dyDescent="0.2">
      <c r="A8576" s="25">
        <v>37419</v>
      </c>
      <c r="D8576" s="27">
        <v>0</v>
      </c>
      <c r="E8576" s="26">
        <v>0</v>
      </c>
    </row>
    <row r="8577" spans="1:5" x14ac:dyDescent="0.2">
      <c r="A8577" s="25">
        <v>37420</v>
      </c>
      <c r="D8577" s="27">
        <v>0</v>
      </c>
      <c r="E8577" s="26">
        <v>0</v>
      </c>
    </row>
    <row r="8578" spans="1:5" x14ac:dyDescent="0.2">
      <c r="A8578" s="25">
        <v>37421</v>
      </c>
      <c r="D8578" s="27">
        <v>0</v>
      </c>
      <c r="E8578" s="26">
        <v>0</v>
      </c>
    </row>
    <row r="8579" spans="1:5" x14ac:dyDescent="0.2">
      <c r="A8579" s="25">
        <v>37422</v>
      </c>
      <c r="D8579" s="27">
        <v>0</v>
      </c>
      <c r="E8579" s="26">
        <v>0</v>
      </c>
    </row>
    <row r="8580" spans="1:5" x14ac:dyDescent="0.2">
      <c r="A8580" s="25">
        <v>37423</v>
      </c>
      <c r="D8580" s="27">
        <v>0</v>
      </c>
      <c r="E8580" s="26">
        <v>0</v>
      </c>
    </row>
    <row r="8581" spans="1:5" x14ac:dyDescent="0.2">
      <c r="A8581" s="25">
        <v>37424</v>
      </c>
      <c r="D8581" s="27">
        <v>0</v>
      </c>
      <c r="E8581" s="26">
        <v>0</v>
      </c>
    </row>
    <row r="8582" spans="1:5" x14ac:dyDescent="0.2">
      <c r="A8582" s="25">
        <v>37425</v>
      </c>
      <c r="D8582" s="27">
        <v>0</v>
      </c>
      <c r="E8582" s="26">
        <v>0</v>
      </c>
    </row>
    <row r="8583" spans="1:5" x14ac:dyDescent="0.2">
      <c r="A8583" s="25">
        <v>37426</v>
      </c>
      <c r="D8583" s="27">
        <v>0</v>
      </c>
      <c r="E8583" s="26">
        <v>0</v>
      </c>
    </row>
    <row r="8584" spans="1:5" x14ac:dyDescent="0.2">
      <c r="A8584" s="25">
        <v>37427</v>
      </c>
      <c r="D8584" s="27">
        <v>0</v>
      </c>
      <c r="E8584" s="26">
        <v>0</v>
      </c>
    </row>
    <row r="8585" spans="1:5" x14ac:dyDescent="0.2">
      <c r="A8585" s="25">
        <v>37428</v>
      </c>
      <c r="D8585" s="27">
        <v>0</v>
      </c>
      <c r="E8585" s="26">
        <v>0</v>
      </c>
    </row>
    <row r="8586" spans="1:5" x14ac:dyDescent="0.2">
      <c r="A8586" s="25">
        <v>37429</v>
      </c>
      <c r="D8586" s="27">
        <v>0</v>
      </c>
      <c r="E8586" s="26">
        <v>0</v>
      </c>
    </row>
    <row r="8587" spans="1:5" x14ac:dyDescent="0.2">
      <c r="A8587" s="25">
        <v>37430</v>
      </c>
      <c r="D8587" s="27">
        <v>0</v>
      </c>
      <c r="E8587" s="26">
        <v>0</v>
      </c>
    </row>
    <row r="8588" spans="1:5" x14ac:dyDescent="0.2">
      <c r="A8588" s="25">
        <v>37431</v>
      </c>
      <c r="D8588" s="27">
        <v>0</v>
      </c>
      <c r="E8588" s="26">
        <v>0</v>
      </c>
    </row>
    <row r="8589" spans="1:5" x14ac:dyDescent="0.2">
      <c r="A8589" s="25">
        <v>37432</v>
      </c>
      <c r="D8589" s="27">
        <v>0</v>
      </c>
      <c r="E8589" s="26">
        <v>0</v>
      </c>
    </row>
    <row r="8590" spans="1:5" x14ac:dyDescent="0.2">
      <c r="A8590" s="25">
        <v>37433</v>
      </c>
      <c r="D8590" s="27">
        <v>0</v>
      </c>
      <c r="E8590" s="26">
        <v>0</v>
      </c>
    </row>
    <row r="8591" spans="1:5" x14ac:dyDescent="0.2">
      <c r="A8591" s="25">
        <v>37434</v>
      </c>
      <c r="D8591" s="27">
        <v>0</v>
      </c>
      <c r="E8591" s="26">
        <v>0</v>
      </c>
    </row>
    <row r="8592" spans="1:5" x14ac:dyDescent="0.2">
      <c r="A8592" s="25">
        <v>37435</v>
      </c>
      <c r="D8592" s="27">
        <v>0</v>
      </c>
      <c r="E8592" s="26">
        <v>0</v>
      </c>
    </row>
    <row r="8593" spans="1:5" x14ac:dyDescent="0.2">
      <c r="A8593" s="25">
        <v>37436</v>
      </c>
      <c r="D8593" s="27">
        <v>0</v>
      </c>
      <c r="E8593" s="26">
        <v>0</v>
      </c>
    </row>
    <row r="8594" spans="1:5" x14ac:dyDescent="0.2">
      <c r="A8594" s="25">
        <v>37437</v>
      </c>
      <c r="D8594" s="27">
        <v>0</v>
      </c>
      <c r="E8594" s="26">
        <v>0</v>
      </c>
    </row>
    <row r="8595" spans="1:5" x14ac:dyDescent="0.2">
      <c r="A8595" s="25">
        <v>37438</v>
      </c>
      <c r="D8595" s="27">
        <v>0</v>
      </c>
      <c r="E8595" s="26">
        <v>0</v>
      </c>
    </row>
    <row r="8596" spans="1:5" x14ac:dyDescent="0.2">
      <c r="A8596" s="25">
        <v>37439</v>
      </c>
      <c r="D8596" s="27">
        <v>0</v>
      </c>
      <c r="E8596" s="26">
        <v>0</v>
      </c>
    </row>
    <row r="8597" spans="1:5" x14ac:dyDescent="0.2">
      <c r="A8597" s="25">
        <v>37440</v>
      </c>
      <c r="D8597" s="27">
        <v>0</v>
      </c>
      <c r="E8597" s="26">
        <v>0</v>
      </c>
    </row>
    <row r="8598" spans="1:5" x14ac:dyDescent="0.2">
      <c r="A8598" s="25">
        <v>37441</v>
      </c>
      <c r="D8598" s="27">
        <v>0</v>
      </c>
      <c r="E8598" s="26">
        <v>0</v>
      </c>
    </row>
    <row r="8599" spans="1:5" x14ac:dyDescent="0.2">
      <c r="A8599" s="25">
        <v>37442</v>
      </c>
      <c r="D8599" s="27">
        <v>0</v>
      </c>
      <c r="E8599" s="26">
        <v>0</v>
      </c>
    </row>
    <row r="8600" spans="1:5" x14ac:dyDescent="0.2">
      <c r="A8600" s="25">
        <v>37443</v>
      </c>
      <c r="D8600" s="27">
        <v>0</v>
      </c>
      <c r="E8600" s="26">
        <v>0</v>
      </c>
    </row>
    <row r="8601" spans="1:5" x14ac:dyDescent="0.2">
      <c r="A8601" s="25">
        <v>37444</v>
      </c>
      <c r="D8601" s="27">
        <v>0</v>
      </c>
      <c r="E8601" s="26">
        <v>0</v>
      </c>
    </row>
    <row r="8602" spans="1:5" x14ac:dyDescent="0.2">
      <c r="A8602" s="25">
        <v>37445</v>
      </c>
      <c r="D8602" s="27">
        <v>0</v>
      </c>
      <c r="E8602" s="26">
        <v>0</v>
      </c>
    </row>
    <row r="8603" spans="1:5" x14ac:dyDescent="0.2">
      <c r="A8603" s="25">
        <v>37446</v>
      </c>
      <c r="D8603" s="27">
        <v>0</v>
      </c>
      <c r="E8603" s="26">
        <v>0</v>
      </c>
    </row>
    <row r="8604" spans="1:5" x14ac:dyDescent="0.2">
      <c r="A8604" s="25">
        <v>37447</v>
      </c>
      <c r="D8604" s="27">
        <v>0</v>
      </c>
      <c r="E8604" s="26">
        <v>0</v>
      </c>
    </row>
    <row r="8605" spans="1:5" x14ac:dyDescent="0.2">
      <c r="A8605" s="25">
        <v>37448</v>
      </c>
      <c r="D8605" s="27">
        <v>0</v>
      </c>
      <c r="E8605" s="26">
        <v>0</v>
      </c>
    </row>
    <row r="8606" spans="1:5" x14ac:dyDescent="0.2">
      <c r="A8606" s="25">
        <v>37449</v>
      </c>
      <c r="D8606" s="27">
        <v>0</v>
      </c>
      <c r="E8606" s="26">
        <v>0</v>
      </c>
    </row>
    <row r="8607" spans="1:5" x14ac:dyDescent="0.2">
      <c r="A8607" s="25">
        <v>37450</v>
      </c>
      <c r="D8607" s="27">
        <v>0</v>
      </c>
      <c r="E8607" s="26">
        <v>0</v>
      </c>
    </row>
    <row r="8608" spans="1:5" x14ac:dyDescent="0.2">
      <c r="A8608" s="25">
        <v>37451</v>
      </c>
      <c r="D8608" s="27">
        <v>0</v>
      </c>
      <c r="E8608" s="26">
        <v>0</v>
      </c>
    </row>
    <row r="8609" spans="1:5" x14ac:dyDescent="0.2">
      <c r="A8609" s="25">
        <v>37452</v>
      </c>
      <c r="D8609" s="27">
        <v>0</v>
      </c>
      <c r="E8609" s="26">
        <v>0</v>
      </c>
    </row>
    <row r="8610" spans="1:5" x14ac:dyDescent="0.2">
      <c r="A8610" s="25">
        <v>37453</v>
      </c>
      <c r="D8610" s="27">
        <v>0</v>
      </c>
      <c r="E8610" s="26">
        <v>0</v>
      </c>
    </row>
    <row r="8611" spans="1:5" x14ac:dyDescent="0.2">
      <c r="A8611" s="25">
        <v>37454</v>
      </c>
      <c r="D8611" s="27">
        <v>0</v>
      </c>
      <c r="E8611" s="26">
        <v>0</v>
      </c>
    </row>
    <row r="8612" spans="1:5" x14ac:dyDescent="0.2">
      <c r="A8612" s="25">
        <v>37455</v>
      </c>
      <c r="D8612" s="27">
        <v>0</v>
      </c>
      <c r="E8612" s="26">
        <v>0</v>
      </c>
    </row>
    <row r="8613" spans="1:5" x14ac:dyDescent="0.2">
      <c r="A8613" s="25">
        <v>37456</v>
      </c>
      <c r="D8613" s="27">
        <v>0</v>
      </c>
      <c r="E8613" s="26">
        <v>0</v>
      </c>
    </row>
    <row r="8614" spans="1:5" x14ac:dyDescent="0.2">
      <c r="A8614" s="25">
        <v>37457</v>
      </c>
      <c r="D8614" s="27">
        <v>0</v>
      </c>
      <c r="E8614" s="26">
        <v>0</v>
      </c>
    </row>
    <row r="8615" spans="1:5" x14ac:dyDescent="0.2">
      <c r="A8615" s="25">
        <v>37458</v>
      </c>
      <c r="D8615" s="27">
        <v>0</v>
      </c>
      <c r="E8615" s="26">
        <v>0</v>
      </c>
    </row>
    <row r="8616" spans="1:5" x14ac:dyDescent="0.2">
      <c r="A8616" s="25">
        <v>37459</v>
      </c>
      <c r="D8616" s="27">
        <v>0</v>
      </c>
      <c r="E8616" s="26">
        <v>0</v>
      </c>
    </row>
    <row r="8617" spans="1:5" x14ac:dyDescent="0.2">
      <c r="A8617" s="25">
        <v>37460</v>
      </c>
      <c r="D8617" s="27">
        <v>0</v>
      </c>
      <c r="E8617" s="26">
        <v>0</v>
      </c>
    </row>
    <row r="8618" spans="1:5" x14ac:dyDescent="0.2">
      <c r="A8618" s="25">
        <v>37461</v>
      </c>
      <c r="D8618" s="27">
        <v>0</v>
      </c>
      <c r="E8618" s="26">
        <v>0</v>
      </c>
    </row>
    <row r="8619" spans="1:5" x14ac:dyDescent="0.2">
      <c r="A8619" s="25">
        <v>37462</v>
      </c>
      <c r="D8619" s="27">
        <v>0</v>
      </c>
      <c r="E8619" s="26">
        <v>0</v>
      </c>
    </row>
    <row r="8620" spans="1:5" x14ac:dyDescent="0.2">
      <c r="A8620" s="25">
        <v>37463</v>
      </c>
      <c r="D8620" s="27">
        <v>0</v>
      </c>
      <c r="E8620" s="26">
        <v>0</v>
      </c>
    </row>
    <row r="8621" spans="1:5" x14ac:dyDescent="0.2">
      <c r="A8621" s="25">
        <v>37464</v>
      </c>
      <c r="D8621" s="27">
        <v>0</v>
      </c>
      <c r="E8621" s="26">
        <v>0</v>
      </c>
    </row>
    <row r="8622" spans="1:5" x14ac:dyDescent="0.2">
      <c r="A8622" s="25">
        <v>37465</v>
      </c>
      <c r="D8622" s="27">
        <v>0</v>
      </c>
      <c r="E8622" s="26">
        <v>0</v>
      </c>
    </row>
    <row r="8623" spans="1:5" x14ac:dyDescent="0.2">
      <c r="A8623" s="25">
        <v>37466</v>
      </c>
      <c r="D8623" s="27">
        <v>0</v>
      </c>
      <c r="E8623" s="26">
        <v>0</v>
      </c>
    </row>
    <row r="8624" spans="1:5" x14ac:dyDescent="0.2">
      <c r="A8624" s="25">
        <v>37467</v>
      </c>
      <c r="D8624" s="27">
        <v>0</v>
      </c>
      <c r="E8624" s="26">
        <v>0</v>
      </c>
    </row>
    <row r="8625" spans="1:5" x14ac:dyDescent="0.2">
      <c r="A8625" s="25">
        <v>37468</v>
      </c>
      <c r="D8625" s="27">
        <v>0</v>
      </c>
      <c r="E8625" s="26">
        <v>0</v>
      </c>
    </row>
    <row r="8626" spans="1:5" x14ac:dyDescent="0.2">
      <c r="A8626" s="25">
        <v>37469</v>
      </c>
      <c r="D8626" s="27">
        <v>0</v>
      </c>
      <c r="E8626" s="26">
        <v>0</v>
      </c>
    </row>
    <row r="8627" spans="1:5" x14ac:dyDescent="0.2">
      <c r="A8627" s="25">
        <v>37470</v>
      </c>
      <c r="D8627" s="27">
        <v>0</v>
      </c>
      <c r="E8627" s="26">
        <v>0</v>
      </c>
    </row>
    <row r="8628" spans="1:5" x14ac:dyDescent="0.2">
      <c r="A8628" s="25">
        <v>37471</v>
      </c>
      <c r="D8628" s="27">
        <v>0</v>
      </c>
      <c r="E8628" s="26">
        <v>0</v>
      </c>
    </row>
    <row r="8629" spans="1:5" x14ac:dyDescent="0.2">
      <c r="A8629" s="25">
        <v>37472</v>
      </c>
      <c r="D8629" s="27">
        <v>0</v>
      </c>
      <c r="E8629" s="26">
        <v>0</v>
      </c>
    </row>
    <row r="8630" spans="1:5" x14ac:dyDescent="0.2">
      <c r="A8630" s="25">
        <v>37473</v>
      </c>
      <c r="D8630" s="27">
        <v>0</v>
      </c>
      <c r="E8630" s="26">
        <v>0</v>
      </c>
    </row>
    <row r="8631" spans="1:5" x14ac:dyDescent="0.2">
      <c r="A8631" s="25">
        <v>37474</v>
      </c>
      <c r="D8631" s="27">
        <v>0</v>
      </c>
      <c r="E8631" s="26">
        <v>0</v>
      </c>
    </row>
    <row r="8632" spans="1:5" x14ac:dyDescent="0.2">
      <c r="A8632" s="25">
        <v>37475</v>
      </c>
      <c r="D8632" s="27">
        <v>0</v>
      </c>
      <c r="E8632" s="26">
        <v>0</v>
      </c>
    </row>
    <row r="8633" spans="1:5" x14ac:dyDescent="0.2">
      <c r="A8633" s="25">
        <v>37476</v>
      </c>
      <c r="D8633" s="27">
        <v>0</v>
      </c>
      <c r="E8633" s="26">
        <v>0</v>
      </c>
    </row>
    <row r="8634" spans="1:5" x14ac:dyDescent="0.2">
      <c r="A8634" s="25">
        <v>37477</v>
      </c>
      <c r="D8634" s="27">
        <v>0</v>
      </c>
      <c r="E8634" s="26">
        <v>0</v>
      </c>
    </row>
    <row r="8635" spans="1:5" x14ac:dyDescent="0.2">
      <c r="A8635" s="25">
        <v>37478</v>
      </c>
      <c r="D8635" s="27">
        <v>0</v>
      </c>
      <c r="E8635" s="26">
        <v>0</v>
      </c>
    </row>
    <row r="8636" spans="1:5" x14ac:dyDescent="0.2">
      <c r="A8636" s="25">
        <v>37479</v>
      </c>
      <c r="D8636" s="27">
        <v>0</v>
      </c>
      <c r="E8636" s="26">
        <v>0</v>
      </c>
    </row>
    <row r="8637" spans="1:5" x14ac:dyDescent="0.2">
      <c r="A8637" s="25">
        <v>37480</v>
      </c>
      <c r="D8637" s="27">
        <v>0</v>
      </c>
      <c r="E8637" s="26">
        <v>0</v>
      </c>
    </row>
    <row r="8638" spans="1:5" x14ac:dyDescent="0.2">
      <c r="A8638" s="25">
        <v>37481</v>
      </c>
      <c r="D8638" s="27">
        <v>0</v>
      </c>
      <c r="E8638" s="26">
        <v>0</v>
      </c>
    </row>
    <row r="8639" spans="1:5" x14ac:dyDescent="0.2">
      <c r="A8639" s="25">
        <v>37482</v>
      </c>
      <c r="D8639" s="27">
        <v>0</v>
      </c>
      <c r="E8639" s="26">
        <v>0</v>
      </c>
    </row>
    <row r="8640" spans="1:5" x14ac:dyDescent="0.2">
      <c r="A8640" s="25">
        <v>37483</v>
      </c>
      <c r="D8640" s="27">
        <v>0</v>
      </c>
      <c r="E8640" s="26">
        <v>0</v>
      </c>
    </row>
    <row r="8641" spans="1:5" x14ac:dyDescent="0.2">
      <c r="A8641" s="25">
        <v>37484</v>
      </c>
      <c r="D8641" s="27">
        <v>0</v>
      </c>
      <c r="E8641" s="26">
        <v>0</v>
      </c>
    </row>
    <row r="8642" spans="1:5" x14ac:dyDescent="0.2">
      <c r="A8642" s="25">
        <v>37485</v>
      </c>
      <c r="D8642" s="27">
        <v>0</v>
      </c>
      <c r="E8642" s="26">
        <v>0</v>
      </c>
    </row>
    <row r="8643" spans="1:5" x14ac:dyDescent="0.2">
      <c r="A8643" s="25">
        <v>37486</v>
      </c>
      <c r="D8643" s="27">
        <v>0</v>
      </c>
      <c r="E8643" s="26">
        <v>0</v>
      </c>
    </row>
    <row r="8644" spans="1:5" x14ac:dyDescent="0.2">
      <c r="A8644" s="25">
        <v>37487</v>
      </c>
      <c r="D8644" s="27">
        <v>0</v>
      </c>
      <c r="E8644" s="26">
        <v>0</v>
      </c>
    </row>
    <row r="8645" spans="1:5" x14ac:dyDescent="0.2">
      <c r="A8645" s="25">
        <v>37488</v>
      </c>
      <c r="D8645" s="27">
        <v>0</v>
      </c>
      <c r="E8645" s="26">
        <v>0</v>
      </c>
    </row>
    <row r="8646" spans="1:5" x14ac:dyDescent="0.2">
      <c r="A8646" s="25">
        <v>37489</v>
      </c>
      <c r="D8646" s="27">
        <v>0</v>
      </c>
      <c r="E8646" s="26">
        <v>0</v>
      </c>
    </row>
    <row r="8647" spans="1:5" x14ac:dyDescent="0.2">
      <c r="A8647" s="25">
        <v>37490</v>
      </c>
      <c r="D8647" s="27">
        <v>0</v>
      </c>
      <c r="E8647" s="26">
        <v>0</v>
      </c>
    </row>
    <row r="8648" spans="1:5" x14ac:dyDescent="0.2">
      <c r="A8648" s="25">
        <v>37491</v>
      </c>
      <c r="D8648" s="27">
        <v>0</v>
      </c>
      <c r="E8648" s="26">
        <v>0</v>
      </c>
    </row>
    <row r="8649" spans="1:5" x14ac:dyDescent="0.2">
      <c r="A8649" s="25">
        <v>37492</v>
      </c>
      <c r="D8649" s="27">
        <v>0</v>
      </c>
      <c r="E8649" s="26">
        <v>0</v>
      </c>
    </row>
    <row r="8650" spans="1:5" x14ac:dyDescent="0.2">
      <c r="A8650" s="25">
        <v>37493</v>
      </c>
      <c r="D8650" s="27">
        <v>0</v>
      </c>
      <c r="E8650" s="26">
        <v>0</v>
      </c>
    </row>
    <row r="8651" spans="1:5" x14ac:dyDescent="0.2">
      <c r="A8651" s="25">
        <v>37494</v>
      </c>
      <c r="D8651" s="27">
        <v>0</v>
      </c>
      <c r="E8651" s="26">
        <v>0</v>
      </c>
    </row>
    <row r="8652" spans="1:5" x14ac:dyDescent="0.2">
      <c r="A8652" s="25">
        <v>37495</v>
      </c>
      <c r="D8652" s="27">
        <v>0</v>
      </c>
      <c r="E8652" s="26">
        <v>0</v>
      </c>
    </row>
    <row r="8653" spans="1:5" x14ac:dyDescent="0.2">
      <c r="A8653" s="25">
        <v>37496</v>
      </c>
      <c r="D8653" s="27">
        <v>0</v>
      </c>
      <c r="E8653" s="26">
        <v>0</v>
      </c>
    </row>
    <row r="8654" spans="1:5" x14ac:dyDescent="0.2">
      <c r="A8654" s="25">
        <v>37497</v>
      </c>
      <c r="D8654" s="27">
        <v>0</v>
      </c>
      <c r="E8654" s="26">
        <v>0</v>
      </c>
    </row>
    <row r="8655" spans="1:5" x14ac:dyDescent="0.2">
      <c r="A8655" s="25">
        <v>37498</v>
      </c>
      <c r="D8655" s="27">
        <v>0</v>
      </c>
      <c r="E8655" s="26">
        <v>0</v>
      </c>
    </row>
    <row r="8656" spans="1:5" x14ac:dyDescent="0.2">
      <c r="A8656" s="25">
        <v>37499</v>
      </c>
      <c r="D8656" s="27">
        <v>0</v>
      </c>
      <c r="E8656" s="26">
        <v>0</v>
      </c>
    </row>
    <row r="8657" spans="1:5" x14ac:dyDescent="0.2">
      <c r="A8657" s="25">
        <v>37500</v>
      </c>
      <c r="D8657" s="27">
        <v>0</v>
      </c>
      <c r="E8657" s="26">
        <v>0</v>
      </c>
    </row>
    <row r="8658" spans="1:5" x14ac:dyDescent="0.2">
      <c r="A8658" s="25">
        <v>37501</v>
      </c>
      <c r="D8658" s="27">
        <v>0</v>
      </c>
      <c r="E8658" s="26">
        <v>0</v>
      </c>
    </row>
    <row r="8659" spans="1:5" x14ac:dyDescent="0.2">
      <c r="A8659" s="25">
        <v>37502</v>
      </c>
      <c r="D8659" s="27">
        <v>0</v>
      </c>
      <c r="E8659" s="26">
        <v>0</v>
      </c>
    </row>
    <row r="8660" spans="1:5" x14ac:dyDescent="0.2">
      <c r="A8660" s="25">
        <v>37503</v>
      </c>
      <c r="D8660" s="27">
        <v>0</v>
      </c>
      <c r="E8660" s="26">
        <v>0</v>
      </c>
    </row>
    <row r="8661" spans="1:5" x14ac:dyDescent="0.2">
      <c r="A8661" s="25">
        <v>37504</v>
      </c>
      <c r="D8661" s="27">
        <v>0</v>
      </c>
      <c r="E8661" s="26">
        <v>0</v>
      </c>
    </row>
    <row r="8662" spans="1:5" x14ac:dyDescent="0.2">
      <c r="A8662" s="25">
        <v>37505</v>
      </c>
      <c r="D8662" s="27">
        <v>0</v>
      </c>
      <c r="E8662" s="26">
        <v>0</v>
      </c>
    </row>
    <row r="8663" spans="1:5" x14ac:dyDescent="0.2">
      <c r="A8663" s="25">
        <v>37506</v>
      </c>
      <c r="D8663" s="27">
        <v>0</v>
      </c>
      <c r="E8663" s="26">
        <v>0</v>
      </c>
    </row>
    <row r="8664" spans="1:5" x14ac:dyDescent="0.2">
      <c r="A8664" s="25">
        <v>37507</v>
      </c>
      <c r="D8664" s="27">
        <v>0</v>
      </c>
      <c r="E8664" s="26">
        <v>0</v>
      </c>
    </row>
    <row r="8665" spans="1:5" x14ac:dyDescent="0.2">
      <c r="A8665" s="25">
        <v>37508</v>
      </c>
      <c r="D8665" s="27">
        <v>0</v>
      </c>
      <c r="E8665" s="26">
        <v>0</v>
      </c>
    </row>
    <row r="8666" spans="1:5" x14ac:dyDescent="0.2">
      <c r="A8666" s="25">
        <v>37509</v>
      </c>
      <c r="D8666" s="27">
        <v>0</v>
      </c>
      <c r="E8666" s="26">
        <v>0</v>
      </c>
    </row>
    <row r="8667" spans="1:5" x14ac:dyDescent="0.2">
      <c r="A8667" s="25">
        <v>37510</v>
      </c>
      <c r="D8667" s="27">
        <v>0</v>
      </c>
      <c r="E8667" s="26">
        <v>0</v>
      </c>
    </row>
    <row r="8668" spans="1:5" x14ac:dyDescent="0.2">
      <c r="A8668" s="25">
        <v>37511</v>
      </c>
      <c r="D8668" s="27">
        <v>0</v>
      </c>
      <c r="E8668" s="26">
        <v>0</v>
      </c>
    </row>
    <row r="8669" spans="1:5" x14ac:dyDescent="0.2">
      <c r="A8669" s="25">
        <v>37512</v>
      </c>
      <c r="D8669" s="27">
        <v>0</v>
      </c>
      <c r="E8669" s="26">
        <v>0</v>
      </c>
    </row>
    <row r="8670" spans="1:5" x14ac:dyDescent="0.2">
      <c r="A8670" s="25">
        <v>37513</v>
      </c>
      <c r="D8670" s="27">
        <v>0</v>
      </c>
      <c r="E8670" s="26">
        <v>0</v>
      </c>
    </row>
    <row r="8671" spans="1:5" x14ac:dyDescent="0.2">
      <c r="A8671" s="25">
        <v>37514</v>
      </c>
      <c r="D8671" s="27">
        <v>0</v>
      </c>
      <c r="E8671" s="26">
        <v>0</v>
      </c>
    </row>
    <row r="8672" spans="1:5" x14ac:dyDescent="0.2">
      <c r="A8672" s="25">
        <v>37515</v>
      </c>
      <c r="D8672" s="27">
        <v>0</v>
      </c>
      <c r="E8672" s="26">
        <v>0</v>
      </c>
    </row>
    <row r="8673" spans="1:5" x14ac:dyDescent="0.2">
      <c r="A8673" s="25">
        <v>37516</v>
      </c>
      <c r="D8673" s="27">
        <v>0</v>
      </c>
      <c r="E8673" s="26">
        <v>0</v>
      </c>
    </row>
    <row r="8674" spans="1:5" x14ac:dyDescent="0.2">
      <c r="A8674" s="25">
        <v>37517</v>
      </c>
      <c r="D8674" s="27">
        <v>0</v>
      </c>
      <c r="E8674" s="26">
        <v>0</v>
      </c>
    </row>
    <row r="8675" spans="1:5" x14ac:dyDescent="0.2">
      <c r="A8675" s="25">
        <v>37518</v>
      </c>
      <c r="D8675" s="27">
        <v>0</v>
      </c>
      <c r="E8675" s="26">
        <v>0</v>
      </c>
    </row>
    <row r="8676" spans="1:5" x14ac:dyDescent="0.2">
      <c r="A8676" s="25">
        <v>37519</v>
      </c>
      <c r="D8676" s="27">
        <v>0</v>
      </c>
      <c r="E8676" s="26">
        <v>0</v>
      </c>
    </row>
    <row r="8677" spans="1:5" x14ac:dyDescent="0.2">
      <c r="A8677" s="25">
        <v>37520</v>
      </c>
      <c r="D8677" s="27">
        <v>0</v>
      </c>
      <c r="E8677" s="26">
        <v>0</v>
      </c>
    </row>
    <row r="8678" spans="1:5" x14ac:dyDescent="0.2">
      <c r="A8678" s="25">
        <v>37521</v>
      </c>
      <c r="D8678" s="27">
        <v>0</v>
      </c>
      <c r="E8678" s="26">
        <v>0</v>
      </c>
    </row>
    <row r="8679" spans="1:5" x14ac:dyDescent="0.2">
      <c r="A8679" s="25">
        <v>37522</v>
      </c>
      <c r="D8679" s="27">
        <v>0</v>
      </c>
      <c r="E8679" s="26">
        <v>0</v>
      </c>
    </row>
    <row r="8680" spans="1:5" x14ac:dyDescent="0.2">
      <c r="A8680" s="25">
        <v>37523</v>
      </c>
      <c r="D8680" s="27">
        <v>0</v>
      </c>
      <c r="E8680" s="26">
        <v>0</v>
      </c>
    </row>
    <row r="8681" spans="1:5" x14ac:dyDescent="0.2">
      <c r="A8681" s="25">
        <v>37524</v>
      </c>
      <c r="D8681" s="27">
        <v>0</v>
      </c>
      <c r="E8681" s="26">
        <v>0</v>
      </c>
    </row>
    <row r="8682" spans="1:5" x14ac:dyDescent="0.2">
      <c r="A8682" s="25">
        <v>37525</v>
      </c>
      <c r="D8682" s="27">
        <v>0</v>
      </c>
      <c r="E8682" s="26">
        <v>0</v>
      </c>
    </row>
    <row r="8683" spans="1:5" x14ac:dyDescent="0.2">
      <c r="A8683" s="25">
        <v>37526</v>
      </c>
      <c r="D8683" s="27">
        <v>0</v>
      </c>
      <c r="E8683" s="26">
        <v>0</v>
      </c>
    </row>
    <row r="8684" spans="1:5" x14ac:dyDescent="0.2">
      <c r="A8684" s="25">
        <v>37527</v>
      </c>
      <c r="D8684" s="27">
        <v>0</v>
      </c>
      <c r="E8684" s="26">
        <v>0</v>
      </c>
    </row>
    <row r="8685" spans="1:5" x14ac:dyDescent="0.2">
      <c r="A8685" s="25">
        <v>37528</v>
      </c>
      <c r="D8685" s="27">
        <v>0</v>
      </c>
      <c r="E8685" s="26">
        <v>0</v>
      </c>
    </row>
    <row r="8686" spans="1:5" x14ac:dyDescent="0.2">
      <c r="A8686" s="25">
        <v>37529</v>
      </c>
      <c r="D8686" s="27">
        <v>0</v>
      </c>
      <c r="E8686" s="26">
        <v>0</v>
      </c>
    </row>
    <row r="8687" spans="1:5" x14ac:dyDescent="0.2">
      <c r="A8687" s="25">
        <v>37530</v>
      </c>
      <c r="D8687" s="27">
        <v>0</v>
      </c>
      <c r="E8687" s="26">
        <v>0</v>
      </c>
    </row>
    <row r="8688" spans="1:5" x14ac:dyDescent="0.2">
      <c r="A8688" s="25">
        <v>37531</v>
      </c>
      <c r="D8688" s="27">
        <v>0</v>
      </c>
      <c r="E8688" s="26">
        <v>0</v>
      </c>
    </row>
    <row r="8689" spans="1:5" x14ac:dyDescent="0.2">
      <c r="A8689" s="25">
        <v>37532</v>
      </c>
      <c r="D8689" s="27">
        <v>0</v>
      </c>
      <c r="E8689" s="26">
        <v>0</v>
      </c>
    </row>
    <row r="8690" spans="1:5" x14ac:dyDescent="0.2">
      <c r="A8690" s="25">
        <v>37533</v>
      </c>
      <c r="D8690" s="27">
        <v>0</v>
      </c>
      <c r="E8690" s="26">
        <v>0</v>
      </c>
    </row>
    <row r="8691" spans="1:5" x14ac:dyDescent="0.2">
      <c r="A8691" s="25">
        <v>37534</v>
      </c>
      <c r="D8691" s="27">
        <v>0</v>
      </c>
      <c r="E8691" s="26">
        <v>0</v>
      </c>
    </row>
    <row r="8692" spans="1:5" x14ac:dyDescent="0.2">
      <c r="A8692" s="25">
        <v>37535</v>
      </c>
      <c r="D8692" s="27">
        <v>0</v>
      </c>
      <c r="E8692" s="26">
        <v>0</v>
      </c>
    </row>
    <row r="8693" spans="1:5" x14ac:dyDescent="0.2">
      <c r="A8693" s="25">
        <v>37536</v>
      </c>
      <c r="D8693" s="27">
        <v>0</v>
      </c>
      <c r="E8693" s="26">
        <v>0</v>
      </c>
    </row>
    <row r="8694" spans="1:5" x14ac:dyDescent="0.2">
      <c r="A8694" s="25">
        <v>37537</v>
      </c>
      <c r="D8694" s="27">
        <v>0</v>
      </c>
      <c r="E8694" s="26">
        <v>0</v>
      </c>
    </row>
    <row r="8695" spans="1:5" x14ac:dyDescent="0.2">
      <c r="A8695" s="25">
        <v>37538</v>
      </c>
      <c r="D8695" s="27">
        <v>0</v>
      </c>
      <c r="E8695" s="26">
        <v>0</v>
      </c>
    </row>
    <row r="8696" spans="1:5" x14ac:dyDescent="0.2">
      <c r="A8696" s="25">
        <v>37539</v>
      </c>
      <c r="D8696" s="27">
        <v>0</v>
      </c>
      <c r="E8696" s="26">
        <v>0</v>
      </c>
    </row>
    <row r="8697" spans="1:5" x14ac:dyDescent="0.2">
      <c r="A8697" s="25">
        <v>37540</v>
      </c>
      <c r="D8697" s="27">
        <v>0</v>
      </c>
      <c r="E8697" s="26">
        <v>0</v>
      </c>
    </row>
    <row r="8698" spans="1:5" x14ac:dyDescent="0.2">
      <c r="A8698" s="25">
        <v>37541</v>
      </c>
      <c r="D8698" s="27">
        <v>0</v>
      </c>
      <c r="E8698" s="26">
        <v>0</v>
      </c>
    </row>
    <row r="8699" spans="1:5" x14ac:dyDescent="0.2">
      <c r="A8699" s="25">
        <v>37542</v>
      </c>
      <c r="D8699" s="27">
        <v>0</v>
      </c>
      <c r="E8699" s="26">
        <v>0</v>
      </c>
    </row>
    <row r="8700" spans="1:5" x14ac:dyDescent="0.2">
      <c r="A8700" s="25">
        <v>37543</v>
      </c>
      <c r="D8700" s="27">
        <v>0</v>
      </c>
      <c r="E8700" s="26">
        <v>0</v>
      </c>
    </row>
    <row r="8701" spans="1:5" x14ac:dyDescent="0.2">
      <c r="A8701" s="25">
        <v>37544</v>
      </c>
      <c r="D8701" s="27">
        <v>0</v>
      </c>
      <c r="E8701" s="26">
        <v>0</v>
      </c>
    </row>
    <row r="8702" spans="1:5" x14ac:dyDescent="0.2">
      <c r="A8702" s="25">
        <v>37545</v>
      </c>
      <c r="D8702" s="27">
        <v>0</v>
      </c>
      <c r="E8702" s="26">
        <v>0</v>
      </c>
    </row>
    <row r="8703" spans="1:5" x14ac:dyDescent="0.2">
      <c r="A8703" s="25">
        <v>37546</v>
      </c>
      <c r="D8703" s="27">
        <v>0</v>
      </c>
      <c r="E8703" s="26">
        <v>0</v>
      </c>
    </row>
    <row r="8704" spans="1:5" x14ac:dyDescent="0.2">
      <c r="A8704" s="25">
        <v>37547</v>
      </c>
      <c r="D8704" s="27">
        <v>0</v>
      </c>
      <c r="E8704" s="26">
        <v>0</v>
      </c>
    </row>
    <row r="8705" spans="1:5" x14ac:dyDescent="0.2">
      <c r="A8705" s="25">
        <v>37548</v>
      </c>
      <c r="D8705" s="27">
        <v>0</v>
      </c>
      <c r="E8705" s="26">
        <v>0</v>
      </c>
    </row>
    <row r="8706" spans="1:5" x14ac:dyDescent="0.2">
      <c r="A8706" s="25">
        <v>37549</v>
      </c>
      <c r="D8706" s="27">
        <v>0</v>
      </c>
      <c r="E8706" s="26">
        <v>0</v>
      </c>
    </row>
    <row r="8707" spans="1:5" x14ac:dyDescent="0.2">
      <c r="A8707" s="25">
        <v>37550</v>
      </c>
      <c r="D8707" s="27">
        <v>0</v>
      </c>
      <c r="E8707" s="26">
        <v>0</v>
      </c>
    </row>
    <row r="8708" spans="1:5" x14ac:dyDescent="0.2">
      <c r="A8708" s="25">
        <v>37551</v>
      </c>
      <c r="D8708" s="27">
        <v>0</v>
      </c>
      <c r="E8708" s="26">
        <v>0</v>
      </c>
    </row>
    <row r="8709" spans="1:5" x14ac:dyDescent="0.2">
      <c r="A8709" s="25">
        <v>37552</v>
      </c>
      <c r="D8709" s="27">
        <v>0</v>
      </c>
      <c r="E8709" s="26">
        <v>0</v>
      </c>
    </row>
    <row r="8710" spans="1:5" x14ac:dyDescent="0.2">
      <c r="A8710" s="25">
        <v>37553</v>
      </c>
      <c r="D8710" s="27">
        <v>0</v>
      </c>
      <c r="E8710" s="26">
        <v>0</v>
      </c>
    </row>
    <row r="8711" spans="1:5" x14ac:dyDescent="0.2">
      <c r="A8711" s="25">
        <v>37554</v>
      </c>
      <c r="D8711" s="27">
        <v>0</v>
      </c>
      <c r="E8711" s="26">
        <v>0</v>
      </c>
    </row>
    <row r="8712" spans="1:5" x14ac:dyDescent="0.2">
      <c r="A8712" s="25">
        <v>37555</v>
      </c>
      <c r="D8712" s="27">
        <v>0</v>
      </c>
      <c r="E8712" s="26">
        <v>0</v>
      </c>
    </row>
    <row r="8713" spans="1:5" x14ac:dyDescent="0.2">
      <c r="A8713" s="25">
        <v>37556</v>
      </c>
      <c r="D8713" s="27">
        <v>0</v>
      </c>
      <c r="E8713" s="26">
        <v>0</v>
      </c>
    </row>
    <row r="8714" spans="1:5" x14ac:dyDescent="0.2">
      <c r="A8714" s="25">
        <v>37557</v>
      </c>
      <c r="D8714" s="27">
        <v>0</v>
      </c>
      <c r="E8714" s="26">
        <v>0</v>
      </c>
    </row>
    <row r="8715" spans="1:5" x14ac:dyDescent="0.2">
      <c r="A8715" s="25">
        <v>37558</v>
      </c>
      <c r="D8715" s="27">
        <v>0</v>
      </c>
      <c r="E8715" s="26">
        <v>0</v>
      </c>
    </row>
    <row r="8716" spans="1:5" x14ac:dyDescent="0.2">
      <c r="A8716" s="25">
        <v>37559</v>
      </c>
      <c r="D8716" s="27">
        <v>0</v>
      </c>
      <c r="E8716" s="26">
        <v>0</v>
      </c>
    </row>
    <row r="8717" spans="1:5" x14ac:dyDescent="0.2">
      <c r="A8717" s="25">
        <v>37560</v>
      </c>
      <c r="D8717" s="27">
        <v>0</v>
      </c>
      <c r="E8717" s="26">
        <v>0</v>
      </c>
    </row>
    <row r="8718" spans="1:5" x14ac:dyDescent="0.2">
      <c r="A8718" s="25">
        <v>37561</v>
      </c>
      <c r="D8718" s="27">
        <v>0</v>
      </c>
      <c r="E8718" s="26">
        <v>0</v>
      </c>
    </row>
    <row r="8719" spans="1:5" x14ac:dyDescent="0.2">
      <c r="A8719" s="25">
        <v>37562</v>
      </c>
      <c r="D8719" s="27">
        <v>0</v>
      </c>
      <c r="E8719" s="26">
        <v>0</v>
      </c>
    </row>
    <row r="8720" spans="1:5" x14ac:dyDescent="0.2">
      <c r="A8720" s="25">
        <v>37563</v>
      </c>
      <c r="D8720" s="27">
        <v>0</v>
      </c>
      <c r="E8720" s="26">
        <v>0</v>
      </c>
    </row>
    <row r="8721" spans="1:5" x14ac:dyDescent="0.2">
      <c r="A8721" s="25">
        <v>37564</v>
      </c>
      <c r="D8721" s="27">
        <v>0</v>
      </c>
      <c r="E8721" s="26">
        <v>0</v>
      </c>
    </row>
    <row r="8722" spans="1:5" x14ac:dyDescent="0.2">
      <c r="A8722" s="25">
        <v>37565</v>
      </c>
      <c r="D8722" s="27">
        <v>0</v>
      </c>
      <c r="E8722" s="26">
        <v>0</v>
      </c>
    </row>
    <row r="8723" spans="1:5" x14ac:dyDescent="0.2">
      <c r="A8723" s="25">
        <v>37566</v>
      </c>
      <c r="D8723" s="27">
        <v>0</v>
      </c>
      <c r="E8723" s="26">
        <v>0</v>
      </c>
    </row>
    <row r="8724" spans="1:5" x14ac:dyDescent="0.2">
      <c r="A8724" s="25">
        <v>37567</v>
      </c>
      <c r="D8724" s="27">
        <v>0</v>
      </c>
      <c r="E8724" s="26">
        <v>0</v>
      </c>
    </row>
    <row r="8725" spans="1:5" x14ac:dyDescent="0.2">
      <c r="A8725" s="25">
        <v>37568</v>
      </c>
      <c r="D8725" s="27">
        <v>0</v>
      </c>
      <c r="E8725" s="26">
        <v>0</v>
      </c>
    </row>
    <row r="8726" spans="1:5" x14ac:dyDescent="0.2">
      <c r="A8726" s="25">
        <v>37569</v>
      </c>
      <c r="D8726" s="27">
        <v>0</v>
      </c>
      <c r="E8726" s="26">
        <v>0</v>
      </c>
    </row>
    <row r="8727" spans="1:5" x14ac:dyDescent="0.2">
      <c r="A8727" s="25">
        <v>37570</v>
      </c>
      <c r="D8727" s="27">
        <v>0</v>
      </c>
      <c r="E8727" s="26">
        <v>0</v>
      </c>
    </row>
    <row r="8728" spans="1:5" x14ac:dyDescent="0.2">
      <c r="A8728" s="25">
        <v>37571</v>
      </c>
      <c r="D8728" s="27">
        <v>0</v>
      </c>
      <c r="E8728" s="26">
        <v>0</v>
      </c>
    </row>
    <row r="8729" spans="1:5" x14ac:dyDescent="0.2">
      <c r="A8729" s="25">
        <v>37572</v>
      </c>
      <c r="D8729" s="27">
        <v>0</v>
      </c>
      <c r="E8729" s="26">
        <v>0</v>
      </c>
    </row>
    <row r="8730" spans="1:5" x14ac:dyDescent="0.2">
      <c r="A8730" s="25">
        <v>37573</v>
      </c>
      <c r="D8730" s="27">
        <v>0</v>
      </c>
      <c r="E8730" s="26">
        <v>0</v>
      </c>
    </row>
    <row r="8731" spans="1:5" x14ac:dyDescent="0.2">
      <c r="A8731" s="25">
        <v>37574</v>
      </c>
      <c r="D8731" s="27">
        <v>0</v>
      </c>
      <c r="E8731" s="26">
        <v>0</v>
      </c>
    </row>
    <row r="8732" spans="1:5" x14ac:dyDescent="0.2">
      <c r="A8732" s="25">
        <v>37575</v>
      </c>
      <c r="D8732" s="27">
        <v>0</v>
      </c>
      <c r="E8732" s="26">
        <v>0</v>
      </c>
    </row>
    <row r="8733" spans="1:5" x14ac:dyDescent="0.2">
      <c r="A8733" s="25">
        <v>37576</v>
      </c>
      <c r="D8733" s="27">
        <v>0</v>
      </c>
      <c r="E8733" s="26">
        <v>0</v>
      </c>
    </row>
    <row r="8734" spans="1:5" x14ac:dyDescent="0.2">
      <c r="A8734" s="25">
        <v>37577</v>
      </c>
      <c r="D8734" s="27">
        <v>0</v>
      </c>
      <c r="E8734" s="26">
        <v>0</v>
      </c>
    </row>
    <row r="8735" spans="1:5" x14ac:dyDescent="0.2">
      <c r="A8735" s="25">
        <v>37578</v>
      </c>
      <c r="D8735" s="27">
        <v>0</v>
      </c>
      <c r="E8735" s="26">
        <v>0</v>
      </c>
    </row>
    <row r="8736" spans="1:5" x14ac:dyDescent="0.2">
      <c r="A8736" s="25">
        <v>37579</v>
      </c>
      <c r="D8736" s="27">
        <v>0</v>
      </c>
      <c r="E8736" s="26">
        <v>0</v>
      </c>
    </row>
    <row r="8737" spans="1:5" x14ac:dyDescent="0.2">
      <c r="A8737" s="25">
        <v>37580</v>
      </c>
      <c r="D8737" s="27">
        <v>0</v>
      </c>
      <c r="E8737" s="26">
        <v>0</v>
      </c>
    </row>
    <row r="8738" spans="1:5" x14ac:dyDescent="0.2">
      <c r="A8738" s="25">
        <v>37581</v>
      </c>
      <c r="D8738" s="27">
        <v>0</v>
      </c>
      <c r="E8738" s="26">
        <v>0</v>
      </c>
    </row>
    <row r="8739" spans="1:5" x14ac:dyDescent="0.2">
      <c r="A8739" s="25">
        <v>37582</v>
      </c>
      <c r="D8739" s="27">
        <v>0</v>
      </c>
      <c r="E8739" s="26">
        <v>0</v>
      </c>
    </row>
    <row r="8740" spans="1:5" x14ac:dyDescent="0.2">
      <c r="A8740" s="25">
        <v>37583</v>
      </c>
      <c r="D8740" s="27">
        <v>0</v>
      </c>
      <c r="E8740" s="26">
        <v>0</v>
      </c>
    </row>
    <row r="8741" spans="1:5" x14ac:dyDescent="0.2">
      <c r="A8741" s="25">
        <v>37584</v>
      </c>
      <c r="D8741" s="27">
        <v>0</v>
      </c>
      <c r="E8741" s="26">
        <v>0</v>
      </c>
    </row>
    <row r="8742" spans="1:5" x14ac:dyDescent="0.2">
      <c r="A8742" s="25">
        <v>37585</v>
      </c>
      <c r="D8742" s="27">
        <v>0</v>
      </c>
      <c r="E8742" s="26">
        <v>0</v>
      </c>
    </row>
    <row r="8743" spans="1:5" x14ac:dyDescent="0.2">
      <c r="A8743" s="25">
        <v>37586</v>
      </c>
      <c r="D8743" s="27">
        <v>0</v>
      </c>
      <c r="E8743" s="26">
        <v>0</v>
      </c>
    </row>
    <row r="8744" spans="1:5" x14ac:dyDescent="0.2">
      <c r="A8744" s="25">
        <v>37587</v>
      </c>
      <c r="D8744" s="27">
        <v>0</v>
      </c>
      <c r="E8744" s="26">
        <v>0</v>
      </c>
    </row>
    <row r="8745" spans="1:5" x14ac:dyDescent="0.2">
      <c r="A8745" s="25">
        <v>37588</v>
      </c>
      <c r="D8745" s="27">
        <v>0</v>
      </c>
      <c r="E8745" s="26">
        <v>0</v>
      </c>
    </row>
    <row r="8746" spans="1:5" x14ac:dyDescent="0.2">
      <c r="A8746" s="25">
        <v>37589</v>
      </c>
      <c r="D8746" s="27">
        <v>0</v>
      </c>
      <c r="E8746" s="26">
        <v>0</v>
      </c>
    </row>
    <row r="8747" spans="1:5" x14ac:dyDescent="0.2">
      <c r="A8747" s="25">
        <v>37590</v>
      </c>
      <c r="D8747" s="27">
        <v>0</v>
      </c>
      <c r="E8747" s="26">
        <v>0</v>
      </c>
    </row>
    <row r="8748" spans="1:5" x14ac:dyDescent="0.2">
      <c r="A8748" s="25">
        <v>37591</v>
      </c>
      <c r="D8748" s="27">
        <v>0</v>
      </c>
      <c r="E8748" s="26">
        <v>0</v>
      </c>
    </row>
    <row r="8749" spans="1:5" x14ac:dyDescent="0.2">
      <c r="A8749" s="25">
        <v>37592</v>
      </c>
      <c r="D8749" s="27">
        <v>0</v>
      </c>
      <c r="E8749" s="26">
        <v>0</v>
      </c>
    </row>
    <row r="8750" spans="1:5" x14ac:dyDescent="0.2">
      <c r="A8750" s="25">
        <v>37593</v>
      </c>
      <c r="D8750" s="27">
        <v>0</v>
      </c>
      <c r="E8750" s="26">
        <v>0</v>
      </c>
    </row>
    <row r="8751" spans="1:5" x14ac:dyDescent="0.2">
      <c r="A8751" s="25">
        <v>37594</v>
      </c>
      <c r="D8751" s="27">
        <v>0</v>
      </c>
      <c r="E8751" s="26">
        <v>0</v>
      </c>
    </row>
    <row r="8752" spans="1:5" x14ac:dyDescent="0.2">
      <c r="A8752" s="25">
        <v>37595</v>
      </c>
      <c r="D8752" s="27">
        <v>0</v>
      </c>
      <c r="E8752" s="26">
        <v>0</v>
      </c>
    </row>
    <row r="8753" spans="1:5" x14ac:dyDescent="0.2">
      <c r="A8753" s="25">
        <v>37596</v>
      </c>
      <c r="D8753" s="27">
        <v>0</v>
      </c>
      <c r="E8753" s="26">
        <v>0</v>
      </c>
    </row>
    <row r="8754" spans="1:5" x14ac:dyDescent="0.2">
      <c r="A8754" s="25">
        <v>37597</v>
      </c>
      <c r="D8754" s="27">
        <v>0</v>
      </c>
      <c r="E8754" s="26">
        <v>0</v>
      </c>
    </row>
    <row r="8755" spans="1:5" x14ac:dyDescent="0.2">
      <c r="A8755" s="25">
        <v>37598</v>
      </c>
      <c r="D8755" s="27">
        <v>0</v>
      </c>
      <c r="E8755" s="26">
        <v>0</v>
      </c>
    </row>
    <row r="8756" spans="1:5" x14ac:dyDescent="0.2">
      <c r="A8756" s="25">
        <v>37599</v>
      </c>
      <c r="D8756" s="27">
        <v>0</v>
      </c>
      <c r="E8756" s="26">
        <v>0</v>
      </c>
    </row>
    <row r="8757" spans="1:5" x14ac:dyDescent="0.2">
      <c r="A8757" s="25">
        <v>37600</v>
      </c>
      <c r="D8757" s="27">
        <v>0</v>
      </c>
      <c r="E8757" s="26">
        <v>0</v>
      </c>
    </row>
    <row r="8758" spans="1:5" x14ac:dyDescent="0.2">
      <c r="A8758" s="25">
        <v>37601</v>
      </c>
      <c r="D8758" s="27">
        <v>0</v>
      </c>
      <c r="E8758" s="26">
        <v>0</v>
      </c>
    </row>
    <row r="8759" spans="1:5" x14ac:dyDescent="0.2">
      <c r="A8759" s="25">
        <v>37602</v>
      </c>
      <c r="D8759" s="27">
        <v>0</v>
      </c>
      <c r="E8759" s="26">
        <v>0</v>
      </c>
    </row>
    <row r="8760" spans="1:5" x14ac:dyDescent="0.2">
      <c r="A8760" s="25">
        <v>37603</v>
      </c>
      <c r="D8760" s="27">
        <v>0</v>
      </c>
      <c r="E8760" s="26">
        <v>0</v>
      </c>
    </row>
    <row r="8761" spans="1:5" x14ac:dyDescent="0.2">
      <c r="A8761" s="25">
        <v>37604</v>
      </c>
      <c r="D8761" s="27">
        <v>0</v>
      </c>
      <c r="E8761" s="26">
        <v>0</v>
      </c>
    </row>
    <row r="8762" spans="1:5" x14ac:dyDescent="0.2">
      <c r="A8762" s="25">
        <v>37605</v>
      </c>
      <c r="D8762" s="27">
        <v>0</v>
      </c>
      <c r="E8762" s="26">
        <v>0</v>
      </c>
    </row>
    <row r="8763" spans="1:5" x14ac:dyDescent="0.2">
      <c r="A8763" s="25">
        <v>37606</v>
      </c>
      <c r="D8763" s="27">
        <v>0</v>
      </c>
      <c r="E8763" s="26">
        <v>0</v>
      </c>
    </row>
    <row r="8764" spans="1:5" x14ac:dyDescent="0.2">
      <c r="A8764" s="25">
        <v>37607</v>
      </c>
      <c r="D8764" s="27">
        <v>0</v>
      </c>
      <c r="E8764" s="26">
        <v>0</v>
      </c>
    </row>
    <row r="8765" spans="1:5" x14ac:dyDescent="0.2">
      <c r="A8765" s="25">
        <v>37608</v>
      </c>
      <c r="D8765" s="27">
        <v>0</v>
      </c>
      <c r="E8765" s="26">
        <v>0</v>
      </c>
    </row>
    <row r="8766" spans="1:5" x14ac:dyDescent="0.2">
      <c r="A8766" s="25">
        <v>37609</v>
      </c>
      <c r="D8766" s="27">
        <v>0</v>
      </c>
      <c r="E8766" s="26">
        <v>0</v>
      </c>
    </row>
    <row r="8767" spans="1:5" x14ac:dyDescent="0.2">
      <c r="A8767" s="25">
        <v>37610</v>
      </c>
      <c r="D8767" s="27">
        <v>0</v>
      </c>
      <c r="E8767" s="26">
        <v>0</v>
      </c>
    </row>
    <row r="8768" spans="1:5" x14ac:dyDescent="0.2">
      <c r="A8768" s="25">
        <v>37611</v>
      </c>
      <c r="D8768" s="27">
        <v>0</v>
      </c>
      <c r="E8768" s="26">
        <v>0</v>
      </c>
    </row>
    <row r="8769" spans="1:5" x14ac:dyDescent="0.2">
      <c r="A8769" s="25">
        <v>37612</v>
      </c>
      <c r="D8769" s="27">
        <v>0</v>
      </c>
      <c r="E8769" s="26">
        <v>0</v>
      </c>
    </row>
    <row r="8770" spans="1:5" x14ac:dyDescent="0.2">
      <c r="A8770" s="25">
        <v>37613</v>
      </c>
      <c r="D8770" s="27">
        <v>0</v>
      </c>
      <c r="E8770" s="26">
        <v>0</v>
      </c>
    </row>
    <row r="8771" spans="1:5" x14ac:dyDescent="0.2">
      <c r="A8771" s="25">
        <v>37614</v>
      </c>
      <c r="D8771" s="27">
        <v>0</v>
      </c>
      <c r="E8771" s="26">
        <v>0</v>
      </c>
    </row>
    <row r="8772" spans="1:5" x14ac:dyDescent="0.2">
      <c r="A8772" s="25">
        <v>37615</v>
      </c>
      <c r="D8772" s="27">
        <v>0</v>
      </c>
      <c r="E8772" s="26">
        <v>0</v>
      </c>
    </row>
    <row r="8773" spans="1:5" x14ac:dyDescent="0.2">
      <c r="A8773" s="25">
        <v>37616</v>
      </c>
      <c r="D8773" s="27">
        <v>0</v>
      </c>
      <c r="E8773" s="26">
        <v>0</v>
      </c>
    </row>
    <row r="8774" spans="1:5" x14ac:dyDescent="0.2">
      <c r="A8774" s="25">
        <v>37617</v>
      </c>
      <c r="D8774" s="27">
        <v>0</v>
      </c>
      <c r="E8774" s="26">
        <v>0</v>
      </c>
    </row>
    <row r="8775" spans="1:5" x14ac:dyDescent="0.2">
      <c r="A8775" s="25">
        <v>37618</v>
      </c>
      <c r="D8775" s="27">
        <v>0</v>
      </c>
      <c r="E8775" s="26">
        <v>0</v>
      </c>
    </row>
    <row r="8776" spans="1:5" x14ac:dyDescent="0.2">
      <c r="A8776" s="25">
        <v>37619</v>
      </c>
      <c r="D8776" s="27">
        <v>0</v>
      </c>
      <c r="E8776" s="26">
        <v>0</v>
      </c>
    </row>
    <row r="8777" spans="1:5" x14ac:dyDescent="0.2">
      <c r="A8777" s="25">
        <v>37620</v>
      </c>
      <c r="D8777" s="27">
        <v>0</v>
      </c>
      <c r="E8777" s="26">
        <v>0</v>
      </c>
    </row>
    <row r="8778" spans="1:5" x14ac:dyDescent="0.2">
      <c r="A8778" s="25">
        <v>37621</v>
      </c>
      <c r="D8778" s="27">
        <v>0</v>
      </c>
      <c r="E8778" s="26">
        <v>0</v>
      </c>
    </row>
    <row r="8779" spans="1:5" x14ac:dyDescent="0.2">
      <c r="A8779" s="25">
        <v>37622</v>
      </c>
      <c r="D8779" s="27">
        <v>0</v>
      </c>
      <c r="E8779" s="26">
        <v>0</v>
      </c>
    </row>
    <row r="8780" spans="1:5" x14ac:dyDescent="0.2">
      <c r="A8780" s="25">
        <v>37623</v>
      </c>
      <c r="D8780" s="27">
        <v>0</v>
      </c>
      <c r="E8780" s="26">
        <v>0</v>
      </c>
    </row>
    <row r="8781" spans="1:5" x14ac:dyDescent="0.2">
      <c r="A8781" s="25">
        <v>37624</v>
      </c>
      <c r="D8781" s="27">
        <v>0</v>
      </c>
      <c r="E8781" s="26">
        <v>0</v>
      </c>
    </row>
    <row r="8782" spans="1:5" x14ac:dyDescent="0.2">
      <c r="A8782" s="25">
        <v>37625</v>
      </c>
      <c r="D8782" s="27">
        <v>0</v>
      </c>
      <c r="E8782" s="26">
        <v>0</v>
      </c>
    </row>
    <row r="8783" spans="1:5" x14ac:dyDescent="0.2">
      <c r="A8783" s="25">
        <v>37626</v>
      </c>
      <c r="D8783" s="27">
        <v>0</v>
      </c>
      <c r="E8783" s="26">
        <v>0</v>
      </c>
    </row>
    <row r="8784" spans="1:5" x14ac:dyDescent="0.2">
      <c r="A8784" s="25">
        <v>37627</v>
      </c>
      <c r="D8784" s="27">
        <v>0</v>
      </c>
      <c r="E8784" s="26">
        <v>0</v>
      </c>
    </row>
    <row r="8785" spans="1:5" x14ac:dyDescent="0.2">
      <c r="A8785" s="25">
        <v>37628</v>
      </c>
      <c r="D8785" s="27">
        <v>0</v>
      </c>
      <c r="E8785" s="26">
        <v>0</v>
      </c>
    </row>
    <row r="8786" spans="1:5" x14ac:dyDescent="0.2">
      <c r="A8786" s="25">
        <v>37629</v>
      </c>
      <c r="D8786" s="27">
        <v>0</v>
      </c>
      <c r="E8786" s="26">
        <v>0</v>
      </c>
    </row>
    <row r="8787" spans="1:5" x14ac:dyDescent="0.2">
      <c r="A8787" s="25">
        <v>37630</v>
      </c>
      <c r="D8787" s="27">
        <v>0</v>
      </c>
      <c r="E8787" s="26">
        <v>0</v>
      </c>
    </row>
    <row r="8788" spans="1:5" x14ac:dyDescent="0.2">
      <c r="A8788" s="25">
        <v>37631</v>
      </c>
      <c r="D8788" s="27">
        <v>0</v>
      </c>
      <c r="E8788" s="26">
        <v>0</v>
      </c>
    </row>
    <row r="8789" spans="1:5" x14ac:dyDescent="0.2">
      <c r="A8789" s="25">
        <v>37632</v>
      </c>
      <c r="D8789" s="27">
        <v>0</v>
      </c>
      <c r="E8789" s="26">
        <v>0</v>
      </c>
    </row>
    <row r="8790" spans="1:5" x14ac:dyDescent="0.2">
      <c r="A8790" s="25">
        <v>37633</v>
      </c>
      <c r="D8790" s="27">
        <v>0</v>
      </c>
      <c r="E8790" s="26">
        <v>0</v>
      </c>
    </row>
    <row r="8791" spans="1:5" x14ac:dyDescent="0.2">
      <c r="A8791" s="25">
        <v>37634</v>
      </c>
      <c r="D8791" s="27">
        <v>0</v>
      </c>
      <c r="E8791" s="26">
        <v>0</v>
      </c>
    </row>
    <row r="8792" spans="1:5" x14ac:dyDescent="0.2">
      <c r="A8792" s="25">
        <v>37635</v>
      </c>
      <c r="D8792" s="27">
        <v>0</v>
      </c>
      <c r="E8792" s="26">
        <v>0</v>
      </c>
    </row>
    <row r="8793" spans="1:5" x14ac:dyDescent="0.2">
      <c r="A8793" s="25">
        <v>37636</v>
      </c>
      <c r="D8793" s="27">
        <v>0</v>
      </c>
      <c r="E8793" s="26">
        <v>0</v>
      </c>
    </row>
    <row r="8794" spans="1:5" x14ac:dyDescent="0.2">
      <c r="A8794" s="25">
        <v>37637</v>
      </c>
      <c r="D8794" s="27">
        <v>0</v>
      </c>
      <c r="E8794" s="26">
        <v>0</v>
      </c>
    </row>
    <row r="8795" spans="1:5" x14ac:dyDescent="0.2">
      <c r="A8795" s="25">
        <v>37638</v>
      </c>
      <c r="D8795" s="27">
        <v>0</v>
      </c>
      <c r="E8795" s="26">
        <v>0</v>
      </c>
    </row>
    <row r="8796" spans="1:5" x14ac:dyDescent="0.2">
      <c r="A8796" s="25">
        <v>37639</v>
      </c>
      <c r="D8796" s="27">
        <v>0</v>
      </c>
      <c r="E8796" s="26">
        <v>0</v>
      </c>
    </row>
    <row r="8797" spans="1:5" x14ac:dyDescent="0.2">
      <c r="A8797" s="25">
        <v>37640</v>
      </c>
      <c r="D8797" s="27">
        <v>0</v>
      </c>
      <c r="E8797" s="26">
        <v>0</v>
      </c>
    </row>
    <row r="8798" spans="1:5" x14ac:dyDescent="0.2">
      <c r="A8798" s="25">
        <v>37641</v>
      </c>
      <c r="D8798" s="27">
        <v>0</v>
      </c>
      <c r="E8798" s="26">
        <v>0</v>
      </c>
    </row>
    <row r="8799" spans="1:5" x14ac:dyDescent="0.2">
      <c r="A8799" s="25">
        <v>37642</v>
      </c>
      <c r="D8799" s="27">
        <v>0</v>
      </c>
      <c r="E8799" s="26">
        <v>0</v>
      </c>
    </row>
    <row r="8800" spans="1:5" x14ac:dyDescent="0.2">
      <c r="A8800" s="25">
        <v>37643</v>
      </c>
      <c r="D8800" s="27">
        <v>0</v>
      </c>
      <c r="E8800" s="26">
        <v>0</v>
      </c>
    </row>
    <row r="8801" spans="1:5" x14ac:dyDescent="0.2">
      <c r="A8801" s="25">
        <v>37644</v>
      </c>
      <c r="D8801" s="27">
        <v>0</v>
      </c>
      <c r="E8801" s="26">
        <v>0</v>
      </c>
    </row>
    <row r="8802" spans="1:5" x14ac:dyDescent="0.2">
      <c r="A8802" s="25">
        <v>37645</v>
      </c>
      <c r="D8802" s="27">
        <v>0</v>
      </c>
      <c r="E8802" s="26">
        <v>0</v>
      </c>
    </row>
    <row r="8803" spans="1:5" x14ac:dyDescent="0.2">
      <c r="A8803" s="25">
        <v>37646</v>
      </c>
      <c r="D8803" s="27">
        <v>0</v>
      </c>
      <c r="E8803" s="26">
        <v>0</v>
      </c>
    </row>
    <row r="8804" spans="1:5" x14ac:dyDescent="0.2">
      <c r="A8804" s="25">
        <v>37647</v>
      </c>
      <c r="D8804" s="27">
        <v>0</v>
      </c>
      <c r="E8804" s="26">
        <v>0</v>
      </c>
    </row>
    <row r="8805" spans="1:5" x14ac:dyDescent="0.2">
      <c r="A8805" s="25">
        <v>37648</v>
      </c>
      <c r="D8805" s="27">
        <v>0</v>
      </c>
      <c r="E8805" s="26">
        <v>0</v>
      </c>
    </row>
    <row r="8806" spans="1:5" x14ac:dyDescent="0.2">
      <c r="A8806" s="25">
        <v>37649</v>
      </c>
      <c r="D8806" s="27">
        <v>0</v>
      </c>
      <c r="E8806" s="26">
        <v>0</v>
      </c>
    </row>
    <row r="8807" spans="1:5" x14ac:dyDescent="0.2">
      <c r="A8807" s="25">
        <v>37650</v>
      </c>
      <c r="D8807" s="27">
        <v>0</v>
      </c>
      <c r="E8807" s="26">
        <v>0</v>
      </c>
    </row>
    <row r="8808" spans="1:5" x14ac:dyDescent="0.2">
      <c r="A8808" s="25">
        <v>37651</v>
      </c>
      <c r="D8808" s="27">
        <v>0</v>
      </c>
      <c r="E8808" s="26">
        <v>0</v>
      </c>
    </row>
    <row r="8809" spans="1:5" x14ac:dyDescent="0.2">
      <c r="A8809" s="25">
        <v>37652</v>
      </c>
      <c r="D8809" s="27">
        <v>0</v>
      </c>
      <c r="E8809" s="26">
        <v>0</v>
      </c>
    </row>
    <row r="8810" spans="1:5" x14ac:dyDescent="0.2">
      <c r="A8810" s="25">
        <v>37653</v>
      </c>
      <c r="D8810" s="27">
        <v>0</v>
      </c>
      <c r="E8810" s="26">
        <v>0</v>
      </c>
    </row>
    <row r="8811" spans="1:5" x14ac:dyDescent="0.2">
      <c r="A8811" s="25">
        <v>37654</v>
      </c>
      <c r="D8811" s="27">
        <v>0</v>
      </c>
      <c r="E8811" s="26">
        <v>0</v>
      </c>
    </row>
    <row r="8812" spans="1:5" x14ac:dyDescent="0.2">
      <c r="A8812" s="25">
        <v>37655</v>
      </c>
      <c r="D8812" s="27">
        <v>0</v>
      </c>
      <c r="E8812" s="26">
        <v>0</v>
      </c>
    </row>
    <row r="8813" spans="1:5" x14ac:dyDescent="0.2">
      <c r="A8813" s="25">
        <v>37656</v>
      </c>
      <c r="D8813" s="27">
        <v>0</v>
      </c>
      <c r="E8813" s="26">
        <v>0</v>
      </c>
    </row>
    <row r="8814" spans="1:5" x14ac:dyDescent="0.2">
      <c r="A8814" s="25">
        <v>37657</v>
      </c>
      <c r="D8814" s="27">
        <v>0</v>
      </c>
      <c r="E8814" s="26">
        <v>0</v>
      </c>
    </row>
    <row r="8815" spans="1:5" x14ac:dyDescent="0.2">
      <c r="A8815" s="25">
        <v>37658</v>
      </c>
      <c r="D8815" s="27">
        <v>0</v>
      </c>
      <c r="E8815" s="26">
        <v>0</v>
      </c>
    </row>
    <row r="8816" spans="1:5" x14ac:dyDescent="0.2">
      <c r="A8816" s="25">
        <v>37659</v>
      </c>
      <c r="D8816" s="27">
        <v>0</v>
      </c>
      <c r="E8816" s="26">
        <v>0</v>
      </c>
    </row>
    <row r="8817" spans="1:5" x14ac:dyDescent="0.2">
      <c r="A8817" s="25">
        <v>37660</v>
      </c>
      <c r="D8817" s="27">
        <v>0</v>
      </c>
      <c r="E8817" s="26">
        <v>0</v>
      </c>
    </row>
    <row r="8818" spans="1:5" x14ac:dyDescent="0.2">
      <c r="A8818" s="25">
        <v>37661</v>
      </c>
      <c r="D8818" s="27">
        <v>0</v>
      </c>
      <c r="E8818" s="26">
        <v>0</v>
      </c>
    </row>
    <row r="8819" spans="1:5" x14ac:dyDescent="0.2">
      <c r="A8819" s="25">
        <v>37662</v>
      </c>
      <c r="D8819" s="27">
        <v>0</v>
      </c>
      <c r="E8819" s="26">
        <v>0</v>
      </c>
    </row>
    <row r="8820" spans="1:5" x14ac:dyDescent="0.2">
      <c r="A8820" s="25">
        <v>37663</v>
      </c>
      <c r="D8820" s="27">
        <v>0</v>
      </c>
      <c r="E8820" s="26">
        <v>0</v>
      </c>
    </row>
    <row r="8821" spans="1:5" x14ac:dyDescent="0.2">
      <c r="A8821" s="25">
        <v>37664</v>
      </c>
      <c r="D8821" s="27">
        <v>0</v>
      </c>
      <c r="E8821" s="26">
        <v>0</v>
      </c>
    </row>
    <row r="8822" spans="1:5" x14ac:dyDescent="0.2">
      <c r="A8822" s="25">
        <v>37665</v>
      </c>
      <c r="D8822" s="27">
        <v>0</v>
      </c>
      <c r="E8822" s="26">
        <v>0</v>
      </c>
    </row>
    <row r="8823" spans="1:5" x14ac:dyDescent="0.2">
      <c r="A8823" s="25">
        <v>37666</v>
      </c>
      <c r="D8823" s="27">
        <v>0</v>
      </c>
      <c r="E8823" s="26">
        <v>0</v>
      </c>
    </row>
    <row r="8824" spans="1:5" x14ac:dyDescent="0.2">
      <c r="A8824" s="25">
        <v>37667</v>
      </c>
      <c r="D8824" s="27">
        <v>0</v>
      </c>
      <c r="E8824" s="26">
        <v>0</v>
      </c>
    </row>
    <row r="8825" spans="1:5" x14ac:dyDescent="0.2">
      <c r="A8825" s="25">
        <v>37668</v>
      </c>
      <c r="D8825" s="27">
        <v>0</v>
      </c>
      <c r="E8825" s="26">
        <v>0</v>
      </c>
    </row>
    <row r="8826" spans="1:5" x14ac:dyDescent="0.2">
      <c r="A8826" s="25">
        <v>37669</v>
      </c>
      <c r="D8826" s="27">
        <v>0</v>
      </c>
      <c r="E8826" s="26">
        <v>0</v>
      </c>
    </row>
    <row r="8827" spans="1:5" x14ac:dyDescent="0.2">
      <c r="A8827" s="25">
        <v>37670</v>
      </c>
      <c r="D8827" s="27">
        <v>0</v>
      </c>
      <c r="E8827" s="26">
        <v>0</v>
      </c>
    </row>
    <row r="8828" spans="1:5" x14ac:dyDescent="0.2">
      <c r="A8828" s="25">
        <v>37671</v>
      </c>
      <c r="D8828" s="27">
        <v>0</v>
      </c>
      <c r="E8828" s="26">
        <v>0</v>
      </c>
    </row>
    <row r="8829" spans="1:5" x14ac:dyDescent="0.2">
      <c r="A8829" s="25">
        <v>37672</v>
      </c>
      <c r="D8829" s="27">
        <v>0</v>
      </c>
      <c r="E8829" s="26">
        <v>0</v>
      </c>
    </row>
    <row r="8830" spans="1:5" x14ac:dyDescent="0.2">
      <c r="A8830" s="25">
        <v>37673</v>
      </c>
      <c r="D8830" s="27">
        <v>0</v>
      </c>
      <c r="E8830" s="26">
        <v>0</v>
      </c>
    </row>
    <row r="8831" spans="1:5" x14ac:dyDescent="0.2">
      <c r="A8831" s="25">
        <v>37674</v>
      </c>
      <c r="D8831" s="27">
        <v>0</v>
      </c>
      <c r="E8831" s="26">
        <v>0</v>
      </c>
    </row>
    <row r="8832" spans="1:5" x14ac:dyDescent="0.2">
      <c r="A8832" s="25">
        <v>37675</v>
      </c>
      <c r="D8832" s="27">
        <v>0</v>
      </c>
      <c r="E8832" s="26">
        <v>0</v>
      </c>
    </row>
    <row r="8833" spans="1:5" x14ac:dyDescent="0.2">
      <c r="A8833" s="25">
        <v>37676</v>
      </c>
      <c r="D8833" s="27">
        <v>0</v>
      </c>
      <c r="E8833" s="26">
        <v>0</v>
      </c>
    </row>
    <row r="8834" spans="1:5" x14ac:dyDescent="0.2">
      <c r="A8834" s="25">
        <v>37677</v>
      </c>
      <c r="D8834" s="27">
        <v>0</v>
      </c>
      <c r="E8834" s="26">
        <v>0</v>
      </c>
    </row>
    <row r="8835" spans="1:5" x14ac:dyDescent="0.2">
      <c r="A8835" s="25">
        <v>37678</v>
      </c>
      <c r="D8835" s="27">
        <v>0</v>
      </c>
      <c r="E8835" s="26">
        <v>0</v>
      </c>
    </row>
    <row r="8836" spans="1:5" x14ac:dyDescent="0.2">
      <c r="A8836" s="25">
        <v>37679</v>
      </c>
      <c r="D8836" s="27">
        <v>0</v>
      </c>
      <c r="E8836" s="26">
        <v>0</v>
      </c>
    </row>
    <row r="8837" spans="1:5" x14ac:dyDescent="0.2">
      <c r="A8837" s="25">
        <v>37680</v>
      </c>
      <c r="D8837" s="27">
        <v>0</v>
      </c>
      <c r="E8837" s="26">
        <v>0</v>
      </c>
    </row>
    <row r="8838" spans="1:5" x14ac:dyDescent="0.2">
      <c r="A8838" s="25">
        <v>37681</v>
      </c>
      <c r="D8838" s="27">
        <v>0</v>
      </c>
      <c r="E8838" s="26">
        <v>0</v>
      </c>
    </row>
    <row r="8839" spans="1:5" x14ac:dyDescent="0.2">
      <c r="A8839" s="25">
        <v>37682</v>
      </c>
      <c r="D8839" s="27">
        <v>0</v>
      </c>
      <c r="E8839" s="26">
        <v>0</v>
      </c>
    </row>
    <row r="8840" spans="1:5" x14ac:dyDescent="0.2">
      <c r="A8840" s="25">
        <v>37683</v>
      </c>
      <c r="D8840" s="27">
        <v>0</v>
      </c>
      <c r="E8840" s="26">
        <v>0</v>
      </c>
    </row>
    <row r="8841" spans="1:5" x14ac:dyDescent="0.2">
      <c r="A8841" s="25">
        <v>37684</v>
      </c>
      <c r="D8841" s="27">
        <v>0</v>
      </c>
      <c r="E8841" s="26">
        <v>0</v>
      </c>
    </row>
    <row r="8842" spans="1:5" x14ac:dyDescent="0.2">
      <c r="A8842" s="25">
        <v>37685</v>
      </c>
      <c r="D8842" s="27">
        <v>0</v>
      </c>
      <c r="E8842" s="26">
        <v>0</v>
      </c>
    </row>
    <row r="8843" spans="1:5" x14ac:dyDescent="0.2">
      <c r="A8843" s="25">
        <v>37686</v>
      </c>
      <c r="D8843" s="27">
        <v>0</v>
      </c>
      <c r="E8843" s="26">
        <v>0</v>
      </c>
    </row>
    <row r="8844" spans="1:5" x14ac:dyDescent="0.2">
      <c r="A8844" s="25">
        <v>37687</v>
      </c>
      <c r="D8844" s="27">
        <v>0</v>
      </c>
      <c r="E8844" s="26">
        <v>0</v>
      </c>
    </row>
    <row r="8845" spans="1:5" x14ac:dyDescent="0.2">
      <c r="A8845" s="25">
        <v>37688</v>
      </c>
      <c r="D8845" s="27">
        <v>0</v>
      </c>
      <c r="E8845" s="26">
        <v>0</v>
      </c>
    </row>
    <row r="8846" spans="1:5" x14ac:dyDescent="0.2">
      <c r="A8846" s="25">
        <v>37689</v>
      </c>
      <c r="D8846" s="27">
        <v>0</v>
      </c>
      <c r="E8846" s="26">
        <v>0</v>
      </c>
    </row>
    <row r="8847" spans="1:5" x14ac:dyDescent="0.2">
      <c r="A8847" s="25">
        <v>37690</v>
      </c>
      <c r="D8847" s="27">
        <v>0</v>
      </c>
      <c r="E8847" s="26">
        <v>0</v>
      </c>
    </row>
    <row r="8848" spans="1:5" x14ac:dyDescent="0.2">
      <c r="A8848" s="25">
        <v>37691</v>
      </c>
      <c r="D8848" s="27">
        <v>0</v>
      </c>
      <c r="E8848" s="26">
        <v>0</v>
      </c>
    </row>
    <row r="8849" spans="1:5" x14ac:dyDescent="0.2">
      <c r="A8849" s="25">
        <v>37692</v>
      </c>
      <c r="D8849" s="27">
        <v>0</v>
      </c>
      <c r="E8849" s="26">
        <v>0</v>
      </c>
    </row>
    <row r="8850" spans="1:5" x14ac:dyDescent="0.2">
      <c r="A8850" s="25">
        <v>37693</v>
      </c>
      <c r="D8850" s="27">
        <v>0</v>
      </c>
      <c r="E8850" s="26">
        <v>0</v>
      </c>
    </row>
    <row r="8851" spans="1:5" x14ac:dyDescent="0.2">
      <c r="A8851" s="25">
        <v>37694</v>
      </c>
      <c r="D8851" s="27">
        <v>0</v>
      </c>
      <c r="E8851" s="26">
        <v>0</v>
      </c>
    </row>
    <row r="8852" spans="1:5" x14ac:dyDescent="0.2">
      <c r="A8852" s="25">
        <v>37695</v>
      </c>
      <c r="D8852" s="27">
        <v>0</v>
      </c>
      <c r="E8852" s="26">
        <v>0</v>
      </c>
    </row>
    <row r="8853" spans="1:5" x14ac:dyDescent="0.2">
      <c r="A8853" s="25">
        <v>37696</v>
      </c>
      <c r="D8853" s="27">
        <v>0</v>
      </c>
      <c r="E8853" s="26">
        <v>0</v>
      </c>
    </row>
    <row r="8854" spans="1:5" x14ac:dyDescent="0.2">
      <c r="A8854" s="25">
        <v>37697</v>
      </c>
      <c r="D8854" s="27">
        <v>0</v>
      </c>
      <c r="E8854" s="26">
        <v>0</v>
      </c>
    </row>
    <row r="8855" spans="1:5" x14ac:dyDescent="0.2">
      <c r="A8855" s="25">
        <v>37698</v>
      </c>
      <c r="D8855" s="27">
        <v>0</v>
      </c>
      <c r="E8855" s="26">
        <v>0</v>
      </c>
    </row>
    <row r="8856" spans="1:5" x14ac:dyDescent="0.2">
      <c r="A8856" s="25">
        <v>37699</v>
      </c>
      <c r="D8856" s="27">
        <v>0</v>
      </c>
      <c r="E8856" s="26">
        <v>0</v>
      </c>
    </row>
    <row r="8857" spans="1:5" x14ac:dyDescent="0.2">
      <c r="A8857" s="25">
        <v>37700</v>
      </c>
      <c r="D8857" s="27">
        <v>0</v>
      </c>
      <c r="E8857" s="26">
        <v>0</v>
      </c>
    </row>
    <row r="8858" spans="1:5" x14ac:dyDescent="0.2">
      <c r="A8858" s="25">
        <v>37701</v>
      </c>
      <c r="D8858" s="27">
        <v>0</v>
      </c>
      <c r="E8858" s="26">
        <v>0</v>
      </c>
    </row>
    <row r="8859" spans="1:5" x14ac:dyDescent="0.2">
      <c r="A8859" s="25">
        <v>37702</v>
      </c>
      <c r="D8859" s="27">
        <v>0</v>
      </c>
      <c r="E8859" s="26">
        <v>0</v>
      </c>
    </row>
    <row r="8860" spans="1:5" x14ac:dyDescent="0.2">
      <c r="A8860" s="25">
        <v>37703</v>
      </c>
      <c r="D8860" s="27">
        <v>0</v>
      </c>
      <c r="E8860" s="26">
        <v>0</v>
      </c>
    </row>
    <row r="8861" spans="1:5" x14ac:dyDescent="0.2">
      <c r="A8861" s="25">
        <v>37704</v>
      </c>
      <c r="D8861" s="27">
        <v>0</v>
      </c>
      <c r="E8861" s="26">
        <v>0</v>
      </c>
    </row>
    <row r="8862" spans="1:5" x14ac:dyDescent="0.2">
      <c r="A8862" s="25">
        <v>37705</v>
      </c>
      <c r="D8862" s="27">
        <v>0</v>
      </c>
      <c r="E8862" s="26">
        <v>0</v>
      </c>
    </row>
    <row r="8863" spans="1:5" x14ac:dyDescent="0.2">
      <c r="A8863" s="25">
        <v>37706</v>
      </c>
      <c r="D8863" s="27">
        <v>0</v>
      </c>
      <c r="E8863" s="26">
        <v>0</v>
      </c>
    </row>
    <row r="8864" spans="1:5" x14ac:dyDescent="0.2">
      <c r="A8864" s="25">
        <v>37707</v>
      </c>
      <c r="D8864" s="27">
        <v>0</v>
      </c>
      <c r="E8864" s="26">
        <v>0</v>
      </c>
    </row>
    <row r="8865" spans="1:5" x14ac:dyDescent="0.2">
      <c r="A8865" s="25">
        <v>37708</v>
      </c>
      <c r="D8865" s="27">
        <v>0</v>
      </c>
      <c r="E8865" s="26">
        <v>0</v>
      </c>
    </row>
    <row r="8866" spans="1:5" x14ac:dyDescent="0.2">
      <c r="A8866" s="25">
        <v>37709</v>
      </c>
      <c r="D8866" s="27">
        <v>0</v>
      </c>
      <c r="E8866" s="26">
        <v>0</v>
      </c>
    </row>
    <row r="8867" spans="1:5" x14ac:dyDescent="0.2">
      <c r="A8867" s="25">
        <v>37710</v>
      </c>
      <c r="D8867" s="27">
        <v>0</v>
      </c>
      <c r="E8867" s="26">
        <v>0</v>
      </c>
    </row>
    <row r="8868" spans="1:5" x14ac:dyDescent="0.2">
      <c r="A8868" s="25">
        <v>37711</v>
      </c>
      <c r="D8868" s="27">
        <v>0</v>
      </c>
      <c r="E8868" s="26">
        <v>0</v>
      </c>
    </row>
    <row r="8869" spans="1:5" x14ac:dyDescent="0.2">
      <c r="A8869" s="25">
        <v>37712</v>
      </c>
      <c r="D8869" s="27">
        <v>0</v>
      </c>
      <c r="E8869" s="26">
        <v>0</v>
      </c>
    </row>
    <row r="8870" spans="1:5" x14ac:dyDescent="0.2">
      <c r="A8870" s="25">
        <v>37713</v>
      </c>
      <c r="D8870" s="27">
        <v>0</v>
      </c>
      <c r="E8870" s="26">
        <v>0</v>
      </c>
    </row>
    <row r="8871" spans="1:5" x14ac:dyDescent="0.2">
      <c r="A8871" s="25">
        <v>37714</v>
      </c>
      <c r="D8871" s="27">
        <v>0</v>
      </c>
      <c r="E8871" s="26">
        <v>0</v>
      </c>
    </row>
    <row r="8872" spans="1:5" x14ac:dyDescent="0.2">
      <c r="A8872" s="25">
        <v>37715</v>
      </c>
      <c r="D8872" s="27">
        <v>0</v>
      </c>
      <c r="E8872" s="26">
        <v>0</v>
      </c>
    </row>
    <row r="8873" spans="1:5" x14ac:dyDescent="0.2">
      <c r="A8873" s="25">
        <v>37716</v>
      </c>
      <c r="D8873" s="27">
        <v>0</v>
      </c>
      <c r="E8873" s="26">
        <v>0</v>
      </c>
    </row>
    <row r="8874" spans="1:5" x14ac:dyDescent="0.2">
      <c r="A8874" s="25">
        <v>37717</v>
      </c>
      <c r="D8874" s="27">
        <v>0</v>
      </c>
      <c r="E8874" s="26">
        <v>0</v>
      </c>
    </row>
    <row r="8875" spans="1:5" x14ac:dyDescent="0.2">
      <c r="A8875" s="25">
        <v>37718</v>
      </c>
      <c r="D8875" s="27">
        <v>0</v>
      </c>
      <c r="E8875" s="26">
        <v>0</v>
      </c>
    </row>
    <row r="8876" spans="1:5" x14ac:dyDescent="0.2">
      <c r="A8876" s="25">
        <v>37719</v>
      </c>
      <c r="D8876" s="27">
        <v>0</v>
      </c>
      <c r="E8876" s="26">
        <v>0</v>
      </c>
    </row>
    <row r="8877" spans="1:5" x14ac:dyDescent="0.2">
      <c r="A8877" s="25">
        <v>37720</v>
      </c>
      <c r="D8877" s="27">
        <v>0</v>
      </c>
      <c r="E8877" s="26">
        <v>0</v>
      </c>
    </row>
    <row r="8878" spans="1:5" x14ac:dyDescent="0.2">
      <c r="A8878" s="25">
        <v>37721</v>
      </c>
      <c r="D8878" s="27">
        <v>0</v>
      </c>
      <c r="E8878" s="26">
        <v>0</v>
      </c>
    </row>
    <row r="8879" spans="1:5" x14ac:dyDescent="0.2">
      <c r="A8879" s="25">
        <v>37722</v>
      </c>
      <c r="D8879" s="27">
        <v>0</v>
      </c>
      <c r="E8879" s="26">
        <v>0</v>
      </c>
    </row>
    <row r="8880" spans="1:5" x14ac:dyDescent="0.2">
      <c r="A8880" s="25">
        <v>37723</v>
      </c>
      <c r="D8880" s="27">
        <v>0</v>
      </c>
      <c r="E8880" s="26">
        <v>0</v>
      </c>
    </row>
    <row r="8881" spans="1:5" x14ac:dyDescent="0.2">
      <c r="A8881" s="25">
        <v>37724</v>
      </c>
      <c r="D8881" s="27">
        <v>0</v>
      </c>
      <c r="E8881" s="26">
        <v>0</v>
      </c>
    </row>
    <row r="8882" spans="1:5" x14ac:dyDescent="0.2">
      <c r="A8882" s="25">
        <v>37725</v>
      </c>
      <c r="D8882" s="27">
        <v>0</v>
      </c>
      <c r="E8882" s="26">
        <v>0</v>
      </c>
    </row>
    <row r="8883" spans="1:5" x14ac:dyDescent="0.2">
      <c r="A8883" s="25">
        <v>37726</v>
      </c>
      <c r="D8883" s="27">
        <v>0</v>
      </c>
      <c r="E8883" s="26">
        <v>0</v>
      </c>
    </row>
    <row r="8884" spans="1:5" x14ac:dyDescent="0.2">
      <c r="A8884" s="25">
        <v>37727</v>
      </c>
      <c r="D8884" s="27">
        <v>0</v>
      </c>
      <c r="E8884" s="26">
        <v>0</v>
      </c>
    </row>
    <row r="8885" spans="1:5" x14ac:dyDescent="0.2">
      <c r="A8885" s="25">
        <v>37728</v>
      </c>
      <c r="D8885" s="27">
        <v>0</v>
      </c>
      <c r="E8885" s="26">
        <v>0</v>
      </c>
    </row>
    <row r="8886" spans="1:5" x14ac:dyDescent="0.2">
      <c r="A8886" s="25">
        <v>37729</v>
      </c>
      <c r="D8886" s="27">
        <v>0</v>
      </c>
      <c r="E8886" s="26">
        <v>0</v>
      </c>
    </row>
    <row r="8887" spans="1:5" x14ac:dyDescent="0.2">
      <c r="A8887" s="25">
        <v>37730</v>
      </c>
      <c r="D8887" s="27">
        <v>0</v>
      </c>
      <c r="E8887" s="26">
        <v>0</v>
      </c>
    </row>
    <row r="8888" spans="1:5" x14ac:dyDescent="0.2">
      <c r="A8888" s="25">
        <v>37731</v>
      </c>
      <c r="D8888" s="27">
        <v>0</v>
      </c>
      <c r="E8888" s="26">
        <v>0</v>
      </c>
    </row>
    <row r="8889" spans="1:5" x14ac:dyDescent="0.2">
      <c r="A8889" s="25">
        <v>37732</v>
      </c>
      <c r="D8889" s="27">
        <v>0</v>
      </c>
      <c r="E8889" s="26">
        <v>0</v>
      </c>
    </row>
    <row r="8890" spans="1:5" x14ac:dyDescent="0.2">
      <c r="A8890" s="25">
        <v>37733</v>
      </c>
      <c r="D8890" s="27">
        <v>0</v>
      </c>
      <c r="E8890" s="26">
        <v>0</v>
      </c>
    </row>
    <row r="8891" spans="1:5" x14ac:dyDescent="0.2">
      <c r="A8891" s="25">
        <v>37734</v>
      </c>
      <c r="D8891" s="27">
        <v>0</v>
      </c>
      <c r="E8891" s="26">
        <v>0</v>
      </c>
    </row>
    <row r="8892" spans="1:5" x14ac:dyDescent="0.2">
      <c r="A8892" s="25">
        <v>37735</v>
      </c>
      <c r="D8892" s="27">
        <v>0</v>
      </c>
      <c r="E8892" s="26">
        <v>0</v>
      </c>
    </row>
    <row r="8893" spans="1:5" x14ac:dyDescent="0.2">
      <c r="A8893" s="25">
        <v>37736</v>
      </c>
      <c r="D8893" s="27">
        <v>0</v>
      </c>
      <c r="E8893" s="26">
        <v>0</v>
      </c>
    </row>
    <row r="8894" spans="1:5" x14ac:dyDescent="0.2">
      <c r="A8894" s="25">
        <v>37737</v>
      </c>
      <c r="D8894" s="27">
        <v>0</v>
      </c>
      <c r="E8894" s="26">
        <v>0</v>
      </c>
    </row>
    <row r="8895" spans="1:5" x14ac:dyDescent="0.2">
      <c r="A8895" s="25">
        <v>37738</v>
      </c>
      <c r="D8895" s="27">
        <v>0</v>
      </c>
      <c r="E8895" s="26">
        <v>0</v>
      </c>
    </row>
    <row r="8896" spans="1:5" x14ac:dyDescent="0.2">
      <c r="A8896" s="25">
        <v>37739</v>
      </c>
      <c r="D8896" s="27">
        <v>0</v>
      </c>
      <c r="E8896" s="26">
        <v>0</v>
      </c>
    </row>
    <row r="8897" spans="1:5" x14ac:dyDescent="0.2">
      <c r="A8897" s="25">
        <v>37740</v>
      </c>
      <c r="D8897" s="27">
        <v>0</v>
      </c>
      <c r="E8897" s="26">
        <v>0</v>
      </c>
    </row>
    <row r="8898" spans="1:5" x14ac:dyDescent="0.2">
      <c r="A8898" s="25">
        <v>37741</v>
      </c>
      <c r="D8898" s="27">
        <v>0</v>
      </c>
      <c r="E8898" s="26">
        <v>0</v>
      </c>
    </row>
    <row r="8899" spans="1:5" x14ac:dyDescent="0.2">
      <c r="A8899" s="25">
        <v>37742</v>
      </c>
      <c r="D8899" s="27">
        <v>0</v>
      </c>
      <c r="E8899" s="26">
        <v>0</v>
      </c>
    </row>
    <row r="8900" spans="1:5" x14ac:dyDescent="0.2">
      <c r="A8900" s="25">
        <v>37743</v>
      </c>
      <c r="D8900" s="27">
        <v>0</v>
      </c>
      <c r="E8900" s="26">
        <v>0</v>
      </c>
    </row>
    <row r="8901" spans="1:5" x14ac:dyDescent="0.2">
      <c r="A8901" s="25">
        <v>37744</v>
      </c>
      <c r="D8901" s="27">
        <v>0</v>
      </c>
      <c r="E8901" s="26">
        <v>0</v>
      </c>
    </row>
    <row r="8902" spans="1:5" x14ac:dyDescent="0.2">
      <c r="A8902" s="25">
        <v>37745</v>
      </c>
      <c r="D8902" s="27">
        <v>0</v>
      </c>
      <c r="E8902" s="26">
        <v>0</v>
      </c>
    </row>
    <row r="8903" spans="1:5" x14ac:dyDescent="0.2">
      <c r="A8903" s="25">
        <v>37746</v>
      </c>
      <c r="D8903" s="27">
        <v>0</v>
      </c>
      <c r="E8903" s="26">
        <v>0</v>
      </c>
    </row>
    <row r="8904" spans="1:5" x14ac:dyDescent="0.2">
      <c r="A8904" s="25">
        <v>37747</v>
      </c>
      <c r="D8904" s="27">
        <v>0</v>
      </c>
      <c r="E8904" s="26">
        <v>0</v>
      </c>
    </row>
    <row r="8905" spans="1:5" x14ac:dyDescent="0.2">
      <c r="A8905" s="25">
        <v>37748</v>
      </c>
      <c r="D8905" s="27">
        <v>0</v>
      </c>
      <c r="E8905" s="26">
        <v>0</v>
      </c>
    </row>
    <row r="8906" spans="1:5" x14ac:dyDescent="0.2">
      <c r="A8906" s="25">
        <v>37749</v>
      </c>
      <c r="D8906" s="27">
        <v>0</v>
      </c>
      <c r="E8906" s="26">
        <v>0</v>
      </c>
    </row>
    <row r="8907" spans="1:5" x14ac:dyDescent="0.2">
      <c r="A8907" s="25">
        <v>37750</v>
      </c>
      <c r="D8907" s="27">
        <v>0</v>
      </c>
      <c r="E8907" s="26">
        <v>0</v>
      </c>
    </row>
    <row r="8908" spans="1:5" x14ac:dyDescent="0.2">
      <c r="A8908" s="25">
        <v>37751</v>
      </c>
      <c r="D8908" s="27">
        <v>0</v>
      </c>
      <c r="E8908" s="26">
        <v>0</v>
      </c>
    </row>
    <row r="8909" spans="1:5" x14ac:dyDescent="0.2">
      <c r="A8909" s="25">
        <v>37752</v>
      </c>
      <c r="D8909" s="27">
        <v>0</v>
      </c>
      <c r="E8909" s="26">
        <v>0</v>
      </c>
    </row>
    <row r="8910" spans="1:5" x14ac:dyDescent="0.2">
      <c r="A8910" s="25">
        <v>37753</v>
      </c>
      <c r="D8910" s="27">
        <v>0</v>
      </c>
      <c r="E8910" s="26">
        <v>0</v>
      </c>
    </row>
    <row r="8911" spans="1:5" x14ac:dyDescent="0.2">
      <c r="A8911" s="25">
        <v>37754</v>
      </c>
      <c r="D8911" s="27">
        <v>0</v>
      </c>
      <c r="E8911" s="26">
        <v>0</v>
      </c>
    </row>
    <row r="8912" spans="1:5" x14ac:dyDescent="0.2">
      <c r="A8912" s="25">
        <v>37755</v>
      </c>
      <c r="D8912" s="27">
        <v>0</v>
      </c>
      <c r="E8912" s="26">
        <v>0</v>
      </c>
    </row>
    <row r="8913" spans="1:5" x14ac:dyDescent="0.2">
      <c r="A8913" s="25">
        <v>37756</v>
      </c>
      <c r="D8913" s="27">
        <v>0</v>
      </c>
      <c r="E8913" s="26">
        <v>0</v>
      </c>
    </row>
    <row r="8914" spans="1:5" x14ac:dyDescent="0.2">
      <c r="A8914" s="25">
        <v>37757</v>
      </c>
      <c r="D8914" s="27">
        <v>0</v>
      </c>
      <c r="E8914" s="26">
        <v>0</v>
      </c>
    </row>
    <row r="8915" spans="1:5" x14ac:dyDescent="0.2">
      <c r="A8915" s="25">
        <v>37758</v>
      </c>
      <c r="D8915" s="27">
        <v>0</v>
      </c>
      <c r="E8915" s="26">
        <v>0</v>
      </c>
    </row>
    <row r="8916" spans="1:5" x14ac:dyDescent="0.2">
      <c r="A8916" s="25">
        <v>37759</v>
      </c>
      <c r="D8916" s="27">
        <v>0</v>
      </c>
      <c r="E8916" s="26">
        <v>0</v>
      </c>
    </row>
    <row r="8917" spans="1:5" x14ac:dyDescent="0.2">
      <c r="A8917" s="25">
        <v>37760</v>
      </c>
      <c r="D8917" s="27">
        <v>0</v>
      </c>
      <c r="E8917" s="26">
        <v>0</v>
      </c>
    </row>
    <row r="8918" spans="1:5" x14ac:dyDescent="0.2">
      <c r="A8918" s="25">
        <v>37761</v>
      </c>
      <c r="D8918" s="27">
        <v>0</v>
      </c>
      <c r="E8918" s="26">
        <v>0</v>
      </c>
    </row>
    <row r="8919" spans="1:5" x14ac:dyDescent="0.2">
      <c r="A8919" s="25">
        <v>37762</v>
      </c>
      <c r="D8919" s="27">
        <v>0</v>
      </c>
      <c r="E8919" s="26">
        <v>0</v>
      </c>
    </row>
    <row r="8920" spans="1:5" x14ac:dyDescent="0.2">
      <c r="A8920" s="25">
        <v>37763</v>
      </c>
      <c r="D8920" s="27">
        <v>0</v>
      </c>
      <c r="E8920" s="26">
        <v>0</v>
      </c>
    </row>
    <row r="8921" spans="1:5" x14ac:dyDescent="0.2">
      <c r="A8921" s="25">
        <v>37764</v>
      </c>
      <c r="D8921" s="27">
        <v>0</v>
      </c>
      <c r="E8921" s="26">
        <v>0</v>
      </c>
    </row>
    <row r="8922" spans="1:5" x14ac:dyDescent="0.2">
      <c r="A8922" s="25">
        <v>37765</v>
      </c>
      <c r="D8922" s="27">
        <v>0</v>
      </c>
      <c r="E8922" s="26">
        <v>0</v>
      </c>
    </row>
    <row r="8923" spans="1:5" x14ac:dyDescent="0.2">
      <c r="A8923" s="25">
        <v>37766</v>
      </c>
      <c r="D8923" s="27">
        <v>0</v>
      </c>
      <c r="E8923" s="26">
        <v>0</v>
      </c>
    </row>
    <row r="8924" spans="1:5" x14ac:dyDescent="0.2">
      <c r="A8924" s="25">
        <v>37767</v>
      </c>
      <c r="D8924" s="27">
        <v>0</v>
      </c>
      <c r="E8924" s="26">
        <v>0</v>
      </c>
    </row>
    <row r="8925" spans="1:5" x14ac:dyDescent="0.2">
      <c r="A8925" s="25">
        <v>37768</v>
      </c>
      <c r="D8925" s="27">
        <v>0</v>
      </c>
      <c r="E8925" s="26">
        <v>0</v>
      </c>
    </row>
    <row r="8926" spans="1:5" x14ac:dyDescent="0.2">
      <c r="A8926" s="25">
        <v>37769</v>
      </c>
      <c r="D8926" s="27">
        <v>0</v>
      </c>
      <c r="E8926" s="26">
        <v>0</v>
      </c>
    </row>
    <row r="8927" spans="1:5" x14ac:dyDescent="0.2">
      <c r="A8927" s="25">
        <v>37770</v>
      </c>
      <c r="D8927" s="27">
        <v>0</v>
      </c>
      <c r="E8927" s="26">
        <v>0</v>
      </c>
    </row>
    <row r="8928" spans="1:5" x14ac:dyDescent="0.2">
      <c r="A8928" s="25">
        <v>37771</v>
      </c>
      <c r="D8928" s="27">
        <v>0</v>
      </c>
      <c r="E8928" s="26">
        <v>0</v>
      </c>
    </row>
    <row r="8929" spans="1:5" x14ac:dyDescent="0.2">
      <c r="A8929" s="25">
        <v>37772</v>
      </c>
      <c r="D8929" s="27">
        <v>0</v>
      </c>
      <c r="E8929" s="26">
        <v>0</v>
      </c>
    </row>
    <row r="8930" spans="1:5" x14ac:dyDescent="0.2">
      <c r="A8930" s="25">
        <v>37773</v>
      </c>
      <c r="D8930" s="27">
        <v>0</v>
      </c>
      <c r="E8930" s="26">
        <v>0</v>
      </c>
    </row>
    <row r="8931" spans="1:5" x14ac:dyDescent="0.2">
      <c r="A8931" s="25">
        <v>37774</v>
      </c>
      <c r="D8931" s="27">
        <v>0</v>
      </c>
      <c r="E8931" s="26">
        <v>0</v>
      </c>
    </row>
    <row r="8932" spans="1:5" x14ac:dyDescent="0.2">
      <c r="A8932" s="25">
        <v>37775</v>
      </c>
      <c r="D8932" s="27">
        <v>0</v>
      </c>
      <c r="E8932" s="26">
        <v>0</v>
      </c>
    </row>
    <row r="8933" spans="1:5" x14ac:dyDescent="0.2">
      <c r="A8933" s="25">
        <v>37776</v>
      </c>
      <c r="D8933" s="27">
        <v>0</v>
      </c>
      <c r="E8933" s="26">
        <v>0</v>
      </c>
    </row>
    <row r="8934" spans="1:5" x14ac:dyDescent="0.2">
      <c r="A8934" s="25">
        <v>37777</v>
      </c>
      <c r="D8934" s="27">
        <v>0</v>
      </c>
      <c r="E8934" s="26">
        <v>0</v>
      </c>
    </row>
    <row r="8935" spans="1:5" x14ac:dyDescent="0.2">
      <c r="A8935" s="25">
        <v>37778</v>
      </c>
      <c r="D8935" s="27">
        <v>0</v>
      </c>
      <c r="E8935" s="26">
        <v>0</v>
      </c>
    </row>
    <row r="8936" spans="1:5" x14ac:dyDescent="0.2">
      <c r="A8936" s="25">
        <v>37779</v>
      </c>
      <c r="D8936" s="27">
        <v>0</v>
      </c>
      <c r="E8936" s="26">
        <v>0</v>
      </c>
    </row>
    <row r="8937" spans="1:5" x14ac:dyDescent="0.2">
      <c r="A8937" s="25">
        <v>37780</v>
      </c>
      <c r="D8937" s="27">
        <v>0</v>
      </c>
      <c r="E8937" s="26">
        <v>0</v>
      </c>
    </row>
    <row r="8938" spans="1:5" x14ac:dyDescent="0.2">
      <c r="A8938" s="25">
        <v>37781</v>
      </c>
      <c r="D8938" s="27">
        <v>0</v>
      </c>
      <c r="E8938" s="26">
        <v>0</v>
      </c>
    </row>
    <row r="8939" spans="1:5" x14ac:dyDescent="0.2">
      <c r="A8939" s="25">
        <v>37782</v>
      </c>
      <c r="D8939" s="27">
        <v>0</v>
      </c>
      <c r="E8939" s="26">
        <v>0</v>
      </c>
    </row>
    <row r="8940" spans="1:5" x14ac:dyDescent="0.2">
      <c r="A8940" s="25">
        <v>37783</v>
      </c>
      <c r="D8940" s="27">
        <v>0</v>
      </c>
      <c r="E8940" s="26">
        <v>0</v>
      </c>
    </row>
    <row r="8941" spans="1:5" x14ac:dyDescent="0.2">
      <c r="A8941" s="25">
        <v>37784</v>
      </c>
      <c r="D8941" s="27">
        <v>0</v>
      </c>
      <c r="E8941" s="26">
        <v>0</v>
      </c>
    </row>
    <row r="8942" spans="1:5" x14ac:dyDescent="0.2">
      <c r="A8942" s="25">
        <v>37785</v>
      </c>
      <c r="D8942" s="27">
        <v>0</v>
      </c>
      <c r="E8942" s="26">
        <v>0</v>
      </c>
    </row>
    <row r="8943" spans="1:5" x14ac:dyDescent="0.2">
      <c r="A8943" s="25">
        <v>37786</v>
      </c>
      <c r="D8943" s="27">
        <v>0</v>
      </c>
      <c r="E8943" s="26">
        <v>0</v>
      </c>
    </row>
    <row r="8944" spans="1:5" x14ac:dyDescent="0.2">
      <c r="A8944" s="25">
        <v>37787</v>
      </c>
      <c r="D8944" s="27">
        <v>0</v>
      </c>
      <c r="E8944" s="26">
        <v>0</v>
      </c>
    </row>
    <row r="8945" spans="1:5" x14ac:dyDescent="0.2">
      <c r="A8945" s="25">
        <v>37788</v>
      </c>
      <c r="D8945" s="27">
        <v>0</v>
      </c>
      <c r="E8945" s="26">
        <v>0</v>
      </c>
    </row>
    <row r="8946" spans="1:5" x14ac:dyDescent="0.2">
      <c r="A8946" s="25">
        <v>37789</v>
      </c>
      <c r="D8946" s="27">
        <v>0</v>
      </c>
      <c r="E8946" s="26">
        <v>0</v>
      </c>
    </row>
    <row r="8947" spans="1:5" x14ac:dyDescent="0.2">
      <c r="A8947" s="25">
        <v>37790</v>
      </c>
      <c r="D8947" s="27">
        <v>0</v>
      </c>
      <c r="E8947" s="26">
        <v>0</v>
      </c>
    </row>
    <row r="8948" spans="1:5" x14ac:dyDescent="0.2">
      <c r="A8948" s="25">
        <v>37791</v>
      </c>
      <c r="D8948" s="27">
        <v>0</v>
      </c>
      <c r="E8948" s="26">
        <v>0</v>
      </c>
    </row>
    <row r="8949" spans="1:5" x14ac:dyDescent="0.2">
      <c r="A8949" s="25">
        <v>37792</v>
      </c>
      <c r="D8949" s="27">
        <v>0</v>
      </c>
      <c r="E8949" s="26">
        <v>0</v>
      </c>
    </row>
    <row r="8950" spans="1:5" x14ac:dyDescent="0.2">
      <c r="A8950" s="25">
        <v>37793</v>
      </c>
      <c r="D8950" s="27">
        <v>0</v>
      </c>
      <c r="E8950" s="26">
        <v>0</v>
      </c>
    </row>
    <row r="8951" spans="1:5" x14ac:dyDescent="0.2">
      <c r="A8951" s="25">
        <v>37794</v>
      </c>
      <c r="D8951" s="27">
        <v>0</v>
      </c>
      <c r="E8951" s="26">
        <v>0</v>
      </c>
    </row>
    <row r="8952" spans="1:5" x14ac:dyDescent="0.2">
      <c r="A8952" s="25">
        <v>37795</v>
      </c>
      <c r="D8952" s="27">
        <v>0</v>
      </c>
      <c r="E8952" s="26">
        <v>0</v>
      </c>
    </row>
    <row r="8953" spans="1:5" x14ac:dyDescent="0.2">
      <c r="A8953" s="25">
        <v>37796</v>
      </c>
      <c r="D8953" s="27">
        <v>0</v>
      </c>
      <c r="E8953" s="26">
        <v>0</v>
      </c>
    </row>
    <row r="8954" spans="1:5" x14ac:dyDescent="0.2">
      <c r="A8954" s="25">
        <v>37797</v>
      </c>
      <c r="D8954" s="27">
        <v>0</v>
      </c>
      <c r="E8954" s="26">
        <v>0</v>
      </c>
    </row>
    <row r="8955" spans="1:5" x14ac:dyDescent="0.2">
      <c r="A8955" s="25">
        <v>37798</v>
      </c>
      <c r="D8955" s="27">
        <v>0</v>
      </c>
      <c r="E8955" s="26">
        <v>0</v>
      </c>
    </row>
    <row r="8956" spans="1:5" x14ac:dyDescent="0.2">
      <c r="A8956" s="25">
        <v>37799</v>
      </c>
      <c r="D8956" s="27">
        <v>0</v>
      </c>
      <c r="E8956" s="26">
        <v>0</v>
      </c>
    </row>
    <row r="8957" spans="1:5" x14ac:dyDescent="0.2">
      <c r="A8957" s="25">
        <v>37800</v>
      </c>
      <c r="D8957" s="27">
        <v>0</v>
      </c>
      <c r="E8957" s="26">
        <v>0</v>
      </c>
    </row>
    <row r="8958" spans="1:5" x14ac:dyDescent="0.2">
      <c r="A8958" s="25">
        <v>37801</v>
      </c>
      <c r="D8958" s="27">
        <v>0</v>
      </c>
      <c r="E8958" s="26">
        <v>0</v>
      </c>
    </row>
    <row r="8959" spans="1:5" x14ac:dyDescent="0.2">
      <c r="A8959" s="25">
        <v>37802</v>
      </c>
      <c r="D8959" s="27">
        <v>0</v>
      </c>
      <c r="E8959" s="26">
        <v>0</v>
      </c>
    </row>
    <row r="8960" spans="1:5" x14ac:dyDescent="0.2">
      <c r="A8960" s="25">
        <v>37803</v>
      </c>
      <c r="D8960" s="27">
        <v>0</v>
      </c>
      <c r="E8960" s="26">
        <v>0</v>
      </c>
    </row>
    <row r="8961" spans="1:5" x14ac:dyDescent="0.2">
      <c r="A8961" s="25">
        <v>37804</v>
      </c>
      <c r="D8961" s="27">
        <v>0</v>
      </c>
      <c r="E8961" s="26">
        <v>0</v>
      </c>
    </row>
    <row r="8962" spans="1:5" x14ac:dyDescent="0.2">
      <c r="A8962" s="25">
        <v>37805</v>
      </c>
      <c r="D8962" s="27">
        <v>0</v>
      </c>
      <c r="E8962" s="26">
        <v>0</v>
      </c>
    </row>
    <row r="8963" spans="1:5" x14ac:dyDescent="0.2">
      <c r="A8963" s="25">
        <v>37806</v>
      </c>
      <c r="D8963" s="27">
        <v>0</v>
      </c>
      <c r="E8963" s="26">
        <v>0</v>
      </c>
    </row>
    <row r="8964" spans="1:5" x14ac:dyDescent="0.2">
      <c r="A8964" s="25">
        <v>37807</v>
      </c>
      <c r="D8964" s="27">
        <v>0</v>
      </c>
      <c r="E8964" s="26">
        <v>0</v>
      </c>
    </row>
    <row r="8965" spans="1:5" x14ac:dyDescent="0.2">
      <c r="A8965" s="25">
        <v>37808</v>
      </c>
      <c r="D8965" s="27">
        <v>0</v>
      </c>
      <c r="E8965" s="26">
        <v>0</v>
      </c>
    </row>
    <row r="8966" spans="1:5" x14ac:dyDescent="0.2">
      <c r="A8966" s="25">
        <v>37809</v>
      </c>
      <c r="D8966" s="27">
        <v>0</v>
      </c>
      <c r="E8966" s="26">
        <v>0</v>
      </c>
    </row>
    <row r="8967" spans="1:5" x14ac:dyDescent="0.2">
      <c r="A8967" s="25">
        <v>37810</v>
      </c>
      <c r="D8967" s="27">
        <v>0</v>
      </c>
      <c r="E8967" s="26">
        <v>0</v>
      </c>
    </row>
    <row r="8968" spans="1:5" x14ac:dyDescent="0.2">
      <c r="A8968" s="25">
        <v>37811</v>
      </c>
      <c r="D8968" s="27">
        <v>0</v>
      </c>
      <c r="E8968" s="26">
        <v>0</v>
      </c>
    </row>
    <row r="8969" spans="1:5" x14ac:dyDescent="0.2">
      <c r="A8969" s="25">
        <v>37812</v>
      </c>
      <c r="D8969" s="27">
        <v>0</v>
      </c>
      <c r="E8969" s="26">
        <v>0</v>
      </c>
    </row>
    <row r="8970" spans="1:5" x14ac:dyDescent="0.2">
      <c r="A8970" s="25">
        <v>37813</v>
      </c>
      <c r="D8970" s="27">
        <v>0</v>
      </c>
      <c r="E8970" s="26">
        <v>0</v>
      </c>
    </row>
    <row r="8971" spans="1:5" x14ac:dyDescent="0.2">
      <c r="A8971" s="25">
        <v>37814</v>
      </c>
      <c r="D8971" s="27">
        <v>0</v>
      </c>
      <c r="E8971" s="26">
        <v>0</v>
      </c>
    </row>
    <row r="8972" spans="1:5" x14ac:dyDescent="0.2">
      <c r="A8972" s="25">
        <v>37815</v>
      </c>
      <c r="D8972" s="27">
        <v>0</v>
      </c>
      <c r="E8972" s="26">
        <v>0</v>
      </c>
    </row>
    <row r="8973" spans="1:5" x14ac:dyDescent="0.2">
      <c r="A8973" s="25">
        <v>37816</v>
      </c>
      <c r="D8973" s="27">
        <v>0</v>
      </c>
      <c r="E8973" s="26">
        <v>0</v>
      </c>
    </row>
    <row r="8974" spans="1:5" x14ac:dyDescent="0.2">
      <c r="A8974" s="25">
        <v>37817</v>
      </c>
      <c r="D8974" s="27">
        <v>0</v>
      </c>
      <c r="E8974" s="26">
        <v>0</v>
      </c>
    </row>
    <row r="8975" spans="1:5" x14ac:dyDescent="0.2">
      <c r="A8975" s="25">
        <v>37818</v>
      </c>
      <c r="D8975" s="27">
        <v>0</v>
      </c>
      <c r="E8975" s="26">
        <v>0</v>
      </c>
    </row>
    <row r="8976" spans="1:5" x14ac:dyDescent="0.2">
      <c r="A8976" s="25">
        <v>37819</v>
      </c>
      <c r="D8976" s="27">
        <v>0</v>
      </c>
      <c r="E8976" s="26">
        <v>0</v>
      </c>
    </row>
    <row r="8977" spans="1:5" x14ac:dyDescent="0.2">
      <c r="A8977" s="25">
        <v>37820</v>
      </c>
      <c r="D8977" s="27">
        <v>0</v>
      </c>
      <c r="E8977" s="26">
        <v>0</v>
      </c>
    </row>
    <row r="8978" spans="1:5" x14ac:dyDescent="0.2">
      <c r="A8978" s="25">
        <v>37821</v>
      </c>
      <c r="D8978" s="27">
        <v>0</v>
      </c>
      <c r="E8978" s="26">
        <v>0</v>
      </c>
    </row>
    <row r="8979" spans="1:5" x14ac:dyDescent="0.2">
      <c r="A8979" s="25">
        <v>37822</v>
      </c>
      <c r="D8979" s="27">
        <v>0</v>
      </c>
      <c r="E8979" s="26">
        <v>0</v>
      </c>
    </row>
    <row r="8980" spans="1:5" x14ac:dyDescent="0.2">
      <c r="A8980" s="25">
        <v>37823</v>
      </c>
      <c r="D8980" s="27">
        <v>0</v>
      </c>
      <c r="E8980" s="26">
        <v>0</v>
      </c>
    </row>
    <row r="8981" spans="1:5" x14ac:dyDescent="0.2">
      <c r="A8981" s="25">
        <v>37824</v>
      </c>
      <c r="D8981" s="27">
        <v>0</v>
      </c>
      <c r="E8981" s="26">
        <v>0</v>
      </c>
    </row>
    <row r="8982" spans="1:5" x14ac:dyDescent="0.2">
      <c r="A8982" s="25">
        <v>37825</v>
      </c>
      <c r="D8982" s="27">
        <v>0</v>
      </c>
      <c r="E8982" s="26">
        <v>0</v>
      </c>
    </row>
    <row r="8983" spans="1:5" x14ac:dyDescent="0.2">
      <c r="A8983" s="25">
        <v>37826</v>
      </c>
      <c r="D8983" s="27">
        <v>0</v>
      </c>
      <c r="E8983" s="26">
        <v>0</v>
      </c>
    </row>
    <row r="8984" spans="1:5" x14ac:dyDescent="0.2">
      <c r="A8984" s="25">
        <v>37827</v>
      </c>
      <c r="D8984" s="27">
        <v>0</v>
      </c>
      <c r="E8984" s="26">
        <v>0</v>
      </c>
    </row>
    <row r="8985" spans="1:5" x14ac:dyDescent="0.2">
      <c r="A8985" s="25">
        <v>37828</v>
      </c>
      <c r="D8985" s="27">
        <v>0</v>
      </c>
      <c r="E8985" s="26">
        <v>0</v>
      </c>
    </row>
    <row r="8986" spans="1:5" x14ac:dyDescent="0.2">
      <c r="A8986" s="25">
        <v>37829</v>
      </c>
      <c r="D8986" s="27">
        <v>0</v>
      </c>
      <c r="E8986" s="26">
        <v>0</v>
      </c>
    </row>
    <row r="8987" spans="1:5" x14ac:dyDescent="0.2">
      <c r="A8987" s="25">
        <v>37830</v>
      </c>
      <c r="D8987" s="27">
        <v>0</v>
      </c>
      <c r="E8987" s="26">
        <v>0</v>
      </c>
    </row>
    <row r="8988" spans="1:5" x14ac:dyDescent="0.2">
      <c r="A8988" s="25">
        <v>37831</v>
      </c>
      <c r="D8988" s="27">
        <v>0</v>
      </c>
      <c r="E8988" s="26">
        <v>0</v>
      </c>
    </row>
    <row r="8989" spans="1:5" x14ac:dyDescent="0.2">
      <c r="A8989" s="25">
        <v>37832</v>
      </c>
      <c r="D8989" s="27">
        <v>0</v>
      </c>
      <c r="E8989" s="26">
        <v>0</v>
      </c>
    </row>
    <row r="8990" spans="1:5" x14ac:dyDescent="0.2">
      <c r="A8990" s="25">
        <v>37833</v>
      </c>
      <c r="D8990" s="27">
        <v>0</v>
      </c>
      <c r="E8990" s="26">
        <v>0</v>
      </c>
    </row>
    <row r="8991" spans="1:5" x14ac:dyDescent="0.2">
      <c r="A8991" s="25">
        <v>37834</v>
      </c>
      <c r="D8991" s="27">
        <v>0</v>
      </c>
      <c r="E8991" s="26">
        <v>0</v>
      </c>
    </row>
    <row r="8992" spans="1:5" x14ac:dyDescent="0.2">
      <c r="A8992" s="25">
        <v>37835</v>
      </c>
      <c r="D8992" s="27">
        <v>0</v>
      </c>
      <c r="E8992" s="26">
        <v>0</v>
      </c>
    </row>
    <row r="8993" spans="1:5" x14ac:dyDescent="0.2">
      <c r="A8993" s="25">
        <v>37836</v>
      </c>
      <c r="D8993" s="27">
        <v>0</v>
      </c>
      <c r="E8993" s="26">
        <v>0</v>
      </c>
    </row>
    <row r="8994" spans="1:5" x14ac:dyDescent="0.2">
      <c r="A8994" s="25">
        <v>37837</v>
      </c>
      <c r="D8994" s="27">
        <v>0</v>
      </c>
      <c r="E8994" s="26">
        <v>0</v>
      </c>
    </row>
    <row r="8995" spans="1:5" x14ac:dyDescent="0.2">
      <c r="A8995" s="25">
        <v>37838</v>
      </c>
      <c r="D8995" s="27">
        <v>0</v>
      </c>
      <c r="E8995" s="26">
        <v>0</v>
      </c>
    </row>
    <row r="8996" spans="1:5" x14ac:dyDescent="0.2">
      <c r="A8996" s="25">
        <v>37839</v>
      </c>
      <c r="D8996" s="27">
        <v>0</v>
      </c>
      <c r="E8996" s="26">
        <v>0</v>
      </c>
    </row>
    <row r="8997" spans="1:5" x14ac:dyDescent="0.2">
      <c r="A8997" s="25">
        <v>37840</v>
      </c>
      <c r="D8997" s="27">
        <v>0</v>
      </c>
      <c r="E8997" s="26">
        <v>0</v>
      </c>
    </row>
    <row r="8998" spans="1:5" x14ac:dyDescent="0.2">
      <c r="A8998" s="25">
        <v>37841</v>
      </c>
      <c r="D8998" s="27">
        <v>0</v>
      </c>
      <c r="E8998" s="26">
        <v>0</v>
      </c>
    </row>
    <row r="8999" spans="1:5" x14ac:dyDescent="0.2">
      <c r="A8999" s="25">
        <v>37842</v>
      </c>
      <c r="D8999" s="27">
        <v>0</v>
      </c>
      <c r="E8999" s="26">
        <v>0</v>
      </c>
    </row>
    <row r="9000" spans="1:5" x14ac:dyDescent="0.2">
      <c r="A9000" s="25">
        <v>37843</v>
      </c>
      <c r="D9000" s="27">
        <v>0</v>
      </c>
      <c r="E9000" s="26">
        <v>0</v>
      </c>
    </row>
    <row r="9001" spans="1:5" x14ac:dyDescent="0.2">
      <c r="A9001" s="25">
        <v>37844</v>
      </c>
      <c r="D9001" s="27">
        <v>0</v>
      </c>
      <c r="E9001" s="26">
        <v>0</v>
      </c>
    </row>
    <row r="9002" spans="1:5" x14ac:dyDescent="0.2">
      <c r="A9002" s="25">
        <v>37845</v>
      </c>
      <c r="D9002" s="27">
        <v>0</v>
      </c>
      <c r="E9002" s="26">
        <v>0</v>
      </c>
    </row>
    <row r="9003" spans="1:5" x14ac:dyDescent="0.2">
      <c r="A9003" s="25">
        <v>37846</v>
      </c>
      <c r="D9003" s="27">
        <v>0</v>
      </c>
      <c r="E9003" s="26">
        <v>0</v>
      </c>
    </row>
    <row r="9004" spans="1:5" x14ac:dyDescent="0.2">
      <c r="A9004" s="25">
        <v>37847</v>
      </c>
      <c r="D9004" s="27">
        <v>0</v>
      </c>
      <c r="E9004" s="26">
        <v>0</v>
      </c>
    </row>
    <row r="9005" spans="1:5" x14ac:dyDescent="0.2">
      <c r="A9005" s="25">
        <v>37848</v>
      </c>
      <c r="D9005" s="27">
        <v>0</v>
      </c>
      <c r="E9005" s="26">
        <v>0</v>
      </c>
    </row>
    <row r="9006" spans="1:5" x14ac:dyDescent="0.2">
      <c r="A9006" s="25">
        <v>37849</v>
      </c>
      <c r="D9006" s="27">
        <v>0</v>
      </c>
      <c r="E9006" s="26">
        <v>0</v>
      </c>
    </row>
    <row r="9007" spans="1:5" x14ac:dyDescent="0.2">
      <c r="A9007" s="25">
        <v>37850</v>
      </c>
      <c r="D9007" s="27">
        <v>0</v>
      </c>
      <c r="E9007" s="26">
        <v>0</v>
      </c>
    </row>
    <row r="9008" spans="1:5" x14ac:dyDescent="0.2">
      <c r="A9008" s="25">
        <v>37851</v>
      </c>
      <c r="D9008" s="27">
        <v>0</v>
      </c>
      <c r="E9008" s="26">
        <v>0</v>
      </c>
    </row>
    <row r="9009" spans="1:5" x14ac:dyDescent="0.2">
      <c r="A9009" s="25">
        <v>37852</v>
      </c>
      <c r="D9009" s="27">
        <v>0</v>
      </c>
      <c r="E9009" s="26">
        <v>0</v>
      </c>
    </row>
    <row r="9010" spans="1:5" x14ac:dyDescent="0.2">
      <c r="A9010" s="25">
        <v>37853</v>
      </c>
      <c r="D9010" s="27">
        <v>0</v>
      </c>
      <c r="E9010" s="26">
        <v>0</v>
      </c>
    </row>
    <row r="9011" spans="1:5" x14ac:dyDescent="0.2">
      <c r="A9011" s="25">
        <v>37854</v>
      </c>
      <c r="D9011" s="27">
        <v>0</v>
      </c>
      <c r="E9011" s="26">
        <v>0</v>
      </c>
    </row>
    <row r="9012" spans="1:5" x14ac:dyDescent="0.2">
      <c r="A9012" s="25">
        <v>37855</v>
      </c>
      <c r="D9012" s="27">
        <v>0</v>
      </c>
      <c r="E9012" s="26">
        <v>0</v>
      </c>
    </row>
    <row r="9013" spans="1:5" x14ac:dyDescent="0.2">
      <c r="A9013" s="25">
        <v>37856</v>
      </c>
      <c r="D9013" s="27">
        <v>0</v>
      </c>
      <c r="E9013" s="26">
        <v>0</v>
      </c>
    </row>
    <row r="9014" spans="1:5" x14ac:dyDescent="0.2">
      <c r="A9014" s="25">
        <v>37857</v>
      </c>
      <c r="D9014" s="27">
        <v>0</v>
      </c>
      <c r="E9014" s="26">
        <v>0</v>
      </c>
    </row>
    <row r="9015" spans="1:5" x14ac:dyDescent="0.2">
      <c r="A9015" s="25">
        <v>37858</v>
      </c>
      <c r="D9015" s="27">
        <v>0</v>
      </c>
      <c r="E9015" s="26">
        <v>0</v>
      </c>
    </row>
    <row r="9016" spans="1:5" x14ac:dyDescent="0.2">
      <c r="A9016" s="25">
        <v>37859</v>
      </c>
      <c r="D9016" s="27">
        <v>0</v>
      </c>
      <c r="E9016" s="26">
        <v>0</v>
      </c>
    </row>
    <row r="9017" spans="1:5" x14ac:dyDescent="0.2">
      <c r="A9017" s="25">
        <v>37860</v>
      </c>
      <c r="D9017" s="27">
        <v>0</v>
      </c>
      <c r="E9017" s="26">
        <v>0</v>
      </c>
    </row>
    <row r="9018" spans="1:5" x14ac:dyDescent="0.2">
      <c r="A9018" s="25">
        <v>37861</v>
      </c>
      <c r="D9018" s="27">
        <v>0</v>
      </c>
      <c r="E9018" s="26">
        <v>0</v>
      </c>
    </row>
    <row r="9019" spans="1:5" x14ac:dyDescent="0.2">
      <c r="A9019" s="25">
        <v>37862</v>
      </c>
      <c r="D9019" s="27">
        <v>0</v>
      </c>
      <c r="E9019" s="26">
        <v>0</v>
      </c>
    </row>
    <row r="9020" spans="1:5" x14ac:dyDescent="0.2">
      <c r="A9020" s="25">
        <v>37863</v>
      </c>
      <c r="D9020" s="27">
        <v>0</v>
      </c>
      <c r="E9020" s="26">
        <v>0</v>
      </c>
    </row>
    <row r="9021" spans="1:5" x14ac:dyDescent="0.2">
      <c r="A9021" s="25">
        <v>37864</v>
      </c>
      <c r="D9021" s="27">
        <v>0</v>
      </c>
      <c r="E9021" s="26">
        <v>0</v>
      </c>
    </row>
    <row r="9022" spans="1:5" x14ac:dyDescent="0.2">
      <c r="A9022" s="25">
        <v>37865</v>
      </c>
      <c r="D9022" s="27">
        <v>0</v>
      </c>
      <c r="E9022" s="26">
        <v>0</v>
      </c>
    </row>
    <row r="9023" spans="1:5" x14ac:dyDescent="0.2">
      <c r="A9023" s="25">
        <v>37866</v>
      </c>
      <c r="D9023" s="27">
        <v>0</v>
      </c>
      <c r="E9023" s="26">
        <v>0</v>
      </c>
    </row>
    <row r="9024" spans="1:5" x14ac:dyDescent="0.2">
      <c r="A9024" s="25">
        <v>37867</v>
      </c>
      <c r="D9024" s="27">
        <v>0</v>
      </c>
      <c r="E9024" s="26">
        <v>0</v>
      </c>
    </row>
    <row r="9025" spans="1:5" x14ac:dyDescent="0.2">
      <c r="A9025" s="25">
        <v>37868</v>
      </c>
      <c r="D9025" s="27">
        <v>0</v>
      </c>
      <c r="E9025" s="26">
        <v>0</v>
      </c>
    </row>
    <row r="9026" spans="1:5" x14ac:dyDescent="0.2">
      <c r="A9026" s="25">
        <v>37869</v>
      </c>
      <c r="D9026" s="27">
        <v>0</v>
      </c>
      <c r="E9026" s="26">
        <v>0</v>
      </c>
    </row>
    <row r="9027" spans="1:5" x14ac:dyDescent="0.2">
      <c r="A9027" s="25">
        <v>37870</v>
      </c>
      <c r="D9027" s="27">
        <v>0</v>
      </c>
      <c r="E9027" s="26">
        <v>0</v>
      </c>
    </row>
    <row r="9028" spans="1:5" x14ac:dyDescent="0.2">
      <c r="A9028" s="25">
        <v>37871</v>
      </c>
      <c r="D9028" s="27">
        <v>0</v>
      </c>
      <c r="E9028" s="26">
        <v>0</v>
      </c>
    </row>
    <row r="9029" spans="1:5" x14ac:dyDescent="0.2">
      <c r="A9029" s="25">
        <v>37872</v>
      </c>
      <c r="D9029" s="27">
        <v>0</v>
      </c>
      <c r="E9029" s="26">
        <v>0</v>
      </c>
    </row>
    <row r="9030" spans="1:5" x14ac:dyDescent="0.2">
      <c r="A9030" s="25">
        <v>37873</v>
      </c>
      <c r="D9030" s="27">
        <v>0</v>
      </c>
      <c r="E9030" s="26">
        <v>0</v>
      </c>
    </row>
    <row r="9031" spans="1:5" x14ac:dyDescent="0.2">
      <c r="A9031" s="25">
        <v>37874</v>
      </c>
      <c r="D9031" s="27">
        <v>0</v>
      </c>
      <c r="E9031" s="26">
        <v>0</v>
      </c>
    </row>
    <row r="9032" spans="1:5" x14ac:dyDescent="0.2">
      <c r="A9032" s="25">
        <v>37875</v>
      </c>
      <c r="D9032" s="27">
        <v>0</v>
      </c>
      <c r="E9032" s="26">
        <v>0</v>
      </c>
    </row>
    <row r="9033" spans="1:5" x14ac:dyDescent="0.2">
      <c r="A9033" s="25">
        <v>37876</v>
      </c>
      <c r="D9033" s="27">
        <v>0</v>
      </c>
      <c r="E9033" s="26">
        <v>0</v>
      </c>
    </row>
    <row r="9034" spans="1:5" x14ac:dyDescent="0.2">
      <c r="A9034" s="25">
        <v>37877</v>
      </c>
      <c r="D9034" s="27">
        <v>0</v>
      </c>
      <c r="E9034" s="26">
        <v>0</v>
      </c>
    </row>
    <row r="9035" spans="1:5" x14ac:dyDescent="0.2">
      <c r="A9035" s="25">
        <v>37878</v>
      </c>
      <c r="D9035" s="27">
        <v>0</v>
      </c>
      <c r="E9035" s="26">
        <v>0</v>
      </c>
    </row>
    <row r="9036" spans="1:5" x14ac:dyDescent="0.2">
      <c r="A9036" s="25">
        <v>37879</v>
      </c>
      <c r="D9036" s="27">
        <v>0</v>
      </c>
      <c r="E9036" s="26">
        <v>0</v>
      </c>
    </row>
    <row r="9037" spans="1:5" x14ac:dyDescent="0.2">
      <c r="A9037" s="25">
        <v>37880</v>
      </c>
      <c r="D9037" s="27">
        <v>0</v>
      </c>
      <c r="E9037" s="26">
        <v>0</v>
      </c>
    </row>
    <row r="9038" spans="1:5" x14ac:dyDescent="0.2">
      <c r="A9038" s="25">
        <v>37881</v>
      </c>
      <c r="D9038" s="27">
        <v>0</v>
      </c>
      <c r="E9038" s="26">
        <v>0</v>
      </c>
    </row>
    <row r="9039" spans="1:5" x14ac:dyDescent="0.2">
      <c r="A9039" s="25">
        <v>37882</v>
      </c>
      <c r="D9039" s="27">
        <v>0</v>
      </c>
      <c r="E9039" s="26">
        <v>0</v>
      </c>
    </row>
    <row r="9040" spans="1:5" x14ac:dyDescent="0.2">
      <c r="A9040" s="25">
        <v>37883</v>
      </c>
      <c r="D9040" s="27">
        <v>0</v>
      </c>
      <c r="E9040" s="26">
        <v>0</v>
      </c>
    </row>
    <row r="9041" spans="1:5" x14ac:dyDescent="0.2">
      <c r="A9041" s="25">
        <v>37884</v>
      </c>
      <c r="D9041" s="27">
        <v>0</v>
      </c>
      <c r="E9041" s="26">
        <v>0</v>
      </c>
    </row>
    <row r="9042" spans="1:5" x14ac:dyDescent="0.2">
      <c r="A9042" s="25">
        <v>37885</v>
      </c>
      <c r="D9042" s="27">
        <v>0</v>
      </c>
      <c r="E9042" s="26">
        <v>0</v>
      </c>
    </row>
    <row r="9043" spans="1:5" x14ac:dyDescent="0.2">
      <c r="A9043" s="25">
        <v>37886</v>
      </c>
      <c r="D9043" s="27">
        <v>0</v>
      </c>
      <c r="E9043" s="26">
        <v>0</v>
      </c>
    </row>
    <row r="9044" spans="1:5" x14ac:dyDescent="0.2">
      <c r="A9044" s="25">
        <v>37887</v>
      </c>
      <c r="D9044" s="27">
        <v>0</v>
      </c>
      <c r="E9044" s="26">
        <v>0</v>
      </c>
    </row>
    <row r="9045" spans="1:5" x14ac:dyDescent="0.2">
      <c r="A9045" s="25">
        <v>37888</v>
      </c>
      <c r="D9045" s="27">
        <v>0</v>
      </c>
      <c r="E9045" s="26">
        <v>0</v>
      </c>
    </row>
    <row r="9046" spans="1:5" x14ac:dyDescent="0.2">
      <c r="A9046" s="25">
        <v>37889</v>
      </c>
      <c r="D9046" s="27">
        <v>0</v>
      </c>
      <c r="E9046" s="26">
        <v>0</v>
      </c>
    </row>
    <row r="9047" spans="1:5" x14ac:dyDescent="0.2">
      <c r="A9047" s="25">
        <v>37890</v>
      </c>
      <c r="D9047" s="27">
        <v>0</v>
      </c>
      <c r="E9047" s="26">
        <v>0</v>
      </c>
    </row>
    <row r="9048" spans="1:5" x14ac:dyDescent="0.2">
      <c r="A9048" s="25">
        <v>37891</v>
      </c>
      <c r="D9048" s="27">
        <v>0</v>
      </c>
      <c r="E9048" s="26">
        <v>0</v>
      </c>
    </row>
    <row r="9049" spans="1:5" x14ac:dyDescent="0.2">
      <c r="A9049" s="25">
        <v>37892</v>
      </c>
      <c r="D9049" s="27">
        <v>0</v>
      </c>
      <c r="E9049" s="26">
        <v>0</v>
      </c>
    </row>
    <row r="9050" spans="1:5" x14ac:dyDescent="0.2">
      <c r="A9050" s="25">
        <v>37893</v>
      </c>
      <c r="D9050" s="27">
        <v>0</v>
      </c>
      <c r="E9050" s="26">
        <v>0</v>
      </c>
    </row>
    <row r="9051" spans="1:5" x14ac:dyDescent="0.2">
      <c r="A9051" s="25">
        <v>37894</v>
      </c>
      <c r="D9051" s="27">
        <v>0</v>
      </c>
      <c r="E9051" s="26">
        <v>0</v>
      </c>
    </row>
    <row r="9052" spans="1:5" x14ac:dyDescent="0.2">
      <c r="A9052" s="25">
        <v>37895</v>
      </c>
      <c r="D9052" s="27">
        <v>0</v>
      </c>
      <c r="E9052" s="26">
        <v>0</v>
      </c>
    </row>
    <row r="9053" spans="1:5" x14ac:dyDescent="0.2">
      <c r="A9053" s="25">
        <v>37896</v>
      </c>
      <c r="D9053" s="27">
        <v>0</v>
      </c>
      <c r="E9053" s="26">
        <v>0</v>
      </c>
    </row>
    <row r="9054" spans="1:5" x14ac:dyDescent="0.2">
      <c r="A9054" s="25">
        <v>37897</v>
      </c>
      <c r="D9054" s="27">
        <v>0</v>
      </c>
      <c r="E9054" s="26">
        <v>0</v>
      </c>
    </row>
    <row r="9055" spans="1:5" x14ac:dyDescent="0.2">
      <c r="A9055" s="25">
        <v>37898</v>
      </c>
      <c r="D9055" s="27">
        <v>0</v>
      </c>
      <c r="E9055" s="26">
        <v>0</v>
      </c>
    </row>
    <row r="9056" spans="1:5" x14ac:dyDescent="0.2">
      <c r="A9056" s="25">
        <v>37899</v>
      </c>
      <c r="D9056" s="27">
        <v>0</v>
      </c>
      <c r="E9056" s="26">
        <v>0</v>
      </c>
    </row>
    <row r="9057" spans="1:5" x14ac:dyDescent="0.2">
      <c r="A9057" s="25">
        <v>37900</v>
      </c>
      <c r="D9057" s="27">
        <v>0</v>
      </c>
      <c r="E9057" s="26">
        <v>0</v>
      </c>
    </row>
    <row r="9058" spans="1:5" x14ac:dyDescent="0.2">
      <c r="A9058" s="25">
        <v>37901</v>
      </c>
      <c r="D9058" s="27">
        <v>0</v>
      </c>
      <c r="E9058" s="26">
        <v>0</v>
      </c>
    </row>
    <row r="9059" spans="1:5" x14ac:dyDescent="0.2">
      <c r="A9059" s="25">
        <v>37902</v>
      </c>
      <c r="D9059" s="27">
        <v>0</v>
      </c>
      <c r="E9059" s="26">
        <v>0</v>
      </c>
    </row>
    <row r="9060" spans="1:5" x14ac:dyDescent="0.2">
      <c r="A9060" s="25">
        <v>37903</v>
      </c>
      <c r="D9060" s="27">
        <v>0</v>
      </c>
      <c r="E9060" s="26">
        <v>0</v>
      </c>
    </row>
    <row r="9061" spans="1:5" x14ac:dyDescent="0.2">
      <c r="A9061" s="25">
        <v>37904</v>
      </c>
      <c r="D9061" s="27">
        <v>0</v>
      </c>
      <c r="E9061" s="26">
        <v>0</v>
      </c>
    </row>
    <row r="9062" spans="1:5" x14ac:dyDescent="0.2">
      <c r="A9062" s="25">
        <v>37905</v>
      </c>
      <c r="D9062" s="27">
        <v>0</v>
      </c>
      <c r="E9062" s="26">
        <v>0</v>
      </c>
    </row>
    <row r="9063" spans="1:5" x14ac:dyDescent="0.2">
      <c r="A9063" s="25">
        <v>37906</v>
      </c>
      <c r="D9063" s="27">
        <v>0</v>
      </c>
      <c r="E9063" s="26">
        <v>0</v>
      </c>
    </row>
    <row r="9064" spans="1:5" x14ac:dyDescent="0.2">
      <c r="A9064" s="25">
        <v>37907</v>
      </c>
      <c r="D9064" s="27">
        <v>0</v>
      </c>
      <c r="E9064" s="26">
        <v>0</v>
      </c>
    </row>
    <row r="9065" spans="1:5" x14ac:dyDescent="0.2">
      <c r="A9065" s="25">
        <v>37908</v>
      </c>
      <c r="D9065" s="27">
        <v>0</v>
      </c>
      <c r="E9065" s="26">
        <v>0</v>
      </c>
    </row>
    <row r="9066" spans="1:5" x14ac:dyDescent="0.2">
      <c r="A9066" s="25">
        <v>37909</v>
      </c>
      <c r="D9066" s="27">
        <v>0</v>
      </c>
      <c r="E9066" s="26">
        <v>0</v>
      </c>
    </row>
    <row r="9067" spans="1:5" x14ac:dyDescent="0.2">
      <c r="A9067" s="25">
        <v>37910</v>
      </c>
      <c r="D9067" s="27">
        <v>0</v>
      </c>
      <c r="E9067" s="26">
        <v>0</v>
      </c>
    </row>
    <row r="9068" spans="1:5" x14ac:dyDescent="0.2">
      <c r="A9068" s="25">
        <v>37911</v>
      </c>
      <c r="D9068" s="27">
        <v>0</v>
      </c>
      <c r="E9068" s="26">
        <v>0</v>
      </c>
    </row>
    <row r="9069" spans="1:5" x14ac:dyDescent="0.2">
      <c r="A9069" s="25">
        <v>37912</v>
      </c>
      <c r="D9069" s="27">
        <v>0</v>
      </c>
      <c r="E9069" s="26">
        <v>0</v>
      </c>
    </row>
    <row r="9070" spans="1:5" x14ac:dyDescent="0.2">
      <c r="A9070" s="25">
        <v>37913</v>
      </c>
      <c r="D9070" s="27">
        <v>0</v>
      </c>
      <c r="E9070" s="26">
        <v>0</v>
      </c>
    </row>
    <row r="9071" spans="1:5" x14ac:dyDescent="0.2">
      <c r="A9071" s="25">
        <v>37914</v>
      </c>
      <c r="D9071" s="27">
        <v>0</v>
      </c>
      <c r="E9071" s="26">
        <v>0</v>
      </c>
    </row>
    <row r="9072" spans="1:5" x14ac:dyDescent="0.2">
      <c r="A9072" s="25">
        <v>37915</v>
      </c>
      <c r="D9072" s="27">
        <v>0</v>
      </c>
      <c r="E9072" s="26">
        <v>0</v>
      </c>
    </row>
    <row r="9073" spans="1:5" x14ac:dyDescent="0.2">
      <c r="A9073" s="25">
        <v>37916</v>
      </c>
      <c r="D9073" s="27">
        <v>0</v>
      </c>
      <c r="E9073" s="26">
        <v>0</v>
      </c>
    </row>
    <row r="9074" spans="1:5" x14ac:dyDescent="0.2">
      <c r="A9074" s="25">
        <v>37917</v>
      </c>
      <c r="D9074" s="27">
        <v>0</v>
      </c>
      <c r="E9074" s="26">
        <v>0</v>
      </c>
    </row>
    <row r="9075" spans="1:5" x14ac:dyDescent="0.2">
      <c r="A9075" s="25">
        <v>37918</v>
      </c>
      <c r="D9075" s="27">
        <v>0</v>
      </c>
      <c r="E9075" s="26">
        <v>0</v>
      </c>
    </row>
    <row r="9076" spans="1:5" x14ac:dyDescent="0.2">
      <c r="A9076" s="25">
        <v>37919</v>
      </c>
      <c r="D9076" s="27">
        <v>0</v>
      </c>
      <c r="E9076" s="26">
        <v>0</v>
      </c>
    </row>
    <row r="9077" spans="1:5" x14ac:dyDescent="0.2">
      <c r="A9077" s="25">
        <v>37920</v>
      </c>
      <c r="D9077" s="27">
        <v>0</v>
      </c>
      <c r="E9077" s="26">
        <v>0</v>
      </c>
    </row>
    <row r="9078" spans="1:5" x14ac:dyDescent="0.2">
      <c r="A9078" s="25">
        <v>37921</v>
      </c>
      <c r="D9078" s="27">
        <v>0</v>
      </c>
      <c r="E9078" s="26">
        <v>0</v>
      </c>
    </row>
    <row r="9079" spans="1:5" x14ac:dyDescent="0.2">
      <c r="A9079" s="25">
        <v>37922</v>
      </c>
      <c r="D9079" s="27">
        <v>0</v>
      </c>
      <c r="E9079" s="26">
        <v>0</v>
      </c>
    </row>
    <row r="9080" spans="1:5" x14ac:dyDescent="0.2">
      <c r="A9080" s="25">
        <v>37923</v>
      </c>
      <c r="D9080" s="27">
        <v>0</v>
      </c>
      <c r="E9080" s="26">
        <v>0</v>
      </c>
    </row>
    <row r="9081" spans="1:5" x14ac:dyDescent="0.2">
      <c r="A9081" s="25">
        <v>37924</v>
      </c>
      <c r="D9081" s="27">
        <v>0</v>
      </c>
      <c r="E9081" s="26">
        <v>0</v>
      </c>
    </row>
    <row r="9082" spans="1:5" x14ac:dyDescent="0.2">
      <c r="A9082" s="25">
        <v>37925</v>
      </c>
      <c r="D9082" s="27">
        <v>0</v>
      </c>
      <c r="E9082" s="26">
        <v>0</v>
      </c>
    </row>
    <row r="9083" spans="1:5" x14ac:dyDescent="0.2">
      <c r="A9083" s="25">
        <v>37926</v>
      </c>
      <c r="D9083" s="27">
        <v>0</v>
      </c>
      <c r="E9083" s="26">
        <v>0</v>
      </c>
    </row>
    <row r="9084" spans="1:5" x14ac:dyDescent="0.2">
      <c r="A9084" s="25">
        <v>37927</v>
      </c>
      <c r="D9084" s="27">
        <v>0</v>
      </c>
      <c r="E9084" s="26">
        <v>0</v>
      </c>
    </row>
    <row r="9085" spans="1:5" x14ac:dyDescent="0.2">
      <c r="A9085" s="25">
        <v>37928</v>
      </c>
      <c r="D9085" s="27">
        <v>0</v>
      </c>
      <c r="E9085" s="26">
        <v>0</v>
      </c>
    </row>
    <row r="9086" spans="1:5" x14ac:dyDescent="0.2">
      <c r="A9086" s="25">
        <v>37929</v>
      </c>
      <c r="D9086" s="27">
        <v>0</v>
      </c>
      <c r="E9086" s="26">
        <v>0</v>
      </c>
    </row>
    <row r="9087" spans="1:5" x14ac:dyDescent="0.2">
      <c r="A9087" s="25">
        <v>37930</v>
      </c>
      <c r="D9087" s="27">
        <v>0</v>
      </c>
      <c r="E9087" s="26">
        <v>0</v>
      </c>
    </row>
    <row r="9088" spans="1:5" x14ac:dyDescent="0.2">
      <c r="A9088" s="25">
        <v>37931</v>
      </c>
      <c r="D9088" s="27">
        <v>0</v>
      </c>
      <c r="E9088" s="26">
        <v>0</v>
      </c>
    </row>
    <row r="9089" spans="1:5" x14ac:dyDescent="0.2">
      <c r="A9089" s="25">
        <v>37932</v>
      </c>
      <c r="D9089" s="27">
        <v>0</v>
      </c>
      <c r="E9089" s="26">
        <v>0</v>
      </c>
    </row>
    <row r="9090" spans="1:5" x14ac:dyDescent="0.2">
      <c r="A9090" s="25">
        <v>37933</v>
      </c>
      <c r="D9090" s="27">
        <v>0</v>
      </c>
      <c r="E9090" s="26">
        <v>0</v>
      </c>
    </row>
    <row r="9091" spans="1:5" x14ac:dyDescent="0.2">
      <c r="A9091" s="25">
        <v>37934</v>
      </c>
      <c r="D9091" s="27">
        <v>0</v>
      </c>
      <c r="E9091" s="26">
        <v>0</v>
      </c>
    </row>
    <row r="9092" spans="1:5" x14ac:dyDescent="0.2">
      <c r="A9092" s="25">
        <v>37935</v>
      </c>
      <c r="D9092" s="27">
        <v>0</v>
      </c>
      <c r="E9092" s="26">
        <v>0</v>
      </c>
    </row>
    <row r="9093" spans="1:5" x14ac:dyDescent="0.2">
      <c r="A9093" s="25">
        <v>37936</v>
      </c>
      <c r="D9093" s="27">
        <v>0</v>
      </c>
      <c r="E9093" s="26">
        <v>0</v>
      </c>
    </row>
    <row r="9094" spans="1:5" x14ac:dyDescent="0.2">
      <c r="A9094" s="25">
        <v>37937</v>
      </c>
      <c r="D9094" s="27">
        <v>0</v>
      </c>
      <c r="E9094" s="26">
        <v>0</v>
      </c>
    </row>
    <row r="9095" spans="1:5" x14ac:dyDescent="0.2">
      <c r="A9095" s="25">
        <v>37938</v>
      </c>
      <c r="D9095" s="27">
        <v>0</v>
      </c>
      <c r="E9095" s="26">
        <v>0</v>
      </c>
    </row>
    <row r="9096" spans="1:5" x14ac:dyDescent="0.2">
      <c r="A9096" s="25">
        <v>37939</v>
      </c>
      <c r="D9096" s="27">
        <v>0</v>
      </c>
      <c r="E9096" s="26">
        <v>0</v>
      </c>
    </row>
    <row r="9097" spans="1:5" x14ac:dyDescent="0.2">
      <c r="A9097" s="25">
        <v>37940</v>
      </c>
      <c r="D9097" s="27">
        <v>0</v>
      </c>
      <c r="E9097" s="26">
        <v>0</v>
      </c>
    </row>
    <row r="9098" spans="1:5" x14ac:dyDescent="0.2">
      <c r="A9098" s="25">
        <v>37941</v>
      </c>
      <c r="D9098" s="27">
        <v>0</v>
      </c>
      <c r="E9098" s="26">
        <v>0</v>
      </c>
    </row>
    <row r="9099" spans="1:5" x14ac:dyDescent="0.2">
      <c r="A9099" s="25">
        <v>37942</v>
      </c>
      <c r="D9099" s="27">
        <v>0</v>
      </c>
      <c r="E9099" s="26">
        <v>0</v>
      </c>
    </row>
    <row r="9100" spans="1:5" x14ac:dyDescent="0.2">
      <c r="A9100" s="25">
        <v>37943</v>
      </c>
      <c r="D9100" s="27">
        <v>0</v>
      </c>
      <c r="E9100" s="26">
        <v>0</v>
      </c>
    </row>
    <row r="9101" spans="1:5" x14ac:dyDescent="0.2">
      <c r="A9101" s="25">
        <v>37944</v>
      </c>
      <c r="D9101" s="27">
        <v>0</v>
      </c>
      <c r="E9101" s="26">
        <v>0</v>
      </c>
    </row>
    <row r="9102" spans="1:5" x14ac:dyDescent="0.2">
      <c r="A9102" s="25">
        <v>37945</v>
      </c>
      <c r="D9102" s="27">
        <v>0</v>
      </c>
      <c r="E9102" s="26">
        <v>0</v>
      </c>
    </row>
    <row r="9103" spans="1:5" x14ac:dyDescent="0.2">
      <c r="A9103" s="25">
        <v>37946</v>
      </c>
      <c r="D9103" s="27">
        <v>0</v>
      </c>
      <c r="E9103" s="26">
        <v>0</v>
      </c>
    </row>
    <row r="9104" spans="1:5" x14ac:dyDescent="0.2">
      <c r="A9104" s="25">
        <v>37947</v>
      </c>
      <c r="D9104" s="27">
        <v>0</v>
      </c>
      <c r="E9104" s="26">
        <v>0</v>
      </c>
    </row>
    <row r="9105" spans="1:5" x14ac:dyDescent="0.2">
      <c r="A9105" s="25">
        <v>37948</v>
      </c>
      <c r="D9105" s="27">
        <v>0</v>
      </c>
      <c r="E9105" s="26">
        <v>0</v>
      </c>
    </row>
    <row r="9106" spans="1:5" x14ac:dyDescent="0.2">
      <c r="A9106" s="25">
        <v>37949</v>
      </c>
      <c r="D9106" s="27">
        <v>0</v>
      </c>
      <c r="E9106" s="26">
        <v>0</v>
      </c>
    </row>
    <row r="9107" spans="1:5" x14ac:dyDescent="0.2">
      <c r="A9107" s="25">
        <v>37950</v>
      </c>
      <c r="D9107" s="27">
        <v>0</v>
      </c>
      <c r="E9107" s="26">
        <v>0</v>
      </c>
    </row>
    <row r="9108" spans="1:5" x14ac:dyDescent="0.2">
      <c r="A9108" s="25">
        <v>37951</v>
      </c>
      <c r="D9108" s="27">
        <v>0</v>
      </c>
      <c r="E9108" s="26">
        <v>0</v>
      </c>
    </row>
    <row r="9109" spans="1:5" x14ac:dyDescent="0.2">
      <c r="A9109" s="25">
        <v>37952</v>
      </c>
      <c r="D9109" s="27">
        <v>0</v>
      </c>
      <c r="E9109" s="26">
        <v>0</v>
      </c>
    </row>
    <row r="9110" spans="1:5" x14ac:dyDescent="0.2">
      <c r="A9110" s="25">
        <v>37953</v>
      </c>
      <c r="D9110" s="27">
        <v>0</v>
      </c>
      <c r="E9110" s="26">
        <v>0</v>
      </c>
    </row>
    <row r="9111" spans="1:5" x14ac:dyDescent="0.2">
      <c r="A9111" s="25">
        <v>37954</v>
      </c>
      <c r="D9111" s="27">
        <v>0</v>
      </c>
      <c r="E9111" s="26">
        <v>0</v>
      </c>
    </row>
    <row r="9112" spans="1:5" x14ac:dyDescent="0.2">
      <c r="A9112" s="25">
        <v>37955</v>
      </c>
      <c r="D9112" s="27">
        <v>0</v>
      </c>
      <c r="E9112" s="26">
        <v>0</v>
      </c>
    </row>
    <row r="9113" spans="1:5" x14ac:dyDescent="0.2">
      <c r="A9113" s="25">
        <v>37956</v>
      </c>
      <c r="D9113" s="27">
        <v>0</v>
      </c>
      <c r="E9113" s="26">
        <v>0</v>
      </c>
    </row>
    <row r="9114" spans="1:5" x14ac:dyDescent="0.2">
      <c r="A9114" s="25">
        <v>37957</v>
      </c>
      <c r="D9114" s="27">
        <v>0</v>
      </c>
      <c r="E9114" s="26">
        <v>0</v>
      </c>
    </row>
    <row r="9115" spans="1:5" x14ac:dyDescent="0.2">
      <c r="A9115" s="25">
        <v>37958</v>
      </c>
      <c r="D9115" s="27">
        <v>0</v>
      </c>
      <c r="E9115" s="26">
        <v>0</v>
      </c>
    </row>
    <row r="9116" spans="1:5" x14ac:dyDescent="0.2">
      <c r="A9116" s="25">
        <v>37959</v>
      </c>
      <c r="D9116" s="27">
        <v>0</v>
      </c>
      <c r="E9116" s="26">
        <v>0</v>
      </c>
    </row>
    <row r="9117" spans="1:5" x14ac:dyDescent="0.2">
      <c r="A9117" s="25">
        <v>37960</v>
      </c>
      <c r="D9117" s="27">
        <v>0</v>
      </c>
      <c r="E9117" s="26">
        <v>0</v>
      </c>
    </row>
    <row r="9118" spans="1:5" x14ac:dyDescent="0.2">
      <c r="A9118" s="25">
        <v>37961</v>
      </c>
      <c r="D9118" s="27">
        <v>0</v>
      </c>
      <c r="E9118" s="26">
        <v>0</v>
      </c>
    </row>
    <row r="9119" spans="1:5" x14ac:dyDescent="0.2">
      <c r="A9119" s="25">
        <v>37962</v>
      </c>
      <c r="D9119" s="27">
        <v>0</v>
      </c>
      <c r="E9119" s="26">
        <v>0</v>
      </c>
    </row>
    <row r="9120" spans="1:5" x14ac:dyDescent="0.2">
      <c r="A9120" s="25">
        <v>37963</v>
      </c>
      <c r="D9120" s="27">
        <v>0</v>
      </c>
      <c r="E9120" s="26">
        <v>0</v>
      </c>
    </row>
    <row r="9121" spans="1:5" x14ac:dyDescent="0.2">
      <c r="A9121" s="25">
        <v>37964</v>
      </c>
      <c r="D9121" s="27">
        <v>0</v>
      </c>
      <c r="E9121" s="26">
        <v>0</v>
      </c>
    </row>
    <row r="9122" spans="1:5" x14ac:dyDescent="0.2">
      <c r="A9122" s="25">
        <v>37965</v>
      </c>
      <c r="D9122" s="27">
        <v>0</v>
      </c>
      <c r="E9122" s="26">
        <v>0</v>
      </c>
    </row>
    <row r="9123" spans="1:5" x14ac:dyDescent="0.2">
      <c r="A9123" s="25">
        <v>37966</v>
      </c>
      <c r="D9123" s="27">
        <v>0</v>
      </c>
      <c r="E9123" s="26">
        <v>0</v>
      </c>
    </row>
    <row r="9124" spans="1:5" x14ac:dyDescent="0.2">
      <c r="A9124" s="25">
        <v>37967</v>
      </c>
      <c r="D9124" s="27">
        <v>0</v>
      </c>
      <c r="E9124" s="26">
        <v>0</v>
      </c>
    </row>
    <row r="9125" spans="1:5" x14ac:dyDescent="0.2">
      <c r="A9125" s="25">
        <v>37968</v>
      </c>
      <c r="D9125" s="27">
        <v>0</v>
      </c>
      <c r="E9125" s="26">
        <v>0</v>
      </c>
    </row>
    <row r="9126" spans="1:5" x14ac:dyDescent="0.2">
      <c r="A9126" s="25">
        <v>37969</v>
      </c>
      <c r="D9126" s="27">
        <v>0</v>
      </c>
      <c r="E9126" s="26">
        <v>0</v>
      </c>
    </row>
    <row r="9127" spans="1:5" x14ac:dyDescent="0.2">
      <c r="A9127" s="25">
        <v>37970</v>
      </c>
      <c r="D9127" s="27">
        <v>0</v>
      </c>
      <c r="E9127" s="26">
        <v>0</v>
      </c>
    </row>
    <row r="9128" spans="1:5" x14ac:dyDescent="0.2">
      <c r="A9128" s="25">
        <v>37971</v>
      </c>
      <c r="D9128" s="27">
        <v>0</v>
      </c>
      <c r="E9128" s="26">
        <v>0</v>
      </c>
    </row>
    <row r="9129" spans="1:5" x14ac:dyDescent="0.2">
      <c r="A9129" s="25">
        <v>37972</v>
      </c>
      <c r="D9129" s="27">
        <v>0</v>
      </c>
      <c r="E9129" s="26">
        <v>0</v>
      </c>
    </row>
    <row r="9130" spans="1:5" x14ac:dyDescent="0.2">
      <c r="A9130" s="25">
        <v>37973</v>
      </c>
      <c r="D9130" s="27">
        <v>0</v>
      </c>
      <c r="E9130" s="26">
        <v>0</v>
      </c>
    </row>
    <row r="9131" spans="1:5" x14ac:dyDescent="0.2">
      <c r="A9131" s="25">
        <v>37974</v>
      </c>
      <c r="D9131" s="27">
        <v>0</v>
      </c>
      <c r="E9131" s="26">
        <v>0</v>
      </c>
    </row>
    <row r="9132" spans="1:5" x14ac:dyDescent="0.2">
      <c r="A9132" s="25">
        <v>37975</v>
      </c>
      <c r="D9132" s="27">
        <v>0</v>
      </c>
      <c r="E9132" s="26">
        <v>0</v>
      </c>
    </row>
    <row r="9133" spans="1:5" x14ac:dyDescent="0.2">
      <c r="A9133" s="25">
        <v>37976</v>
      </c>
      <c r="D9133" s="27">
        <v>0</v>
      </c>
      <c r="E9133" s="26">
        <v>0</v>
      </c>
    </row>
    <row r="9134" spans="1:5" x14ac:dyDescent="0.2">
      <c r="A9134" s="25">
        <v>37977</v>
      </c>
      <c r="D9134" s="27">
        <v>0</v>
      </c>
      <c r="E9134" s="26">
        <v>0</v>
      </c>
    </row>
    <row r="9135" spans="1:5" x14ac:dyDescent="0.2">
      <c r="A9135" s="25">
        <v>37978</v>
      </c>
      <c r="D9135" s="27">
        <v>0</v>
      </c>
      <c r="E9135" s="26">
        <v>0</v>
      </c>
    </row>
    <row r="9136" spans="1:5" x14ac:dyDescent="0.2">
      <c r="A9136" s="25">
        <v>37979</v>
      </c>
      <c r="D9136" s="27">
        <v>0</v>
      </c>
      <c r="E9136" s="26">
        <v>0</v>
      </c>
    </row>
    <row r="9137" spans="1:5" x14ac:dyDescent="0.2">
      <c r="A9137" s="25">
        <v>37980</v>
      </c>
      <c r="D9137" s="27">
        <v>0</v>
      </c>
      <c r="E9137" s="26">
        <v>0</v>
      </c>
    </row>
    <row r="9138" spans="1:5" x14ac:dyDescent="0.2">
      <c r="A9138" s="25">
        <v>37981</v>
      </c>
      <c r="D9138" s="27">
        <v>0</v>
      </c>
      <c r="E9138" s="26">
        <v>0</v>
      </c>
    </row>
    <row r="9139" spans="1:5" x14ac:dyDescent="0.2">
      <c r="A9139" s="25">
        <v>37982</v>
      </c>
      <c r="D9139" s="27">
        <v>0</v>
      </c>
      <c r="E9139" s="26">
        <v>0</v>
      </c>
    </row>
    <row r="9140" spans="1:5" x14ac:dyDescent="0.2">
      <c r="A9140" s="25">
        <v>37983</v>
      </c>
      <c r="D9140" s="27">
        <v>0</v>
      </c>
      <c r="E9140" s="26">
        <v>0</v>
      </c>
    </row>
    <row r="9141" spans="1:5" x14ac:dyDescent="0.2">
      <c r="A9141" s="25">
        <v>37984</v>
      </c>
      <c r="D9141" s="27">
        <v>0</v>
      </c>
      <c r="E9141" s="26">
        <v>0</v>
      </c>
    </row>
    <row r="9142" spans="1:5" x14ac:dyDescent="0.2">
      <c r="A9142" s="25">
        <v>37985</v>
      </c>
      <c r="D9142" s="27">
        <v>0</v>
      </c>
      <c r="E9142" s="26">
        <v>0</v>
      </c>
    </row>
  </sheetData>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33"/>
  <sheetViews>
    <sheetView zoomScale="70" zoomScaleNormal="70" workbookViewId="0">
      <pane xSplit="5" ySplit="9" topLeftCell="AB14" activePane="bottomRight" state="frozen"/>
      <selection pane="topRight" activeCell="F1" sqref="F1"/>
      <selection pane="bottomLeft" activeCell="A10" sqref="A10"/>
      <selection pane="bottomRight" activeCell="AS4" sqref="AS4"/>
    </sheetView>
  </sheetViews>
  <sheetFormatPr baseColWidth="10" defaultRowHeight="14.25" x14ac:dyDescent="0.2"/>
  <cols>
    <col min="1" max="1" width="15.25" customWidth="1"/>
    <col min="5" max="5" width="39.25" customWidth="1"/>
    <col min="11" max="11" width="7.625" bestFit="1" customWidth="1"/>
  </cols>
  <sheetData>
    <row r="1" spans="1:45" ht="23.25" x14ac:dyDescent="0.2">
      <c r="A1" s="36" t="s">
        <v>165</v>
      </c>
      <c r="B1" s="36"/>
      <c r="C1" s="36"/>
      <c r="D1" s="36"/>
      <c r="E1" s="36"/>
      <c r="F1" s="36"/>
      <c r="G1" s="36"/>
      <c r="H1" s="36"/>
      <c r="I1" s="36"/>
      <c r="J1" s="36"/>
      <c r="K1" s="36"/>
      <c r="L1" s="36"/>
      <c r="M1" s="36"/>
      <c r="N1" s="36"/>
      <c r="O1" s="36"/>
      <c r="Z1" s="97" t="s">
        <v>458</v>
      </c>
    </row>
    <row r="2" spans="1:45" ht="15" x14ac:dyDescent="0.25">
      <c r="B2" s="28" t="s">
        <v>166</v>
      </c>
      <c r="C2" s="28"/>
      <c r="D2" s="174">
        <f>AVERAGE(F5:Y5)</f>
        <v>4.9237140566378077</v>
      </c>
    </row>
    <row r="3" spans="1:45" ht="15" x14ac:dyDescent="0.25">
      <c r="B3" s="28" t="s">
        <v>559</v>
      </c>
      <c r="C3" s="28"/>
      <c r="D3" s="174">
        <f>AVERAGE(Z5:AS5)</f>
        <v>1.72</v>
      </c>
      <c r="F3" s="29">
        <v>1979</v>
      </c>
      <c r="G3" s="29">
        <v>1980</v>
      </c>
      <c r="H3" s="29">
        <v>1981</v>
      </c>
      <c r="I3" s="29">
        <v>1982</v>
      </c>
      <c r="J3" s="29">
        <v>1983</v>
      </c>
      <c r="K3" s="29">
        <v>1984</v>
      </c>
      <c r="L3" s="29">
        <v>1985</v>
      </c>
      <c r="M3" s="29">
        <v>1986</v>
      </c>
      <c r="N3" s="29">
        <v>1987</v>
      </c>
      <c r="O3" s="29">
        <v>1988</v>
      </c>
      <c r="P3" s="29">
        <v>1989</v>
      </c>
      <c r="Q3" s="29">
        <v>1990</v>
      </c>
      <c r="R3" s="29">
        <v>1991</v>
      </c>
      <c r="S3" s="29">
        <v>1992</v>
      </c>
      <c r="T3" s="29">
        <v>1993</v>
      </c>
      <c r="U3" s="29">
        <v>1994</v>
      </c>
      <c r="V3" s="29">
        <v>1995</v>
      </c>
      <c r="W3" s="29">
        <v>1996</v>
      </c>
      <c r="X3" s="29">
        <v>1997</v>
      </c>
      <c r="Y3" s="29">
        <v>1998</v>
      </c>
      <c r="Z3" s="29">
        <v>1999</v>
      </c>
      <c r="AA3" s="29">
        <v>2000</v>
      </c>
      <c r="AB3" s="29">
        <v>2001</v>
      </c>
      <c r="AC3" s="29">
        <v>2002</v>
      </c>
      <c r="AD3" s="29">
        <v>2003</v>
      </c>
      <c r="AE3" s="29">
        <v>2004</v>
      </c>
      <c r="AF3" s="29">
        <v>2005</v>
      </c>
      <c r="AG3" s="29">
        <v>2006</v>
      </c>
      <c r="AH3" s="29">
        <v>2007</v>
      </c>
      <c r="AI3" s="29">
        <v>2008</v>
      </c>
      <c r="AJ3" s="29">
        <v>2009</v>
      </c>
      <c r="AK3" s="29">
        <v>2010</v>
      </c>
      <c r="AL3" s="29">
        <v>2011</v>
      </c>
      <c r="AM3" s="29">
        <v>2012</v>
      </c>
      <c r="AN3" s="29">
        <v>2013</v>
      </c>
      <c r="AO3" s="29">
        <v>2014</v>
      </c>
      <c r="AP3" s="29">
        <v>2015</v>
      </c>
      <c r="AQ3" s="29">
        <v>2016</v>
      </c>
      <c r="AR3" s="29">
        <v>2017</v>
      </c>
      <c r="AS3" s="29">
        <v>2018</v>
      </c>
    </row>
    <row r="4" spans="1:45" s="31" customFormat="1" ht="15.75" x14ac:dyDescent="0.25">
      <c r="A4"/>
      <c r="B4" s="100" t="s">
        <v>465</v>
      </c>
      <c r="C4" s="100"/>
      <c r="D4" s="177">
        <f>_xlfn.STDEV.P(F5:Y5)/D2</f>
        <v>0.66120217528515823</v>
      </c>
      <c r="E4" t="s">
        <v>167</v>
      </c>
      <c r="F4" s="30">
        <f t="shared" ref="F4:AQ4" si="0">AVERAGE(F10:F30)+_xlfn.STDEV.P(F10:F30)</f>
        <v>12.2536522044803</v>
      </c>
      <c r="G4" s="30">
        <f t="shared" si="0"/>
        <v>16.954587568612034</v>
      </c>
      <c r="H4" s="30">
        <f t="shared" si="0"/>
        <v>16.939187399654422</v>
      </c>
      <c r="I4" s="30">
        <f t="shared" si="0"/>
        <v>14.742716048352387</v>
      </c>
      <c r="J4" s="30">
        <f t="shared" si="0"/>
        <v>11.575545476433216</v>
      </c>
      <c r="K4" s="30">
        <f t="shared" si="0"/>
        <v>8.9235668092483493</v>
      </c>
      <c r="L4" s="30">
        <f t="shared" si="0"/>
        <v>9.9636043949460689</v>
      </c>
      <c r="M4" s="30">
        <f t="shared" si="0"/>
        <v>4.2919767636754456</v>
      </c>
      <c r="N4" s="30">
        <f t="shared" si="0"/>
        <v>3.9483877745791629</v>
      </c>
      <c r="O4" s="30">
        <f t="shared" si="0"/>
        <v>3.9050443159027854</v>
      </c>
      <c r="P4" s="30">
        <f t="shared" si="0"/>
        <v>6.1399929840019816</v>
      </c>
      <c r="Q4" s="30">
        <f t="shared" si="0"/>
        <v>5.3964318887075891</v>
      </c>
      <c r="R4" s="30">
        <f t="shared" si="0"/>
        <v>5.7908392185667799</v>
      </c>
      <c r="S4" s="30">
        <f t="shared" si="0"/>
        <v>6.278462640741564</v>
      </c>
      <c r="T4" s="30">
        <f t="shared" si="0"/>
        <v>4.6244424831937065</v>
      </c>
      <c r="U4" s="30">
        <f t="shared" si="0"/>
        <v>3.9252936688214159</v>
      </c>
      <c r="V4" s="30">
        <f t="shared" si="0"/>
        <v>3.3694168926957619</v>
      </c>
      <c r="W4" s="30">
        <f t="shared" si="0"/>
        <v>2.7530644772105295</v>
      </c>
      <c r="X4" s="30">
        <f t="shared" si="0"/>
        <v>1.8832197874602885</v>
      </c>
      <c r="Y4" s="30">
        <f t="shared" si="0"/>
        <v>2.656730747994823</v>
      </c>
      <c r="Z4" s="30">
        <f>AVERAGE(Z10:Z30)+_xlfn.STDEV.P(Z10:Z30)</f>
        <v>2.1043581309580501</v>
      </c>
      <c r="AA4" s="30">
        <f t="shared" si="0"/>
        <v>3.856756034999723</v>
      </c>
      <c r="AB4" s="30">
        <f t="shared" si="0"/>
        <v>4.0720104496713727</v>
      </c>
      <c r="AC4" s="30">
        <f t="shared" si="0"/>
        <v>3.7684214006889718</v>
      </c>
      <c r="AD4" s="30">
        <f t="shared" si="0"/>
        <v>3.3029479775024431</v>
      </c>
      <c r="AE4" s="30">
        <f t="shared" si="0"/>
        <v>2.9607512022950995</v>
      </c>
      <c r="AF4" s="30">
        <f t="shared" si="0"/>
        <v>3.1460894136610409</v>
      </c>
      <c r="AG4" s="30">
        <f t="shared" si="0"/>
        <v>3.0639056857086433</v>
      </c>
      <c r="AH4" s="30">
        <f t="shared" si="0"/>
        <v>2.9560439185185756</v>
      </c>
      <c r="AI4" s="30">
        <f t="shared" si="0"/>
        <v>4.6208750543435277</v>
      </c>
      <c r="AJ4" s="30">
        <f t="shared" si="0"/>
        <v>1.2796369160891579</v>
      </c>
      <c r="AK4" s="30">
        <f t="shared" si="0"/>
        <v>2.9470283652540958</v>
      </c>
      <c r="AL4" s="30">
        <f t="shared" si="0"/>
        <v>3.9413947275026984</v>
      </c>
      <c r="AM4" s="30">
        <f t="shared" si="0"/>
        <v>3.4556737325159275</v>
      </c>
      <c r="AN4" s="30">
        <f t="shared" si="0"/>
        <v>2.2738786651509613</v>
      </c>
      <c r="AO4" s="30">
        <f t="shared" si="0"/>
        <v>0.95986005976504374</v>
      </c>
      <c r="AP4" s="30">
        <f t="shared" si="0"/>
        <v>0.58157423974350975</v>
      </c>
      <c r="AQ4" s="30">
        <f t="shared" si="0"/>
        <v>0.89246642091357609</v>
      </c>
      <c r="AR4" s="30">
        <f>AVERAGE(AR10:AR30)+_xlfn.STDEV.P(AR10:AR30)</f>
        <v>2.6289372648170271</v>
      </c>
      <c r="AS4" s="30"/>
    </row>
    <row r="5" spans="1:45" ht="18.75" x14ac:dyDescent="0.3">
      <c r="B5" s="100" t="s">
        <v>466</v>
      </c>
      <c r="C5" s="100"/>
      <c r="D5" s="173">
        <f>_xlfn.STDEV.P(Z5:AS5)/D3</f>
        <v>0.51531441409675227</v>
      </c>
      <c r="E5" t="s">
        <v>168</v>
      </c>
      <c r="F5" s="30">
        <f t="shared" ref="F5:Y5" si="1">AVERAGE(F10:F30)</f>
        <v>8.1875</v>
      </c>
      <c r="G5" s="30">
        <f t="shared" si="1"/>
        <v>11.180499999999999</v>
      </c>
      <c r="H5" s="30">
        <f t="shared" si="1"/>
        <v>11.703375000000001</v>
      </c>
      <c r="I5" s="30">
        <f t="shared" si="1"/>
        <v>10.626125</v>
      </c>
      <c r="J5" s="30">
        <f t="shared" si="1"/>
        <v>7.9885000000000002</v>
      </c>
      <c r="K5" s="30">
        <f t="shared" si="1"/>
        <v>6.396749999999999</v>
      </c>
      <c r="L5" s="30">
        <f t="shared" si="1"/>
        <v>6.1201249999999989</v>
      </c>
      <c r="M5" s="30">
        <f t="shared" si="1"/>
        <v>2.3698571428571427</v>
      </c>
      <c r="N5" s="30">
        <f t="shared" si="1"/>
        <v>1.9797500000000001</v>
      </c>
      <c r="O5" s="30">
        <f t="shared" si="1"/>
        <v>2.3522500000000002</v>
      </c>
      <c r="P5" s="30">
        <f t="shared" si="1"/>
        <v>4.3064444444444447</v>
      </c>
      <c r="Q5" s="30">
        <f t="shared" si="1"/>
        <v>3.5316666666666667</v>
      </c>
      <c r="R5" s="30">
        <f t="shared" si="1"/>
        <v>4.1517999999999997</v>
      </c>
      <c r="S5" s="30">
        <f t="shared" si="1"/>
        <v>4.213181818181817</v>
      </c>
      <c r="T5" s="30">
        <f t="shared" si="1"/>
        <v>3.063333333333333</v>
      </c>
      <c r="U5" s="30">
        <f t="shared" si="1"/>
        <v>2.7949999999999999</v>
      </c>
      <c r="V5" s="30">
        <f t="shared" si="1"/>
        <v>2.2860999999999998</v>
      </c>
      <c r="W5" s="30">
        <f t="shared" si="1"/>
        <v>2.0365000000000002</v>
      </c>
      <c r="X5" s="30">
        <f t="shared" si="1"/>
        <v>1.5562727272727275</v>
      </c>
      <c r="Y5" s="30">
        <f t="shared" si="1"/>
        <v>1.6292499999999999</v>
      </c>
      <c r="Z5" s="96">
        <v>1.2</v>
      </c>
      <c r="AA5" s="96">
        <v>2.2000000000000002</v>
      </c>
      <c r="AB5" s="96">
        <v>2.4</v>
      </c>
      <c r="AC5" s="96">
        <v>2.2999999999999998</v>
      </c>
      <c r="AD5" s="96">
        <v>2.1</v>
      </c>
      <c r="AE5" s="96">
        <v>2.2000000000000002</v>
      </c>
      <c r="AF5" s="96">
        <v>2.2000000000000002</v>
      </c>
      <c r="AG5" s="96">
        <v>2.2000000000000002</v>
      </c>
      <c r="AH5" s="96">
        <v>2.2000000000000002</v>
      </c>
      <c r="AI5" s="96">
        <v>3.3</v>
      </c>
      <c r="AJ5" s="96">
        <v>0.3</v>
      </c>
      <c r="AK5" s="96">
        <v>1.6</v>
      </c>
      <c r="AL5" s="96">
        <v>2.7</v>
      </c>
      <c r="AM5" s="96">
        <v>2.5</v>
      </c>
      <c r="AN5" s="96">
        <v>1.3</v>
      </c>
      <c r="AO5" s="96">
        <v>0.4</v>
      </c>
      <c r="AP5" s="96">
        <v>0</v>
      </c>
      <c r="AQ5" s="96">
        <v>0.2</v>
      </c>
      <c r="AR5" s="96">
        <v>1.5</v>
      </c>
      <c r="AS5" s="96">
        <v>1.6</v>
      </c>
    </row>
    <row r="6" spans="1:45" ht="18.75" x14ac:dyDescent="0.3">
      <c r="B6" s="94" t="s">
        <v>456</v>
      </c>
      <c r="C6" s="94"/>
      <c r="D6" s="175">
        <f>AVERAGE(F16:Y16)</f>
        <v>2.8401499999999991</v>
      </c>
      <c r="E6" t="s">
        <v>169</v>
      </c>
      <c r="F6" s="30">
        <f t="shared" ref="F6:AP6" si="2">AVERAGE(F12:F30)-_xlfn.STDEV.P(F12:F30)</f>
        <v>4.6307198455771381</v>
      </c>
      <c r="G6" s="30">
        <f t="shared" si="2"/>
        <v>5.9310335016545599</v>
      </c>
      <c r="H6" s="30">
        <f t="shared" si="2"/>
        <v>6.9364931371732794</v>
      </c>
      <c r="I6" s="30">
        <f t="shared" si="2"/>
        <v>6.5648837014057788</v>
      </c>
      <c r="J6" s="30">
        <f t="shared" si="2"/>
        <v>4.2025431975223544</v>
      </c>
      <c r="K6" s="30">
        <f t="shared" si="2"/>
        <v>3.7025053122419691</v>
      </c>
      <c r="L6" s="30">
        <f t="shared" si="2"/>
        <v>2.2214152807259602</v>
      </c>
      <c r="M6" s="30">
        <f t="shared" si="2"/>
        <v>0.52742941388636799</v>
      </c>
      <c r="N6" s="30">
        <f t="shared" si="2"/>
        <v>-5.6948185308795196E-2</v>
      </c>
      <c r="O6" s="30">
        <f t="shared" si="2"/>
        <v>0.93347297567636311</v>
      </c>
      <c r="P6" s="30">
        <f t="shared" si="2"/>
        <v>2.5647608441011149</v>
      </c>
      <c r="Q6" s="30">
        <f>AVERAGE(Q12:Q30)-_xlfn.STDEV.P(Q12:Q30)</f>
        <v>1.5638378069043239</v>
      </c>
      <c r="R6" s="30">
        <f t="shared" si="2"/>
        <v>2.5685285912319413</v>
      </c>
      <c r="S6" s="30">
        <f t="shared" si="2"/>
        <v>2.3421621120283311</v>
      </c>
      <c r="T6" s="30">
        <f t="shared" si="2"/>
        <v>1.4940831228689289</v>
      </c>
      <c r="U6" s="30">
        <f t="shared" si="2"/>
        <v>1.6553912424921473</v>
      </c>
      <c r="V6" s="30">
        <f t="shared" si="2"/>
        <v>1.3873210029436018</v>
      </c>
      <c r="W6" s="30">
        <f t="shared" si="2"/>
        <v>1.3166690073453924</v>
      </c>
      <c r="X6" s="30">
        <f t="shared" si="2"/>
        <v>1.2721600776706607</v>
      </c>
      <c r="Y6" s="30">
        <f t="shared" si="2"/>
        <v>0.72195799083848766</v>
      </c>
      <c r="Z6" s="30">
        <f t="shared" si="2"/>
        <v>0.89938615233975783</v>
      </c>
      <c r="AA6" s="30">
        <f t="shared" si="2"/>
        <v>1.8386558480065243</v>
      </c>
      <c r="AB6" s="30">
        <f t="shared" si="2"/>
        <v>2.1130708399562517</v>
      </c>
      <c r="AC6" s="30">
        <f t="shared" si="2"/>
        <v>1.8858726912198471</v>
      </c>
      <c r="AD6" s="30">
        <f t="shared" si="2"/>
        <v>1.6928421870933557</v>
      </c>
      <c r="AE6" s="30">
        <f t="shared" si="2"/>
        <v>1.3296088538540338</v>
      </c>
      <c r="AF6" s="30">
        <f t="shared" si="2"/>
        <v>1.4307604389612609</v>
      </c>
      <c r="AG6" s="30">
        <f t="shared" si="2"/>
        <v>1.7055199879646583</v>
      </c>
      <c r="AH6" s="30">
        <f t="shared" si="2"/>
        <v>1.7649074919426793</v>
      </c>
      <c r="AI6" s="30">
        <f t="shared" si="2"/>
        <v>2.8150521261010026</v>
      </c>
      <c r="AJ6" s="30">
        <f t="shared" si="2"/>
        <v>-0.50697980217272054</v>
      </c>
      <c r="AK6" s="30">
        <f t="shared" si="2"/>
        <v>0.34784512108810839</v>
      </c>
      <c r="AL6" s="30">
        <f t="shared" si="2"/>
        <v>2.0997738171638023</v>
      </c>
      <c r="AM6" s="30">
        <f t="shared" si="2"/>
        <v>2.0166437644007096</v>
      </c>
      <c r="AN6" s="30">
        <f t="shared" si="2"/>
        <v>0.35715617294020541</v>
      </c>
      <c r="AO6" s="30">
        <f t="shared" si="2"/>
        <v>-0.32078242903913357</v>
      </c>
      <c r="AP6" s="30">
        <f t="shared" si="2"/>
        <v>-0.7373357455209919</v>
      </c>
      <c r="AQ6" s="30">
        <f>AVERAGE(AQ12:AQ30)-_xlfn.STDEV.P(AQ12:AQ30)</f>
        <v>-0.37651885593077317</v>
      </c>
      <c r="AR6" s="30">
        <f>AVERAGE(AR12:AR30)-_xlfn.STDEV.P(AR12:AR30)</f>
        <v>0.72724798774076393</v>
      </c>
      <c r="AS6" s="30"/>
    </row>
    <row r="7" spans="1:45" ht="15" x14ac:dyDescent="0.25">
      <c r="B7" s="94" t="s">
        <v>457</v>
      </c>
      <c r="C7" s="94"/>
      <c r="D7" s="172">
        <f>AVERAGE(Z16:AS16)</f>
        <v>1.4562500000000003</v>
      </c>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row>
    <row r="8" spans="1:45" ht="18.75" x14ac:dyDescent="0.3">
      <c r="B8" s="94" t="s">
        <v>560</v>
      </c>
      <c r="C8" s="94"/>
      <c r="D8" s="173">
        <f>_xlfn.STDEV.P(F16:Y16)/D6</f>
        <v>0.6310150121823549</v>
      </c>
    </row>
    <row r="9" spans="1:45" x14ac:dyDescent="0.2">
      <c r="A9" s="29" t="s">
        <v>45</v>
      </c>
      <c r="B9" s="29" t="s">
        <v>170</v>
      </c>
      <c r="C9" s="29" t="s">
        <v>171</v>
      </c>
      <c r="D9" s="176" t="s">
        <v>172</v>
      </c>
      <c r="E9" s="29" t="s">
        <v>173</v>
      </c>
      <c r="F9" s="29">
        <v>1979</v>
      </c>
      <c r="G9" s="29">
        <v>1980</v>
      </c>
      <c r="H9" s="29">
        <v>1981</v>
      </c>
      <c r="I9" s="29">
        <v>1982</v>
      </c>
      <c r="J9" s="29">
        <v>1983</v>
      </c>
      <c r="K9" s="29">
        <v>1984</v>
      </c>
      <c r="L9" s="29">
        <v>1985</v>
      </c>
      <c r="M9" s="29">
        <v>1986</v>
      </c>
      <c r="N9" s="29">
        <v>1987</v>
      </c>
      <c r="O9" s="29">
        <v>1988</v>
      </c>
      <c r="P9" s="29">
        <v>1989</v>
      </c>
      <c r="Q9" s="29">
        <v>1990</v>
      </c>
      <c r="R9" s="29">
        <v>1991</v>
      </c>
      <c r="S9" s="29">
        <v>1992</v>
      </c>
      <c r="T9" s="29">
        <v>1993</v>
      </c>
      <c r="U9" s="29">
        <v>1994</v>
      </c>
      <c r="V9" s="29">
        <v>1995</v>
      </c>
      <c r="W9" s="29">
        <v>1996</v>
      </c>
      <c r="X9" s="29">
        <v>1997</v>
      </c>
      <c r="Y9" s="29">
        <v>1998</v>
      </c>
      <c r="Z9" s="29">
        <v>1999</v>
      </c>
      <c r="AA9" s="29">
        <v>2000</v>
      </c>
      <c r="AB9" s="29">
        <v>2001</v>
      </c>
      <c r="AC9" s="29">
        <v>2002</v>
      </c>
      <c r="AD9" s="29">
        <v>2003</v>
      </c>
      <c r="AE9" s="29">
        <v>2004</v>
      </c>
      <c r="AF9" s="29">
        <v>2005</v>
      </c>
      <c r="AG9" s="29">
        <v>2006</v>
      </c>
      <c r="AH9" s="29">
        <v>2007</v>
      </c>
      <c r="AI9" s="29">
        <v>2008</v>
      </c>
      <c r="AJ9" s="29">
        <v>2009</v>
      </c>
      <c r="AK9" s="29">
        <v>2010</v>
      </c>
      <c r="AL9" s="29">
        <v>2011</v>
      </c>
      <c r="AM9" s="29">
        <v>2012</v>
      </c>
      <c r="AN9" s="29">
        <v>2013</v>
      </c>
      <c r="AO9" s="29">
        <v>2014</v>
      </c>
      <c r="AP9" s="29">
        <v>2015</v>
      </c>
      <c r="AQ9" s="29">
        <v>2016</v>
      </c>
      <c r="AR9" s="29">
        <v>2017</v>
      </c>
      <c r="AS9" s="29">
        <v>2017</v>
      </c>
    </row>
    <row r="10" spans="1:45" ht="31.5" customHeight="1" x14ac:dyDescent="0.2">
      <c r="A10" t="s">
        <v>42</v>
      </c>
      <c r="B10" s="35" t="s">
        <v>174</v>
      </c>
      <c r="C10" t="s">
        <v>175</v>
      </c>
      <c r="E10" s="34" t="s">
        <v>176</v>
      </c>
      <c r="F10" s="34"/>
      <c r="V10">
        <v>1.607</v>
      </c>
      <c r="W10">
        <v>1.7709999999999999</v>
      </c>
      <c r="X10">
        <v>1.167</v>
      </c>
      <c r="Y10">
        <v>0.81699999999999995</v>
      </c>
      <c r="Z10">
        <v>0.51600000000000001</v>
      </c>
      <c r="AA10">
        <v>1.956</v>
      </c>
      <c r="AB10">
        <v>2.3010000000000002</v>
      </c>
      <c r="AC10">
        <v>1.6819999999999999</v>
      </c>
      <c r="AD10">
        <v>1.3009999999999999</v>
      </c>
      <c r="AE10">
        <v>1.9650000000000001</v>
      </c>
      <c r="AF10">
        <v>2.0990000000000002</v>
      </c>
      <c r="AG10">
        <v>1.69</v>
      </c>
      <c r="AH10">
        <v>2.2000000000000002</v>
      </c>
      <c r="AI10">
        <v>3.2280000000000002</v>
      </c>
      <c r="AJ10">
        <v>0.40500000000000003</v>
      </c>
      <c r="AK10">
        <v>1.6930000000000001</v>
      </c>
      <c r="AL10">
        <v>3.5419999999999998</v>
      </c>
      <c r="AM10">
        <v>2.569</v>
      </c>
      <c r="AN10">
        <v>2.1190000000000002</v>
      </c>
      <c r="AO10">
        <v>1.4670000000000001</v>
      </c>
      <c r="AP10">
        <v>0.81</v>
      </c>
      <c r="AQ10">
        <v>0.97199999999999998</v>
      </c>
      <c r="AR10">
        <v>2.23</v>
      </c>
    </row>
    <row r="11" spans="1:45" ht="29.25" customHeight="1" x14ac:dyDescent="0.2">
      <c r="A11" t="s">
        <v>41</v>
      </c>
      <c r="B11" s="35" t="s">
        <v>174</v>
      </c>
      <c r="C11" t="s">
        <v>175</v>
      </c>
      <c r="E11" s="34" t="s">
        <v>176</v>
      </c>
      <c r="F11" s="41">
        <v>4.5</v>
      </c>
      <c r="G11" s="31">
        <v>6.6559999999999997</v>
      </c>
      <c r="H11">
        <v>7.6260000000000003</v>
      </c>
      <c r="I11">
        <v>8.7230000000000008</v>
      </c>
      <c r="J11">
        <v>7.6630000000000003</v>
      </c>
      <c r="K11">
        <v>6.3479999999999999</v>
      </c>
      <c r="L11">
        <v>4.8680000000000003</v>
      </c>
      <c r="M11">
        <v>1.296</v>
      </c>
      <c r="N11">
        <v>1.554</v>
      </c>
      <c r="O11">
        <v>1.1619999999999999</v>
      </c>
      <c r="P11">
        <v>3.105</v>
      </c>
      <c r="Q11">
        <v>3.4529999999999998</v>
      </c>
      <c r="R11">
        <v>3.1669999999999998</v>
      </c>
      <c r="S11">
        <v>2.2570000000000001</v>
      </c>
      <c r="T11">
        <v>2.4849999999999999</v>
      </c>
      <c r="U11">
        <v>2.3959999999999999</v>
      </c>
      <c r="V11">
        <v>1.2669999999999999</v>
      </c>
      <c r="W11">
        <v>1.7649999999999999</v>
      </c>
      <c r="X11">
        <v>1.5029999999999999</v>
      </c>
      <c r="Y11">
        <v>0.90700000000000003</v>
      </c>
      <c r="Z11">
        <v>1.135</v>
      </c>
      <c r="AA11">
        <v>2.6789999999999998</v>
      </c>
      <c r="AB11">
        <v>2.4350000000000001</v>
      </c>
      <c r="AC11">
        <v>1.548</v>
      </c>
      <c r="AD11">
        <v>1.5169999999999999</v>
      </c>
      <c r="AE11">
        <v>1.857</v>
      </c>
      <c r="AF11">
        <v>2.5369999999999999</v>
      </c>
      <c r="AG11">
        <v>2.3279999999999998</v>
      </c>
      <c r="AH11">
        <v>1.8160000000000001</v>
      </c>
      <c r="AI11">
        <v>4.4889999999999999</v>
      </c>
      <c r="AJ11">
        <v>-6.0000000000000001E-3</v>
      </c>
      <c r="AK11">
        <v>2.3340000000000001</v>
      </c>
      <c r="AL11">
        <v>3.3530000000000002</v>
      </c>
      <c r="AM11">
        <v>2.6259999999999999</v>
      </c>
      <c r="AN11">
        <v>1.248</v>
      </c>
      <c r="AO11">
        <v>0.49</v>
      </c>
      <c r="AP11">
        <v>0.62</v>
      </c>
      <c r="AQ11">
        <v>1.77</v>
      </c>
      <c r="AR11">
        <v>2.2240000000000002</v>
      </c>
    </row>
    <row r="12" spans="1:45" ht="33" customHeight="1" x14ac:dyDescent="0.2">
      <c r="A12" t="s">
        <v>177</v>
      </c>
      <c r="B12" s="35" t="s">
        <v>174</v>
      </c>
      <c r="C12" t="s">
        <v>175</v>
      </c>
      <c r="E12" s="34" t="s">
        <v>176</v>
      </c>
      <c r="F12" s="41"/>
      <c r="G12" s="31"/>
      <c r="AI12">
        <v>4.3840000000000003</v>
      </c>
      <c r="AJ12">
        <v>0.18099999999999999</v>
      </c>
      <c r="AK12">
        <v>2.5579999999999998</v>
      </c>
      <c r="AL12">
        <v>3.4809999999999999</v>
      </c>
      <c r="AM12">
        <v>3.0880000000000001</v>
      </c>
      <c r="AN12">
        <v>0.38100000000000001</v>
      </c>
      <c r="AO12">
        <v>-0.26900000000000002</v>
      </c>
      <c r="AP12">
        <v>-1.5429999999999999</v>
      </c>
      <c r="AQ12">
        <v>-1.216</v>
      </c>
      <c r="AR12">
        <v>0.67600000000000005</v>
      </c>
    </row>
    <row r="13" spans="1:45" ht="32.25" customHeight="1" x14ac:dyDescent="0.2">
      <c r="A13" t="s">
        <v>38</v>
      </c>
      <c r="B13" s="35" t="s">
        <v>174</v>
      </c>
      <c r="C13" t="s">
        <v>175</v>
      </c>
      <c r="E13" s="34" t="s">
        <v>176</v>
      </c>
      <c r="F13" s="41"/>
      <c r="G13" s="31"/>
      <c r="AL13">
        <v>5.08</v>
      </c>
      <c r="AM13">
        <v>4.2190000000000003</v>
      </c>
      <c r="AN13">
        <v>3.2469999999999999</v>
      </c>
      <c r="AO13">
        <v>0.47599999999999998</v>
      </c>
      <c r="AP13">
        <v>6.8000000000000005E-2</v>
      </c>
      <c r="AQ13">
        <v>0.93500000000000005</v>
      </c>
      <c r="AR13">
        <v>3.72</v>
      </c>
    </row>
    <row r="14" spans="1:45" ht="33" customHeight="1" x14ac:dyDescent="0.2">
      <c r="A14" t="s">
        <v>37</v>
      </c>
      <c r="B14" s="35" t="s">
        <v>174</v>
      </c>
      <c r="C14" t="s">
        <v>175</v>
      </c>
      <c r="E14" s="34" t="s">
        <v>176</v>
      </c>
      <c r="F14" s="41"/>
      <c r="G14" s="31"/>
      <c r="X14">
        <v>1.2170000000000001</v>
      </c>
      <c r="Y14">
        <v>1.349</v>
      </c>
      <c r="Z14">
        <v>1.31</v>
      </c>
      <c r="AA14">
        <v>2.952</v>
      </c>
      <c r="AB14">
        <v>2.665</v>
      </c>
      <c r="AC14">
        <v>2.0070000000000001</v>
      </c>
      <c r="AD14">
        <v>1.29</v>
      </c>
      <c r="AE14">
        <v>0.14699999999999999</v>
      </c>
      <c r="AF14">
        <v>0.77400000000000002</v>
      </c>
      <c r="AG14">
        <v>1.2749999999999999</v>
      </c>
      <c r="AH14">
        <v>1.583</v>
      </c>
      <c r="AI14">
        <v>3.9159999999999999</v>
      </c>
      <c r="AJ14">
        <v>1.6339999999999999</v>
      </c>
      <c r="AK14">
        <v>1.6859999999999999</v>
      </c>
      <c r="AL14">
        <v>3.3239999999999998</v>
      </c>
      <c r="AM14">
        <v>3.1619999999999999</v>
      </c>
      <c r="AN14">
        <v>2.2160000000000002</v>
      </c>
      <c r="AO14">
        <v>1.2090000000000001</v>
      </c>
      <c r="AP14">
        <v>-0.156</v>
      </c>
      <c r="AQ14">
        <v>0.38900000000000001</v>
      </c>
      <c r="AR14">
        <v>0.83899999999999997</v>
      </c>
    </row>
    <row r="15" spans="1:45" ht="33" customHeight="1" x14ac:dyDescent="0.2">
      <c r="A15" t="s">
        <v>36</v>
      </c>
      <c r="B15" s="35" t="s">
        <v>174</v>
      </c>
      <c r="C15" t="s">
        <v>175</v>
      </c>
      <c r="E15" s="34" t="s">
        <v>176</v>
      </c>
      <c r="F15" s="41">
        <v>10.6</v>
      </c>
      <c r="G15" s="31">
        <v>13.057</v>
      </c>
      <c r="H15">
        <v>13.333</v>
      </c>
      <c r="I15">
        <v>11.978</v>
      </c>
      <c r="J15">
        <v>9.4600000000000009</v>
      </c>
      <c r="K15">
        <v>7.6740000000000004</v>
      </c>
      <c r="L15">
        <v>5.8310000000000004</v>
      </c>
      <c r="M15">
        <v>2.5390000000000001</v>
      </c>
      <c r="N15">
        <v>3.2890000000000001</v>
      </c>
      <c r="O15">
        <v>2.7010000000000001</v>
      </c>
      <c r="P15">
        <v>6.569</v>
      </c>
      <c r="Q15">
        <v>0.32300000000000001</v>
      </c>
      <c r="R15">
        <v>3.403</v>
      </c>
      <c r="S15">
        <v>2.456</v>
      </c>
      <c r="T15">
        <v>2.2349999999999999</v>
      </c>
      <c r="U15">
        <v>1.6639999999999999</v>
      </c>
      <c r="V15">
        <v>1.7689999999999999</v>
      </c>
      <c r="W15">
        <v>2.0790000000000002</v>
      </c>
      <c r="X15">
        <v>1.27</v>
      </c>
      <c r="Y15">
        <v>0.67300000000000004</v>
      </c>
      <c r="Z15">
        <v>0.57699999999999996</v>
      </c>
      <c r="AA15">
        <v>1.8149999999999999</v>
      </c>
      <c r="AB15">
        <v>1.784</v>
      </c>
      <c r="AC15">
        <v>1.9370000000000001</v>
      </c>
      <c r="AD15">
        <v>2.1720000000000002</v>
      </c>
      <c r="AE15">
        <v>2.335</v>
      </c>
      <c r="AF15">
        <v>1.8879999999999999</v>
      </c>
      <c r="AG15">
        <v>1.8919999999999999</v>
      </c>
      <c r="AH15">
        <v>1.605</v>
      </c>
      <c r="AI15">
        <v>3.161</v>
      </c>
      <c r="AJ15">
        <v>0.10199999999999999</v>
      </c>
      <c r="AK15">
        <v>1.7370000000000001</v>
      </c>
      <c r="AL15">
        <v>2.2890000000000001</v>
      </c>
      <c r="AM15">
        <v>2.2149999999999999</v>
      </c>
      <c r="AN15">
        <v>0.98799999999999999</v>
      </c>
      <c r="AO15">
        <v>0.61299999999999999</v>
      </c>
      <c r="AP15">
        <v>8.7999999999999995E-2</v>
      </c>
      <c r="AQ15">
        <v>0.308</v>
      </c>
      <c r="AR15">
        <v>1.161</v>
      </c>
    </row>
    <row r="16" spans="1:45" ht="32.25" customHeight="1" x14ac:dyDescent="0.2">
      <c r="A16" t="s">
        <v>6</v>
      </c>
      <c r="B16" s="35" t="s">
        <v>174</v>
      </c>
      <c r="C16" t="s">
        <v>175</v>
      </c>
      <c r="E16" s="34" t="s">
        <v>176</v>
      </c>
      <c r="F16" s="41">
        <v>4.3</v>
      </c>
      <c r="G16" s="31">
        <v>5.4470000000000001</v>
      </c>
      <c r="H16">
        <v>6.3239999999999998</v>
      </c>
      <c r="I16">
        <v>5.2560000000000002</v>
      </c>
      <c r="J16">
        <v>3.2839999999999998</v>
      </c>
      <c r="K16">
        <v>2.3959999999999999</v>
      </c>
      <c r="L16">
        <v>2.0840000000000001</v>
      </c>
      <c r="M16">
        <v>-0.125</v>
      </c>
      <c r="N16">
        <v>0.24199999999999999</v>
      </c>
      <c r="O16">
        <v>1.274</v>
      </c>
      <c r="P16">
        <v>2.778</v>
      </c>
      <c r="Q16">
        <v>2.6869999999999998</v>
      </c>
      <c r="R16">
        <v>3.4740000000000002</v>
      </c>
      <c r="S16">
        <v>5.0460000000000003</v>
      </c>
      <c r="T16">
        <v>4.476</v>
      </c>
      <c r="U16">
        <v>2.7170000000000001</v>
      </c>
      <c r="V16">
        <v>1.7330000000000001</v>
      </c>
      <c r="W16">
        <v>1.274</v>
      </c>
      <c r="X16">
        <v>1.532</v>
      </c>
      <c r="Y16">
        <v>0.60399999999999998</v>
      </c>
      <c r="Z16">
        <v>0.64300000000000002</v>
      </c>
      <c r="AA16">
        <v>1.3620000000000001</v>
      </c>
      <c r="AB16">
        <v>1.911</v>
      </c>
      <c r="AC16">
        <v>1.35</v>
      </c>
      <c r="AD16">
        <v>1.0269999999999999</v>
      </c>
      <c r="AE16">
        <v>1.7909999999999999</v>
      </c>
      <c r="AF16">
        <v>1.948</v>
      </c>
      <c r="AG16">
        <v>1.804</v>
      </c>
      <c r="AH16">
        <v>2.258</v>
      </c>
      <c r="AI16">
        <v>2.7480000000000002</v>
      </c>
      <c r="AJ16">
        <v>0.22700000000000001</v>
      </c>
      <c r="AK16">
        <v>1.1579999999999999</v>
      </c>
      <c r="AL16">
        <v>2.4860000000000002</v>
      </c>
      <c r="AM16">
        <v>2.12</v>
      </c>
      <c r="AN16">
        <v>1.5980000000000001</v>
      </c>
      <c r="AO16">
        <v>0.77400000000000002</v>
      </c>
      <c r="AP16">
        <v>0.13400000000000001</v>
      </c>
      <c r="AQ16">
        <v>0.36699999999999999</v>
      </c>
      <c r="AR16">
        <v>1.7190000000000001</v>
      </c>
      <c r="AS16">
        <v>1.7</v>
      </c>
    </row>
    <row r="17" spans="1:44" ht="32.25" customHeight="1" x14ac:dyDescent="0.2">
      <c r="A17" t="s">
        <v>35</v>
      </c>
      <c r="B17" s="35" t="s">
        <v>174</v>
      </c>
      <c r="C17" t="s">
        <v>175</v>
      </c>
      <c r="E17" s="34" t="s">
        <v>176</v>
      </c>
      <c r="F17" s="41"/>
      <c r="G17" s="31"/>
      <c r="Y17">
        <v>4.5170000000000003</v>
      </c>
      <c r="AB17">
        <v>3.6419999999999999</v>
      </c>
      <c r="AC17">
        <v>3.9209999999999998</v>
      </c>
      <c r="AD17">
        <v>3.45</v>
      </c>
      <c r="AE17">
        <v>3.02</v>
      </c>
      <c r="AF17">
        <v>3.4860000000000002</v>
      </c>
      <c r="AG17">
        <v>3.3140000000000001</v>
      </c>
      <c r="AH17">
        <v>2.9889999999999999</v>
      </c>
      <c r="AI17">
        <v>4.2300000000000004</v>
      </c>
      <c r="AJ17">
        <v>1.347</v>
      </c>
      <c r="AK17">
        <v>4.7039999999999997</v>
      </c>
      <c r="AL17">
        <v>3.1179999999999999</v>
      </c>
      <c r="AM17">
        <v>1.0349999999999999</v>
      </c>
      <c r="AN17">
        <v>-0.85399999999999998</v>
      </c>
      <c r="AO17">
        <v>-1.3939999999999999</v>
      </c>
      <c r="AP17">
        <v>-1.0940000000000001</v>
      </c>
      <c r="AQ17">
        <v>1.2999999999999999E-2</v>
      </c>
      <c r="AR17">
        <v>1.1379999999999999</v>
      </c>
    </row>
    <row r="18" spans="1:44" ht="30.75" customHeight="1" x14ac:dyDescent="0.2">
      <c r="A18" t="s">
        <v>34</v>
      </c>
      <c r="B18" s="35" t="s">
        <v>174</v>
      </c>
      <c r="C18" t="s">
        <v>175</v>
      </c>
      <c r="E18" s="34" t="s">
        <v>176</v>
      </c>
      <c r="F18" s="41">
        <v>13.2</v>
      </c>
      <c r="G18" s="31">
        <v>18.344999999999999</v>
      </c>
      <c r="H18">
        <v>20.242999999999999</v>
      </c>
      <c r="I18">
        <v>17.189</v>
      </c>
      <c r="J18">
        <v>10.397</v>
      </c>
      <c r="K18">
        <v>8.6359999999999992</v>
      </c>
      <c r="L18">
        <v>5.468</v>
      </c>
      <c r="M18">
        <v>3.0409999999999999</v>
      </c>
      <c r="N18">
        <v>3.1539999999999999</v>
      </c>
      <c r="O18">
        <v>2.1659999999999999</v>
      </c>
      <c r="P18">
        <v>3.99</v>
      </c>
      <c r="Q18">
        <v>3.3570000000000002</v>
      </c>
      <c r="R18">
        <v>3.1320000000000001</v>
      </c>
      <c r="S18">
        <v>3.15</v>
      </c>
      <c r="T18">
        <v>1.4179999999999999</v>
      </c>
      <c r="U18">
        <v>2.3660000000000001</v>
      </c>
      <c r="V18">
        <v>2.5179999999999998</v>
      </c>
      <c r="W18">
        <v>2.1800000000000002</v>
      </c>
      <c r="X18">
        <v>1.2529999999999999</v>
      </c>
      <c r="Y18">
        <v>2.13</v>
      </c>
      <c r="Z18">
        <v>2.4119999999999999</v>
      </c>
      <c r="AA18">
        <v>5.3029999999999999</v>
      </c>
      <c r="AB18">
        <v>3.9980000000000002</v>
      </c>
      <c r="AC18">
        <v>4.6859999999999999</v>
      </c>
      <c r="AD18">
        <v>4</v>
      </c>
      <c r="AE18">
        <v>2.31</v>
      </c>
      <c r="AF18">
        <v>2.2010000000000001</v>
      </c>
      <c r="AG18">
        <v>2.6739999999999999</v>
      </c>
      <c r="AH18">
        <v>2.8889999999999998</v>
      </c>
      <c r="AI18">
        <v>3.1190000000000002</v>
      </c>
      <c r="AJ18">
        <v>-1.6759999999999999</v>
      </c>
      <c r="AK18">
        <v>-1.6359999999999999</v>
      </c>
      <c r="AL18">
        <v>1.2130000000000001</v>
      </c>
      <c r="AM18">
        <v>1.883</v>
      </c>
      <c r="AN18">
        <v>0.55400000000000005</v>
      </c>
      <c r="AO18">
        <v>0.29199999999999998</v>
      </c>
      <c r="AP18">
        <v>-0.05</v>
      </c>
      <c r="AQ18">
        <v>-0.192</v>
      </c>
      <c r="AR18">
        <v>0.25900000000000001</v>
      </c>
    </row>
    <row r="19" spans="1:44" ht="30.75" customHeight="1" x14ac:dyDescent="0.2">
      <c r="A19" t="s">
        <v>33</v>
      </c>
      <c r="B19" s="35" t="s">
        <v>174</v>
      </c>
      <c r="C19" t="s">
        <v>175</v>
      </c>
      <c r="E19" s="34" t="s">
        <v>176</v>
      </c>
      <c r="F19" s="41">
        <v>14.6</v>
      </c>
      <c r="G19" s="31">
        <v>21.8</v>
      </c>
      <c r="H19">
        <v>19.510000000000002</v>
      </c>
      <c r="I19">
        <v>16.46</v>
      </c>
      <c r="J19">
        <v>14.7</v>
      </c>
      <c r="K19">
        <v>10.74</v>
      </c>
      <c r="L19">
        <v>8.9689999999999994</v>
      </c>
      <c r="M19">
        <v>5.82</v>
      </c>
      <c r="N19">
        <v>4.72</v>
      </c>
      <c r="O19">
        <v>5.09</v>
      </c>
      <c r="P19">
        <v>6.2450000000000001</v>
      </c>
      <c r="Q19">
        <v>6.3949999999999996</v>
      </c>
      <c r="R19">
        <v>6.2220000000000004</v>
      </c>
      <c r="S19">
        <v>5.0030000000000001</v>
      </c>
      <c r="Z19">
        <v>1.651</v>
      </c>
      <c r="AA19">
        <v>2.58</v>
      </c>
      <c r="AB19">
        <v>2.3239999999999998</v>
      </c>
      <c r="AC19">
        <v>2.6120000000000001</v>
      </c>
      <c r="AD19">
        <v>2.8130000000000002</v>
      </c>
      <c r="AE19">
        <v>2.2570000000000001</v>
      </c>
      <c r="AF19">
        <v>2.2069999999999999</v>
      </c>
      <c r="AG19">
        <v>2.2290000000000001</v>
      </c>
      <c r="AH19">
        <v>2.0249999999999999</v>
      </c>
      <c r="AI19">
        <v>3.492</v>
      </c>
      <c r="AJ19">
        <v>0.76500000000000001</v>
      </c>
      <c r="AK19">
        <v>1.62</v>
      </c>
      <c r="AL19">
        <v>2.9350000000000001</v>
      </c>
      <c r="AM19">
        <v>3.3149999999999999</v>
      </c>
      <c r="AN19">
        <v>1.2450000000000001</v>
      </c>
      <c r="AO19">
        <v>0.23400000000000001</v>
      </c>
      <c r="AP19">
        <v>0.108</v>
      </c>
      <c r="AQ19">
        <v>-0.05</v>
      </c>
      <c r="AR19">
        <v>1.3260000000000001</v>
      </c>
    </row>
    <row r="20" spans="1:44" ht="28.5" customHeight="1" x14ac:dyDescent="0.2">
      <c r="A20" t="s">
        <v>32</v>
      </c>
      <c r="B20" s="35" t="s">
        <v>174</v>
      </c>
      <c r="C20" t="s">
        <v>175</v>
      </c>
      <c r="E20" s="34" t="s">
        <v>176</v>
      </c>
      <c r="F20" s="41"/>
      <c r="G20" s="31"/>
      <c r="AO20">
        <v>0.69</v>
      </c>
      <c r="AP20">
        <v>0.21299999999999999</v>
      </c>
      <c r="AQ20">
        <v>9.9000000000000005E-2</v>
      </c>
      <c r="AR20">
        <v>2.8940000000000001</v>
      </c>
    </row>
    <row r="21" spans="1:44" ht="27.75" customHeight="1" x14ac:dyDescent="0.2">
      <c r="A21" t="s">
        <v>31</v>
      </c>
      <c r="B21" s="35" t="s">
        <v>174</v>
      </c>
      <c r="C21" t="s">
        <v>175</v>
      </c>
      <c r="E21" s="34" t="s">
        <v>176</v>
      </c>
      <c r="F21" s="41"/>
      <c r="G21" s="31"/>
      <c r="AP21">
        <v>-0.67700000000000005</v>
      </c>
      <c r="AQ21">
        <v>0.67800000000000005</v>
      </c>
      <c r="AR21">
        <v>3.718</v>
      </c>
    </row>
    <row r="22" spans="1:44" ht="30" customHeight="1" x14ac:dyDescent="0.2">
      <c r="A22" t="s">
        <v>30</v>
      </c>
      <c r="B22" s="35" t="s">
        <v>174</v>
      </c>
      <c r="C22" t="s">
        <v>175</v>
      </c>
      <c r="E22" s="34" t="s">
        <v>176</v>
      </c>
      <c r="F22" s="41">
        <v>4.5</v>
      </c>
      <c r="G22" s="31">
        <v>6.3</v>
      </c>
      <c r="H22">
        <v>8.0730000000000004</v>
      </c>
      <c r="I22">
        <v>9.3569999999999993</v>
      </c>
      <c r="J22">
        <v>8.6690000000000005</v>
      </c>
      <c r="K22">
        <v>5.6369999999999996</v>
      </c>
      <c r="L22">
        <v>14.779</v>
      </c>
      <c r="M22">
        <v>0.3</v>
      </c>
      <c r="N22">
        <v>-0.1</v>
      </c>
      <c r="O22">
        <v>1.4</v>
      </c>
      <c r="P22">
        <v>3.4</v>
      </c>
      <c r="Q22">
        <v>3.7</v>
      </c>
      <c r="R22">
        <v>3.1</v>
      </c>
      <c r="S22">
        <v>3.2</v>
      </c>
      <c r="T22">
        <v>3.6</v>
      </c>
      <c r="U22">
        <v>2.2000000000000002</v>
      </c>
      <c r="V22">
        <v>1.9</v>
      </c>
      <c r="W22">
        <v>1.1559999999999999</v>
      </c>
      <c r="X22">
        <v>1.371</v>
      </c>
      <c r="Y22">
        <v>0.97199999999999998</v>
      </c>
      <c r="Z22">
        <v>1.0209999999999999</v>
      </c>
      <c r="AA22">
        <v>3.782</v>
      </c>
      <c r="AB22">
        <v>2.4039999999999999</v>
      </c>
      <c r="AC22">
        <v>2.056</v>
      </c>
      <c r="AD22">
        <v>2.528</v>
      </c>
      <c r="AE22">
        <v>3.2440000000000002</v>
      </c>
      <c r="AF22">
        <v>3.7610000000000001</v>
      </c>
      <c r="AG22">
        <v>2.9620000000000002</v>
      </c>
      <c r="AH22">
        <v>2.6539999999999999</v>
      </c>
      <c r="AI22">
        <v>4.0919999999999996</v>
      </c>
      <c r="AJ22">
        <v>8.0000000000000002E-3</v>
      </c>
      <c r="AK22">
        <v>2.7959999999999998</v>
      </c>
      <c r="AL22">
        <v>3.7269999999999999</v>
      </c>
      <c r="AM22">
        <v>2.8889999999999998</v>
      </c>
      <c r="AN22">
        <v>1.698</v>
      </c>
      <c r="AO22">
        <v>0.69599999999999995</v>
      </c>
      <c r="AP22">
        <v>6.0999999999999999E-2</v>
      </c>
      <c r="AQ22">
        <v>0.04</v>
      </c>
      <c r="AR22">
        <v>2.0569999999999999</v>
      </c>
    </row>
    <row r="23" spans="1:44" ht="30" customHeight="1" x14ac:dyDescent="0.2">
      <c r="A23" t="s">
        <v>178</v>
      </c>
      <c r="B23" s="35" t="s">
        <v>174</v>
      </c>
      <c r="C23" t="s">
        <v>175</v>
      </c>
      <c r="E23" s="34" t="s">
        <v>176</v>
      </c>
      <c r="F23" s="41"/>
      <c r="G23" s="31"/>
      <c r="AI23">
        <v>4.6840000000000002</v>
      </c>
      <c r="AJ23">
        <v>1.84</v>
      </c>
      <c r="AK23">
        <v>2.0409999999999999</v>
      </c>
      <c r="AL23">
        <v>2.5129999999999999</v>
      </c>
      <c r="AM23">
        <v>3.2269999999999999</v>
      </c>
      <c r="AN23">
        <v>0.97899999999999998</v>
      </c>
      <c r="AO23">
        <v>0.77100000000000002</v>
      </c>
      <c r="AP23">
        <v>1.1759999999999999</v>
      </c>
      <c r="AQ23">
        <v>0.9</v>
      </c>
      <c r="AR23">
        <v>1.2609999999999999</v>
      </c>
    </row>
    <row r="24" spans="1:44" ht="32.25" customHeight="1" x14ac:dyDescent="0.2">
      <c r="A24" t="s">
        <v>29</v>
      </c>
      <c r="B24" s="35" t="s">
        <v>174</v>
      </c>
      <c r="C24" t="s">
        <v>175</v>
      </c>
      <c r="E24" s="34" t="s">
        <v>176</v>
      </c>
      <c r="F24" s="41">
        <v>4.2</v>
      </c>
      <c r="G24" s="31">
        <v>6.5</v>
      </c>
      <c r="H24">
        <v>6.8</v>
      </c>
      <c r="I24">
        <v>5.9</v>
      </c>
      <c r="J24">
        <v>2.9</v>
      </c>
      <c r="K24">
        <v>3.4</v>
      </c>
      <c r="L24">
        <v>2.2999999999999998</v>
      </c>
      <c r="M24" t="s">
        <v>179</v>
      </c>
      <c r="N24">
        <v>-1</v>
      </c>
      <c r="O24">
        <v>0.5</v>
      </c>
      <c r="P24">
        <v>1.1000000000000001</v>
      </c>
      <c r="Q24">
        <v>2.5</v>
      </c>
      <c r="R24">
        <v>3.1749999999999998</v>
      </c>
      <c r="S24">
        <v>2.8380000000000001</v>
      </c>
      <c r="T24">
        <v>1.643</v>
      </c>
      <c r="U24">
        <v>2.1190000000000002</v>
      </c>
      <c r="V24">
        <v>1.347</v>
      </c>
      <c r="W24">
        <v>1.448</v>
      </c>
      <c r="X24">
        <v>1.855</v>
      </c>
      <c r="Y24">
        <v>1.7829999999999999</v>
      </c>
      <c r="Z24">
        <v>2.0390000000000001</v>
      </c>
      <c r="AA24">
        <v>2.3450000000000002</v>
      </c>
      <c r="AB24">
        <v>5.1159999999999997</v>
      </c>
      <c r="AC24">
        <v>3.851</v>
      </c>
      <c r="AD24">
        <v>2.226</v>
      </c>
      <c r="AE24">
        <v>1.385</v>
      </c>
      <c r="AF24">
        <v>1.49</v>
      </c>
      <c r="AG24">
        <v>1.653</v>
      </c>
      <c r="AH24">
        <v>1.587</v>
      </c>
      <c r="AI24">
        <v>2.2120000000000002</v>
      </c>
      <c r="AJ24">
        <v>0.97199999999999998</v>
      </c>
      <c r="AK24">
        <v>0.92900000000000005</v>
      </c>
      <c r="AL24">
        <v>2.4710000000000001</v>
      </c>
      <c r="AM24">
        <v>2.819</v>
      </c>
      <c r="AN24">
        <v>2.5550000000000002</v>
      </c>
      <c r="AO24">
        <v>0.32100000000000001</v>
      </c>
      <c r="AP24">
        <v>0.22</v>
      </c>
      <c r="AQ24">
        <v>0.111</v>
      </c>
      <c r="AR24">
        <v>1.296</v>
      </c>
    </row>
    <row r="25" spans="1:44" ht="31.5" customHeight="1" x14ac:dyDescent="0.2">
      <c r="A25" t="s">
        <v>28</v>
      </c>
      <c r="B25" s="35" t="s">
        <v>174</v>
      </c>
      <c r="C25" t="s">
        <v>175</v>
      </c>
      <c r="E25" s="34" t="s">
        <v>176</v>
      </c>
      <c r="F25" s="41"/>
      <c r="G25" s="31"/>
      <c r="S25">
        <v>8.8629999999999995</v>
      </c>
      <c r="T25">
        <v>5.93</v>
      </c>
      <c r="U25">
        <v>4.9710000000000001</v>
      </c>
      <c r="V25">
        <v>3.9689999999999999</v>
      </c>
      <c r="W25">
        <v>2.9359999999999999</v>
      </c>
      <c r="X25">
        <v>1.89</v>
      </c>
      <c r="Y25">
        <v>2.2149999999999999</v>
      </c>
      <c r="Z25">
        <v>2.17</v>
      </c>
      <c r="AA25">
        <v>2.8050000000000002</v>
      </c>
      <c r="AB25">
        <v>4.41</v>
      </c>
      <c r="AC25">
        <v>3.7010000000000001</v>
      </c>
      <c r="AD25">
        <v>3.2370000000000001</v>
      </c>
      <c r="AE25">
        <v>2.5099999999999998</v>
      </c>
      <c r="AF25">
        <v>2.13</v>
      </c>
      <c r="AG25">
        <v>3.0459999999999998</v>
      </c>
      <c r="AH25">
        <v>2.4220000000000002</v>
      </c>
      <c r="AI25">
        <v>2.6520000000000001</v>
      </c>
      <c r="AJ25">
        <v>-0.90300000000000002</v>
      </c>
      <c r="AK25">
        <v>1.391</v>
      </c>
      <c r="AL25">
        <v>3.5539999999999998</v>
      </c>
      <c r="AM25">
        <v>2.7759999999999998</v>
      </c>
      <c r="AN25">
        <v>0.44</v>
      </c>
      <c r="AO25">
        <v>-0.16</v>
      </c>
      <c r="AP25">
        <v>0.50800000000000001</v>
      </c>
      <c r="AQ25">
        <v>0.63600000000000001</v>
      </c>
      <c r="AR25">
        <v>1.556</v>
      </c>
    </row>
    <row r="26" spans="1:44" ht="31.5" customHeight="1" x14ac:dyDescent="0.2">
      <c r="A26" t="s">
        <v>27</v>
      </c>
      <c r="B26" s="35" t="s">
        <v>174</v>
      </c>
      <c r="C26" t="s">
        <v>175</v>
      </c>
      <c r="E26" s="34" t="s">
        <v>176</v>
      </c>
      <c r="F26" s="41"/>
      <c r="G26" s="31"/>
      <c r="AJ26">
        <v>0.93700000000000006</v>
      </c>
      <c r="AK26">
        <v>0.69799999999999995</v>
      </c>
      <c r="AL26">
        <v>4.0730000000000004</v>
      </c>
      <c r="AM26">
        <v>3.7309999999999999</v>
      </c>
      <c r="AN26">
        <v>1.458</v>
      </c>
      <c r="AO26">
        <v>-9.4E-2</v>
      </c>
      <c r="AP26">
        <v>-0.33600000000000002</v>
      </c>
      <c r="AQ26">
        <v>-0.47799999999999998</v>
      </c>
      <c r="AR26">
        <v>1.306</v>
      </c>
    </row>
    <row r="27" spans="1:44" ht="30" customHeight="1" x14ac:dyDescent="0.2">
      <c r="A27" t="s">
        <v>26</v>
      </c>
      <c r="B27" s="35" t="s">
        <v>174</v>
      </c>
      <c r="C27" t="s">
        <v>175</v>
      </c>
      <c r="E27" s="34" t="s">
        <v>176</v>
      </c>
      <c r="F27" s="41"/>
      <c r="G27" s="31"/>
      <c r="AH27">
        <v>3.6629999999999998</v>
      </c>
      <c r="AI27">
        <v>5.6520000000000001</v>
      </c>
      <c r="AJ27">
        <v>0.84199999999999997</v>
      </c>
      <c r="AK27">
        <v>1.7969999999999999</v>
      </c>
      <c r="AL27">
        <v>1.798</v>
      </c>
      <c r="AM27">
        <v>2.5960000000000001</v>
      </c>
      <c r="AN27">
        <v>1.7709999999999999</v>
      </c>
      <c r="AO27">
        <v>0.20499999999999999</v>
      </c>
      <c r="AP27">
        <v>-0.52200000000000002</v>
      </c>
      <c r="AQ27">
        <v>-5.2999999999999999E-2</v>
      </c>
      <c r="AR27">
        <v>1.431</v>
      </c>
    </row>
    <row r="28" spans="1:44" ht="33" customHeight="1" x14ac:dyDescent="0.2">
      <c r="A28" t="s">
        <v>25</v>
      </c>
      <c r="B28" s="35" t="s">
        <v>174</v>
      </c>
      <c r="C28" t="s">
        <v>175</v>
      </c>
      <c r="E28" s="34" t="s">
        <v>176</v>
      </c>
      <c r="F28" s="41"/>
      <c r="G28" s="31"/>
      <c r="P28">
        <v>6.7910000000000004</v>
      </c>
      <c r="Q28">
        <v>6.7220000000000004</v>
      </c>
      <c r="R28">
        <v>5.9340000000000002</v>
      </c>
      <c r="S28">
        <v>7.1449999999999996</v>
      </c>
      <c r="T28">
        <v>4.569</v>
      </c>
      <c r="U28">
        <v>4.718</v>
      </c>
      <c r="V28">
        <v>4.6740000000000004</v>
      </c>
      <c r="W28">
        <v>3.5990000000000002</v>
      </c>
      <c r="X28">
        <v>1.877</v>
      </c>
      <c r="Y28">
        <v>1.764</v>
      </c>
      <c r="Z28">
        <v>2.2349999999999999</v>
      </c>
      <c r="AA28">
        <v>3.484</v>
      </c>
      <c r="AB28">
        <v>3.585</v>
      </c>
      <c r="AC28">
        <v>3.0990000000000002</v>
      </c>
      <c r="AD28">
        <v>3.0409999999999999</v>
      </c>
      <c r="AE28">
        <v>3.0390000000000001</v>
      </c>
      <c r="AF28">
        <v>3.371</v>
      </c>
      <c r="AG28">
        <v>3.5179999999999998</v>
      </c>
      <c r="AH28">
        <v>2.7890000000000001</v>
      </c>
      <c r="AI28">
        <v>4.0759999999999996</v>
      </c>
      <c r="AJ28">
        <v>-0.28899999999999998</v>
      </c>
      <c r="AK28">
        <v>1.798</v>
      </c>
      <c r="AL28">
        <v>3.1970000000000001</v>
      </c>
      <c r="AM28">
        <v>2.4430000000000001</v>
      </c>
      <c r="AN28">
        <v>1.413</v>
      </c>
      <c r="AO28">
        <v>-0.14699999999999999</v>
      </c>
      <c r="AP28">
        <v>-0.496</v>
      </c>
      <c r="AQ28">
        <v>-0.20300000000000001</v>
      </c>
      <c r="AR28">
        <v>1.9590000000000001</v>
      </c>
    </row>
    <row r="29" spans="1:44" ht="28.5" x14ac:dyDescent="0.2">
      <c r="A29" t="s">
        <v>24</v>
      </c>
      <c r="B29" t="s">
        <v>174</v>
      </c>
      <c r="C29" t="s">
        <v>175</v>
      </c>
      <c r="E29" s="34" t="s">
        <v>176</v>
      </c>
      <c r="F29" s="31"/>
      <c r="G29" s="31"/>
      <c r="R29">
        <v>7.5069999999999997</v>
      </c>
      <c r="S29">
        <v>4.2759999999999998</v>
      </c>
    </row>
    <row r="30" spans="1:44" ht="28.5" x14ac:dyDescent="0.2">
      <c r="A30" t="s">
        <v>40</v>
      </c>
      <c r="B30" t="s">
        <v>174</v>
      </c>
      <c r="C30" t="s">
        <v>175</v>
      </c>
      <c r="E30" s="34" t="s">
        <v>176</v>
      </c>
      <c r="F30" s="31">
        <v>9.6</v>
      </c>
      <c r="G30" s="31">
        <v>11.339</v>
      </c>
      <c r="H30">
        <v>11.718</v>
      </c>
      <c r="I30">
        <v>10.146000000000001</v>
      </c>
      <c r="J30">
        <v>6.835</v>
      </c>
      <c r="K30">
        <v>6.343</v>
      </c>
      <c r="L30">
        <v>4.6619999999999999</v>
      </c>
      <c r="M30">
        <v>3.718</v>
      </c>
      <c r="N30">
        <v>3.9790000000000001</v>
      </c>
      <c r="O30">
        <v>4.5250000000000004</v>
      </c>
      <c r="P30">
        <v>4.78</v>
      </c>
      <c r="Q30">
        <v>2.6480000000000001</v>
      </c>
      <c r="R30">
        <v>2.4039999999999999</v>
      </c>
      <c r="S30">
        <v>2.1110000000000002</v>
      </c>
      <c r="T30">
        <v>1.214</v>
      </c>
      <c r="U30">
        <v>2.004</v>
      </c>
      <c r="V30">
        <v>2.077</v>
      </c>
      <c r="W30">
        <v>2.157</v>
      </c>
      <c r="X30">
        <v>2.1840000000000002</v>
      </c>
      <c r="Y30">
        <v>1.82</v>
      </c>
    </row>
    <row r="31" spans="1:44" x14ac:dyDescent="0.2">
      <c r="F31" s="31"/>
      <c r="G31" s="31"/>
    </row>
    <row r="32" spans="1:44" x14ac:dyDescent="0.2">
      <c r="A32" t="s">
        <v>180</v>
      </c>
      <c r="F32" s="31"/>
      <c r="G32" s="31"/>
    </row>
    <row r="33" spans="6:7" x14ac:dyDescent="0.2">
      <c r="F33" s="31"/>
      <c r="G33" s="31"/>
    </row>
  </sheetData>
  <pageMargins left="0.7" right="0.7" top="0.78740157499999996" bottom="0.78740157499999996"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9"/>
  <sheetViews>
    <sheetView zoomScale="50" zoomScaleNormal="50" workbookViewId="0">
      <selection activeCell="M9" sqref="M9"/>
    </sheetView>
  </sheetViews>
  <sheetFormatPr baseColWidth="10" defaultRowHeight="15" x14ac:dyDescent="0.25"/>
  <cols>
    <col min="1" max="1" width="18.125" style="104" customWidth="1"/>
    <col min="2" max="2" width="10.25" style="104" customWidth="1"/>
    <col min="3" max="16384" width="11" style="104"/>
  </cols>
  <sheetData>
    <row r="1" spans="1:41" ht="23.25" x14ac:dyDescent="0.35">
      <c r="A1" s="103" t="s">
        <v>467</v>
      </c>
      <c r="B1" s="103"/>
    </row>
    <row r="2" spans="1:41" x14ac:dyDescent="0.25">
      <c r="A2" s="105" t="s">
        <v>45</v>
      </c>
      <c r="B2" s="105">
        <v>1979</v>
      </c>
      <c r="C2" s="105">
        <v>1980</v>
      </c>
      <c r="D2" s="105">
        <v>1981</v>
      </c>
      <c r="E2" s="105">
        <v>1982</v>
      </c>
      <c r="F2" s="105">
        <v>1983</v>
      </c>
      <c r="G2" s="105">
        <v>1984</v>
      </c>
      <c r="H2" s="105">
        <v>1985</v>
      </c>
      <c r="I2" s="105">
        <v>1986</v>
      </c>
      <c r="J2" s="105">
        <v>1987</v>
      </c>
      <c r="K2" s="105">
        <v>1988</v>
      </c>
      <c r="L2" s="105">
        <v>1989</v>
      </c>
      <c r="M2" s="105">
        <v>1990</v>
      </c>
      <c r="N2" s="105">
        <v>1991</v>
      </c>
      <c r="O2" s="105">
        <v>1992</v>
      </c>
      <c r="P2" s="105">
        <v>1993</v>
      </c>
      <c r="Q2" s="105">
        <v>1994</v>
      </c>
      <c r="R2" s="105">
        <v>1995</v>
      </c>
      <c r="S2" s="105">
        <v>1996</v>
      </c>
      <c r="T2" s="105">
        <v>1997</v>
      </c>
      <c r="U2" s="105">
        <v>1998</v>
      </c>
      <c r="V2" s="105">
        <v>1999</v>
      </c>
      <c r="W2" s="105">
        <v>2000</v>
      </c>
      <c r="X2" s="105">
        <v>2001</v>
      </c>
      <c r="Y2" s="105">
        <v>2002</v>
      </c>
      <c r="Z2" s="105">
        <v>2003</v>
      </c>
      <c r="AA2" s="105">
        <v>2004</v>
      </c>
      <c r="AB2" s="105">
        <v>2005</v>
      </c>
      <c r="AC2" s="105">
        <v>2006</v>
      </c>
      <c r="AD2" s="105">
        <v>2007</v>
      </c>
      <c r="AE2" s="105">
        <v>2008</v>
      </c>
      <c r="AF2" s="105">
        <v>2009</v>
      </c>
      <c r="AG2" s="105">
        <v>2010</v>
      </c>
      <c r="AH2" s="105">
        <v>2011</v>
      </c>
      <c r="AI2" s="105">
        <v>2012</v>
      </c>
      <c r="AJ2" s="105">
        <v>2013</v>
      </c>
      <c r="AK2" s="105">
        <v>2014</v>
      </c>
      <c r="AL2" s="105">
        <v>2015</v>
      </c>
      <c r="AM2" s="105">
        <v>2016</v>
      </c>
      <c r="AN2" s="105">
        <v>2017</v>
      </c>
      <c r="AO2" s="105">
        <v>2018</v>
      </c>
    </row>
    <row r="3" spans="1:41" x14ac:dyDescent="0.25">
      <c r="A3" s="104" t="s">
        <v>42</v>
      </c>
      <c r="C3" s="104">
        <v>-4.7759999999999998</v>
      </c>
      <c r="D3" s="104">
        <v>-4.3380000000000001</v>
      </c>
      <c r="E3" s="104">
        <v>1.0029999999999999</v>
      </c>
      <c r="F3" s="104">
        <v>0.38900000000000001</v>
      </c>
      <c r="G3" s="104">
        <v>-0.26600000000000001</v>
      </c>
      <c r="H3" s="104">
        <v>-0.23</v>
      </c>
      <c r="I3" s="104">
        <v>0.21</v>
      </c>
      <c r="J3" s="104">
        <v>-0.216</v>
      </c>
      <c r="K3" s="104">
        <v>-0.18099999999999999</v>
      </c>
      <c r="L3" s="104">
        <v>0.186</v>
      </c>
      <c r="M3" s="104">
        <v>0.69899999999999995</v>
      </c>
      <c r="N3" s="104">
        <v>3.5000000000000003E-2</v>
      </c>
      <c r="O3" s="104">
        <v>-0.38500000000000001</v>
      </c>
      <c r="P3" s="104">
        <v>-0.53200000000000003</v>
      </c>
      <c r="Q3" s="104">
        <v>-1.4670000000000001</v>
      </c>
      <c r="R3" s="104">
        <v>-2.86</v>
      </c>
      <c r="S3" s="104">
        <v>-2.8380000000000001</v>
      </c>
      <c r="T3" s="104">
        <v>-2.5459999999999998</v>
      </c>
      <c r="U3" s="104">
        <v>-1.8520000000000001</v>
      </c>
      <c r="V3" s="104">
        <v>-2.2610000000000001</v>
      </c>
      <c r="W3" s="104">
        <v>-0.70599999999999996</v>
      </c>
      <c r="X3" s="104">
        <v>-0.79600000000000004</v>
      </c>
      <c r="Y3" s="104">
        <v>2.1019999999999999</v>
      </c>
      <c r="Z3" s="104">
        <v>1.548</v>
      </c>
      <c r="AA3" s="104">
        <v>2.0760000000000001</v>
      </c>
      <c r="AB3" s="104">
        <v>2.258</v>
      </c>
      <c r="AC3" s="104">
        <v>3.2949999999999999</v>
      </c>
      <c r="AD3" s="104">
        <v>3.802</v>
      </c>
      <c r="AE3" s="104">
        <v>4.49</v>
      </c>
      <c r="AF3" s="104">
        <v>2.5960000000000001</v>
      </c>
      <c r="AG3" s="104">
        <v>2.855</v>
      </c>
      <c r="AH3" s="104">
        <v>1.631</v>
      </c>
      <c r="AI3" s="104">
        <v>1.4830000000000001</v>
      </c>
      <c r="AJ3" s="104">
        <v>1.9430000000000001</v>
      </c>
      <c r="AK3" s="104">
        <v>2.4750000000000001</v>
      </c>
      <c r="AL3" s="104">
        <v>1.923</v>
      </c>
      <c r="AM3" s="104">
        <v>2.1259999999999999</v>
      </c>
      <c r="AN3" s="104">
        <v>1.883</v>
      </c>
      <c r="AO3" s="104">
        <v>2.2200000000000002</v>
      </c>
    </row>
    <row r="4" spans="1:41" x14ac:dyDescent="0.25">
      <c r="A4" s="104" t="s">
        <v>41</v>
      </c>
      <c r="C4" s="104">
        <v>-3.9780000000000002</v>
      </c>
      <c r="D4" s="104">
        <v>-4.0720000000000001</v>
      </c>
      <c r="E4" s="104">
        <v>-2.8820000000000001</v>
      </c>
      <c r="F4" s="104">
        <v>-0.58099999999999996</v>
      </c>
      <c r="G4" s="104">
        <v>-6.7000000000000004E-2</v>
      </c>
      <c r="H4" s="104">
        <v>0.79500000000000004</v>
      </c>
      <c r="I4" s="104">
        <v>2.6080000000000001</v>
      </c>
      <c r="J4" s="104">
        <v>1.9159999999999999</v>
      </c>
      <c r="K4" s="104">
        <v>2.2639999999999998</v>
      </c>
      <c r="L4" s="104">
        <v>2.2429999999999999</v>
      </c>
      <c r="M4" s="104">
        <v>1.8080000000000001</v>
      </c>
      <c r="N4" s="104">
        <v>2.3069999999999999</v>
      </c>
      <c r="O4" s="104">
        <v>2.8980000000000001</v>
      </c>
      <c r="P4" s="104">
        <v>5.117</v>
      </c>
      <c r="Q4" s="104">
        <v>5.2519999999999998</v>
      </c>
      <c r="R4" s="104">
        <v>5.31</v>
      </c>
      <c r="S4" s="104">
        <v>4.9160000000000004</v>
      </c>
      <c r="T4" s="104">
        <v>5.4260000000000002</v>
      </c>
      <c r="U4" s="104">
        <v>5.08</v>
      </c>
      <c r="V4" s="104">
        <v>7.7030000000000003</v>
      </c>
      <c r="W4" s="104">
        <v>3.9369999999999998</v>
      </c>
      <c r="X4" s="104">
        <v>3.3180000000000001</v>
      </c>
      <c r="Y4" s="104">
        <v>4.4720000000000004</v>
      </c>
      <c r="Z4" s="104">
        <v>3.3769999999999998</v>
      </c>
      <c r="AA4" s="104">
        <v>3.077</v>
      </c>
      <c r="AB4" s="104">
        <v>1.9850000000000001</v>
      </c>
      <c r="AC4" s="104">
        <v>1.84</v>
      </c>
      <c r="AD4" s="104">
        <v>1.49</v>
      </c>
      <c r="AE4" s="104">
        <v>-0.999</v>
      </c>
      <c r="AF4" s="104">
        <v>-1.0760000000000001</v>
      </c>
      <c r="AG4" s="104">
        <v>1.764</v>
      </c>
      <c r="AH4" s="104">
        <v>-1.073</v>
      </c>
      <c r="AI4" s="104">
        <v>-5.2999999999999999E-2</v>
      </c>
      <c r="AJ4" s="104">
        <v>-0.318</v>
      </c>
      <c r="AK4" s="104">
        <v>-0.871</v>
      </c>
      <c r="AL4" s="104">
        <v>-0.14299999999999999</v>
      </c>
      <c r="AM4" s="104">
        <v>9.7000000000000003E-2</v>
      </c>
      <c r="AN4" s="104">
        <v>-0.16400000000000001</v>
      </c>
      <c r="AO4" s="104">
        <v>5.5E-2</v>
      </c>
    </row>
    <row r="5" spans="1:41" x14ac:dyDescent="0.25">
      <c r="A5" s="104" t="s">
        <v>177</v>
      </c>
      <c r="C5" s="104">
        <v>-11.164</v>
      </c>
      <c r="D5" s="104">
        <v>-7.6639999999999997</v>
      </c>
      <c r="E5" s="104">
        <v>-7.6829999999999998</v>
      </c>
      <c r="F5" s="104">
        <v>-8.8350000000000009</v>
      </c>
      <c r="G5" s="104">
        <v>-9.0570000000000004</v>
      </c>
      <c r="H5" s="104">
        <v>-6.9039999999999999</v>
      </c>
      <c r="I5" s="104">
        <v>-0.56999999999999995</v>
      </c>
      <c r="J5" s="104">
        <v>-0.193</v>
      </c>
      <c r="K5" s="104">
        <v>-2.3439999999999999</v>
      </c>
      <c r="L5" s="104">
        <v>-5.0739999999999998</v>
      </c>
      <c r="M5" s="104">
        <v>-2.5710000000000002</v>
      </c>
      <c r="N5" s="104">
        <v>-6.7839999999999998</v>
      </c>
      <c r="O5" s="104">
        <v>-8.5960000000000001</v>
      </c>
      <c r="P5" s="104">
        <v>1.546</v>
      </c>
      <c r="Q5" s="104">
        <v>0.92900000000000005</v>
      </c>
      <c r="R5" s="104">
        <v>-2.0649999999999999</v>
      </c>
      <c r="S5" s="104">
        <v>-4.67</v>
      </c>
      <c r="T5" s="104">
        <v>-4.3840000000000003</v>
      </c>
      <c r="U5" s="104">
        <v>2.8460000000000001</v>
      </c>
      <c r="V5" s="104">
        <v>-1.6220000000000001</v>
      </c>
      <c r="W5" s="104">
        <v>-4.899</v>
      </c>
      <c r="X5" s="104">
        <v>-3.0369999999999999</v>
      </c>
      <c r="Y5" s="104">
        <v>-3.444</v>
      </c>
      <c r="Z5" s="104">
        <v>-2.0419999999999998</v>
      </c>
      <c r="AA5" s="104">
        <v>-4.548</v>
      </c>
      <c r="AB5" s="104">
        <v>-5.3150000000000004</v>
      </c>
      <c r="AC5" s="104">
        <v>-6.2869999999999999</v>
      </c>
      <c r="AD5" s="104">
        <v>-10.65</v>
      </c>
      <c r="AE5" s="104">
        <v>-15.49</v>
      </c>
      <c r="AF5" s="104">
        <v>-7.6680000000000001</v>
      </c>
      <c r="AG5" s="104">
        <v>-11.27</v>
      </c>
      <c r="AH5" s="104">
        <v>-4.109</v>
      </c>
      <c r="AI5" s="104">
        <v>-5.9610000000000003</v>
      </c>
      <c r="AJ5" s="104">
        <v>-4.9390000000000001</v>
      </c>
      <c r="AK5" s="104">
        <v>-4.32</v>
      </c>
      <c r="AL5" s="104">
        <v>-1.462</v>
      </c>
      <c r="AM5" s="104">
        <v>-4.8789999999999996</v>
      </c>
      <c r="AN5" s="104">
        <v>-6.7190000000000003</v>
      </c>
      <c r="AO5" s="104">
        <v>-3.0960000000000001</v>
      </c>
    </row>
    <row r="6" spans="1:41" x14ac:dyDescent="0.25">
      <c r="A6" s="104" t="s">
        <v>40</v>
      </c>
      <c r="B6" s="104">
        <v>-4.3</v>
      </c>
      <c r="C6" s="104">
        <v>-3.359</v>
      </c>
      <c r="D6" s="104">
        <v>-3.03</v>
      </c>
      <c r="E6" s="104">
        <v>-3.7389999999999999</v>
      </c>
      <c r="F6" s="104">
        <v>-2.278</v>
      </c>
      <c r="G6" s="104">
        <v>-2.907</v>
      </c>
      <c r="H6" s="104">
        <v>-4.4160000000000004</v>
      </c>
      <c r="I6" s="104">
        <v>-5.0979999999999999</v>
      </c>
      <c r="J6" s="104">
        <v>-2.7429999999999999</v>
      </c>
      <c r="K6" s="104">
        <v>-1.1599999999999999</v>
      </c>
      <c r="L6" s="104">
        <v>-0.99399999999999999</v>
      </c>
      <c r="M6" s="104">
        <v>0.99199999999999999</v>
      </c>
      <c r="N6" s="104">
        <v>1.425</v>
      </c>
      <c r="O6" s="104">
        <v>2.746</v>
      </c>
      <c r="P6" s="104">
        <v>3.3740000000000001</v>
      </c>
      <c r="Q6" s="104">
        <v>2.0419999999999998</v>
      </c>
      <c r="R6" s="104">
        <v>1.0029999999999999</v>
      </c>
      <c r="S6" s="104">
        <v>1.647</v>
      </c>
      <c r="T6" s="104">
        <v>1.3129999999999999</v>
      </c>
      <c r="U6" s="104">
        <v>-0.14899999999999999</v>
      </c>
      <c r="V6" s="104">
        <v>2.5289999999999999</v>
      </c>
      <c r="W6" s="104">
        <v>1.9890000000000001</v>
      </c>
      <c r="X6" s="104">
        <v>3.6459999999999999</v>
      </c>
      <c r="Y6" s="104">
        <v>3</v>
      </c>
      <c r="Z6" s="104">
        <v>3.931</v>
      </c>
      <c r="AA6" s="104">
        <v>4.0449999999999999</v>
      </c>
      <c r="AB6" s="104">
        <v>4.1920000000000002</v>
      </c>
      <c r="AC6" s="104">
        <v>3.3250000000000002</v>
      </c>
      <c r="AD6" s="104">
        <v>1.4470000000000001</v>
      </c>
      <c r="AE6" s="104">
        <v>2.9169999999999998</v>
      </c>
      <c r="AF6" s="104">
        <v>3.4649999999999999</v>
      </c>
      <c r="AG6" s="104">
        <v>6.5629999999999997</v>
      </c>
      <c r="AH6" s="104">
        <v>6.5860000000000003</v>
      </c>
      <c r="AI6" s="104">
        <v>6.282</v>
      </c>
      <c r="AJ6" s="104">
        <v>7.7590000000000003</v>
      </c>
      <c r="AK6" s="104">
        <v>8.9239999999999995</v>
      </c>
      <c r="AL6" s="104">
        <v>8.7759999999999998</v>
      </c>
      <c r="AM6" s="104">
        <v>7.3209999999999997</v>
      </c>
      <c r="AN6" s="104">
        <v>7.6239999999999997</v>
      </c>
      <c r="AO6" s="104">
        <v>7.7080000000000002</v>
      </c>
    </row>
    <row r="7" spans="1:41" x14ac:dyDescent="0.25">
      <c r="A7" s="104" t="s">
        <v>38</v>
      </c>
      <c r="P7" s="104">
        <v>1.2130000000000001</v>
      </c>
      <c r="Q7" s="104">
        <v>-6.7809999999999997</v>
      </c>
      <c r="R7" s="104">
        <v>-4.1589999999999998</v>
      </c>
      <c r="S7" s="104">
        <v>-8.4160000000000004</v>
      </c>
      <c r="T7" s="104">
        <v>-11.093999999999999</v>
      </c>
      <c r="U7" s="104">
        <v>-8.5449999999999999</v>
      </c>
      <c r="V7" s="104">
        <v>-4.2809999999999997</v>
      </c>
      <c r="W7" s="104">
        <v>-5.3920000000000003</v>
      </c>
      <c r="X7" s="104">
        <v>-7.0919999999999996</v>
      </c>
      <c r="Y7" s="104">
        <v>-11.092000000000001</v>
      </c>
      <c r="Z7" s="104">
        <v>-12.893000000000001</v>
      </c>
      <c r="AA7" s="104">
        <v>-11.859</v>
      </c>
      <c r="AB7" s="104">
        <v>-8.7279999999999998</v>
      </c>
      <c r="AC7" s="104">
        <v>-14.959</v>
      </c>
      <c r="AD7" s="104">
        <v>-14.981999999999999</v>
      </c>
      <c r="AE7" s="104">
        <v>-8.6769999999999996</v>
      </c>
      <c r="AF7" s="104">
        <v>2.5409999999999999</v>
      </c>
      <c r="AG7" s="104">
        <v>1.7989999999999999</v>
      </c>
      <c r="AH7" s="104">
        <v>1.3340000000000001</v>
      </c>
      <c r="AI7" s="104">
        <v>-1.948</v>
      </c>
      <c r="AJ7" s="104">
        <v>0.51800000000000002</v>
      </c>
      <c r="AK7" s="104">
        <v>0.25900000000000001</v>
      </c>
      <c r="AL7" s="104">
        <v>1.9530000000000001</v>
      </c>
      <c r="AM7" s="104">
        <v>1.8959999999999999</v>
      </c>
      <c r="AN7" s="104">
        <v>3.1139999999999999</v>
      </c>
      <c r="AO7" s="104">
        <v>2.165</v>
      </c>
    </row>
    <row r="8" spans="1:41" x14ac:dyDescent="0.25">
      <c r="A8" s="104" t="s">
        <v>37</v>
      </c>
      <c r="C8" s="104">
        <v>-2.6120000000000001</v>
      </c>
      <c r="D8" s="104">
        <v>-0.90900000000000003</v>
      </c>
      <c r="E8" s="104">
        <v>-1.738</v>
      </c>
      <c r="F8" s="104">
        <v>-2.202</v>
      </c>
      <c r="G8" s="104">
        <v>-3.9E-2</v>
      </c>
      <c r="H8" s="104">
        <v>-1.4339999999999999</v>
      </c>
      <c r="I8" s="104">
        <v>-0.94099999999999995</v>
      </c>
      <c r="J8" s="104">
        <v>-1.887</v>
      </c>
      <c r="K8" s="104">
        <v>-2.4660000000000002</v>
      </c>
      <c r="L8" s="104">
        <v>-4.867</v>
      </c>
      <c r="M8" s="104">
        <v>-4.9290000000000003</v>
      </c>
      <c r="N8" s="104">
        <v>-5.2489999999999997</v>
      </c>
      <c r="O8" s="104">
        <v>-4.5199999999999996</v>
      </c>
      <c r="P8" s="104">
        <v>-1.2609999999999999</v>
      </c>
      <c r="Q8" s="104">
        <v>1.0589999999999999</v>
      </c>
      <c r="R8" s="104">
        <v>4.1109999999999998</v>
      </c>
      <c r="S8" s="104">
        <v>3.8</v>
      </c>
      <c r="T8" s="104">
        <v>5.0659999999999998</v>
      </c>
      <c r="U8" s="104">
        <v>5.0140000000000002</v>
      </c>
      <c r="V8" s="104">
        <v>5.1479999999999997</v>
      </c>
      <c r="W8" s="104">
        <v>7.5439999999999996</v>
      </c>
      <c r="X8" s="104">
        <v>8.0559999999999992</v>
      </c>
      <c r="Y8" s="104">
        <v>8.1940000000000008</v>
      </c>
      <c r="Z8" s="104">
        <v>4.6360000000000001</v>
      </c>
      <c r="AA8" s="104">
        <v>5.9550000000000001</v>
      </c>
      <c r="AB8" s="104">
        <v>3.2090000000000001</v>
      </c>
      <c r="AC8" s="104">
        <v>3.6829999999999998</v>
      </c>
      <c r="AD8" s="104">
        <v>3.694</v>
      </c>
      <c r="AE8" s="104">
        <v>2.089</v>
      </c>
      <c r="AF8" s="104">
        <v>1.6379999999999999</v>
      </c>
      <c r="AG8" s="104">
        <v>1.0920000000000001</v>
      </c>
      <c r="AH8" s="104">
        <v>-1.74</v>
      </c>
      <c r="AI8" s="104">
        <v>-2.2759999999999998</v>
      </c>
      <c r="AJ8" s="104">
        <v>-1.9470000000000001</v>
      </c>
      <c r="AK8" s="104">
        <v>-1.544</v>
      </c>
      <c r="AL8" s="104">
        <v>-0.85799999999999998</v>
      </c>
      <c r="AM8" s="104">
        <v>-0.34200000000000003</v>
      </c>
      <c r="AN8" s="104">
        <v>0.71399999999999997</v>
      </c>
      <c r="AO8" s="104">
        <v>0.90600000000000003</v>
      </c>
    </row>
    <row r="9" spans="1:41" x14ac:dyDescent="0.25">
      <c r="A9" s="104" t="s">
        <v>36</v>
      </c>
      <c r="B9" s="104">
        <v>0.8</v>
      </c>
      <c r="C9" s="104">
        <v>-0.59499999999999997</v>
      </c>
      <c r="D9" s="104">
        <v>-0.77100000000000002</v>
      </c>
      <c r="E9" s="104">
        <v>-2.0619999999999998</v>
      </c>
      <c r="F9" s="104">
        <v>-0.83799999999999997</v>
      </c>
      <c r="G9" s="104">
        <v>-0.14199999999999999</v>
      </c>
      <c r="H9" s="104">
        <v>-6.3E-2</v>
      </c>
      <c r="I9" s="104">
        <v>0.30399999999999999</v>
      </c>
      <c r="J9" s="104">
        <v>-0.47599999999999998</v>
      </c>
      <c r="K9" s="104">
        <v>-0.45700000000000002</v>
      </c>
      <c r="L9" s="104">
        <v>-0.45200000000000001</v>
      </c>
      <c r="M9" s="104">
        <v>-0.77600000000000002</v>
      </c>
      <c r="N9" s="104">
        <v>-0.48599999999999999</v>
      </c>
      <c r="O9" s="104">
        <v>0.27300000000000002</v>
      </c>
      <c r="P9" s="104">
        <v>0.69399999999999995</v>
      </c>
      <c r="Q9" s="104">
        <v>0.58499999999999996</v>
      </c>
      <c r="R9" s="104">
        <v>0.45800000000000002</v>
      </c>
      <c r="S9" s="104">
        <v>1.2050000000000001</v>
      </c>
      <c r="T9" s="104">
        <v>3.7170000000000001</v>
      </c>
      <c r="U9" s="104">
        <v>3.6880000000000002</v>
      </c>
      <c r="V9" s="104">
        <v>4.2249999999999996</v>
      </c>
      <c r="W9" s="104">
        <v>2.641</v>
      </c>
      <c r="X9" s="104">
        <v>2.859</v>
      </c>
      <c r="Y9" s="104">
        <v>2.117</v>
      </c>
      <c r="Z9" s="104">
        <v>1.5740000000000001</v>
      </c>
      <c r="AA9" s="104">
        <v>1.1299999999999999</v>
      </c>
      <c r="AB9" s="104">
        <v>0.47799999999999998</v>
      </c>
      <c r="AC9" s="104">
        <v>0.45100000000000001</v>
      </c>
      <c r="AD9" s="104">
        <v>9.2999999999999999E-2</v>
      </c>
      <c r="AE9" s="104">
        <v>-0.69699999999999995</v>
      </c>
      <c r="AF9" s="104">
        <v>-0.55100000000000005</v>
      </c>
      <c r="AG9" s="104">
        <v>-0.629</v>
      </c>
      <c r="AH9" s="104">
        <v>-0.86</v>
      </c>
      <c r="AI9" s="104">
        <v>-0.96499999999999997</v>
      </c>
      <c r="AJ9" s="104">
        <v>-0.51</v>
      </c>
      <c r="AK9" s="104">
        <v>-0.95599999999999996</v>
      </c>
      <c r="AL9" s="104">
        <v>-0.36799999999999999</v>
      </c>
      <c r="AM9" s="104">
        <v>-0.752</v>
      </c>
      <c r="AN9" s="104">
        <v>-0.57299999999999995</v>
      </c>
      <c r="AO9" s="104">
        <v>-0.91600000000000004</v>
      </c>
    </row>
    <row r="10" spans="1:41" x14ac:dyDescent="0.25">
      <c r="A10" s="104" t="s">
        <v>6</v>
      </c>
      <c r="B10" s="104">
        <v>-0.6</v>
      </c>
      <c r="C10" s="104">
        <v>-1.7889999999999999</v>
      </c>
      <c r="D10" s="104">
        <v>-0.68600000000000005</v>
      </c>
      <c r="E10" s="104">
        <v>0.86899999999999999</v>
      </c>
      <c r="F10" s="104">
        <v>0.66900000000000004</v>
      </c>
      <c r="G10" s="104">
        <v>1.429</v>
      </c>
      <c r="H10" s="104">
        <v>2.6720000000000002</v>
      </c>
      <c r="I10" s="104">
        <v>4.0389999999999997</v>
      </c>
      <c r="J10" s="104">
        <v>3.7229999999999999</v>
      </c>
      <c r="K10" s="104">
        <v>4.3330000000000002</v>
      </c>
      <c r="L10" s="104">
        <v>4.7069999999999999</v>
      </c>
      <c r="M10" s="104">
        <v>3.1429999999999998</v>
      </c>
      <c r="N10" s="104">
        <v>-1.427</v>
      </c>
      <c r="O10" s="104">
        <v>-1.1879999999999999</v>
      </c>
      <c r="P10" s="104">
        <v>-1.038</v>
      </c>
      <c r="Q10" s="104">
        <v>-1.4990000000000001</v>
      </c>
      <c r="R10" s="104">
        <v>-1.2430000000000001</v>
      </c>
      <c r="S10" s="104">
        <v>-0.67400000000000004</v>
      </c>
      <c r="T10" s="104">
        <v>-0.50800000000000001</v>
      </c>
      <c r="U10" s="104">
        <v>-0.70899999999999996</v>
      </c>
      <c r="V10" s="104">
        <v>-1.415</v>
      </c>
      <c r="W10" s="104">
        <v>-1.75</v>
      </c>
      <c r="X10" s="104">
        <v>-0.36299999999999999</v>
      </c>
      <c r="Y10" s="104">
        <v>1.885</v>
      </c>
      <c r="Z10" s="104">
        <v>1.4119999999999999</v>
      </c>
      <c r="AA10" s="104">
        <v>4.4569999999999999</v>
      </c>
      <c r="AB10" s="104">
        <v>4.5949999999999998</v>
      </c>
      <c r="AC10" s="104">
        <v>5.681</v>
      </c>
      <c r="AD10" s="104">
        <v>6.75</v>
      </c>
      <c r="AE10" s="104">
        <v>5.5949999999999998</v>
      </c>
      <c r="AF10" s="104">
        <v>5.7409999999999997</v>
      </c>
      <c r="AG10" s="104">
        <v>5.6159999999999997</v>
      </c>
      <c r="AH10" s="104">
        <v>6.1070000000000002</v>
      </c>
      <c r="AI10" s="104">
        <v>7.0190000000000001</v>
      </c>
      <c r="AJ10" s="104">
        <v>6.726</v>
      </c>
      <c r="AK10" s="104">
        <v>7.4509999999999996</v>
      </c>
      <c r="AL10" s="104">
        <v>8.9019999999999992</v>
      </c>
      <c r="AM10" s="104">
        <v>8.5069999999999997</v>
      </c>
      <c r="AN10" s="104">
        <v>7.8639999999999999</v>
      </c>
      <c r="AO10" s="104">
        <v>8.1140000000000008</v>
      </c>
    </row>
    <row r="11" spans="1:41" x14ac:dyDescent="0.25">
      <c r="A11" s="104" t="s">
        <v>35</v>
      </c>
      <c r="C11" s="104">
        <v>-3.8450000000000002</v>
      </c>
      <c r="D11" s="104">
        <v>-4.5469999999999997</v>
      </c>
      <c r="E11" s="104">
        <v>-3.4420000000000002</v>
      </c>
      <c r="F11" s="104">
        <v>-3.786</v>
      </c>
      <c r="G11" s="104">
        <v>-4.4109999999999996</v>
      </c>
      <c r="H11" s="104">
        <v>-6.8339999999999996</v>
      </c>
      <c r="I11" s="104">
        <v>-2.9710000000000001</v>
      </c>
      <c r="J11" s="104">
        <v>-1.8620000000000001</v>
      </c>
      <c r="K11" s="104">
        <v>-1.2529999999999999</v>
      </c>
      <c r="L11" s="104">
        <v>-3.2320000000000002</v>
      </c>
      <c r="M11" s="104">
        <v>-3.6110000000000002</v>
      </c>
      <c r="N11" s="104">
        <v>-1.49</v>
      </c>
      <c r="O11" s="104">
        <v>-1.84</v>
      </c>
      <c r="P11" s="104">
        <v>-0.68500000000000005</v>
      </c>
      <c r="Q11" s="104">
        <v>-0.125</v>
      </c>
      <c r="R11" s="104">
        <v>-2.347</v>
      </c>
      <c r="S11" s="104">
        <v>-3.492</v>
      </c>
      <c r="T11" s="104">
        <v>-3.72</v>
      </c>
      <c r="U11" s="104">
        <v>-2.6240000000000001</v>
      </c>
      <c r="V11" s="104">
        <v>-3.5790000000000002</v>
      </c>
      <c r="W11" s="104">
        <v>-5.9269999999999996</v>
      </c>
      <c r="X11" s="104">
        <v>-5.3689999999999998</v>
      </c>
      <c r="Y11" s="104">
        <v>-6.8319999999999999</v>
      </c>
      <c r="Z11" s="104">
        <v>-8.4499999999999993</v>
      </c>
      <c r="AA11" s="104">
        <v>-7.71</v>
      </c>
      <c r="AB11" s="104">
        <v>-8.8699999999999992</v>
      </c>
      <c r="AC11" s="104">
        <v>-11.486000000000001</v>
      </c>
      <c r="AD11" s="104">
        <v>-15.188000000000001</v>
      </c>
      <c r="AE11" s="104">
        <v>-15.111000000000001</v>
      </c>
      <c r="AF11" s="104">
        <v>-12.345000000000001</v>
      </c>
      <c r="AG11" s="104">
        <v>-11.384</v>
      </c>
      <c r="AH11" s="104">
        <v>-10.006</v>
      </c>
      <c r="AI11" s="104">
        <v>-3.831</v>
      </c>
      <c r="AJ11" s="104">
        <v>-2.0409999999999999</v>
      </c>
      <c r="AK11" s="104">
        <v>-1.63</v>
      </c>
      <c r="AL11" s="104">
        <v>-0.22900000000000001</v>
      </c>
      <c r="AM11" s="104">
        <v>-1.075</v>
      </c>
      <c r="AN11" s="104">
        <v>-0.79500000000000004</v>
      </c>
      <c r="AO11" s="104">
        <v>-0.76500000000000001</v>
      </c>
    </row>
    <row r="12" spans="1:41" x14ac:dyDescent="0.25">
      <c r="A12" s="104" t="s">
        <v>34</v>
      </c>
      <c r="C12" s="104">
        <v>-10.56</v>
      </c>
      <c r="D12" s="104">
        <v>-12.635</v>
      </c>
      <c r="E12" s="104">
        <v>-8.7840000000000007</v>
      </c>
      <c r="F12" s="104">
        <v>-5.6040000000000001</v>
      </c>
      <c r="G12" s="104">
        <v>-5.1639999999999997</v>
      </c>
      <c r="H12" s="104">
        <v>-3.2719999999999998</v>
      </c>
      <c r="I12" s="104">
        <v>-2.8759999999999999</v>
      </c>
      <c r="J12" s="104">
        <v>-0.26100000000000001</v>
      </c>
      <c r="K12" s="104">
        <v>0.254</v>
      </c>
      <c r="L12" s="104">
        <v>-1.2989999999999999</v>
      </c>
      <c r="M12" s="104">
        <v>-0.77300000000000002</v>
      </c>
      <c r="N12" s="104">
        <v>0.69599999999999995</v>
      </c>
      <c r="O12" s="104">
        <v>0.99299999999999999</v>
      </c>
      <c r="P12" s="104">
        <v>3.5640000000000001</v>
      </c>
      <c r="Q12" s="104">
        <v>2.6789999999999998</v>
      </c>
      <c r="R12" s="104">
        <v>2.4790000000000001</v>
      </c>
      <c r="S12" s="104">
        <v>2.6669999999999998</v>
      </c>
      <c r="T12" s="104">
        <v>2.3479999999999999</v>
      </c>
      <c r="U12" s="104">
        <v>0.78100000000000003</v>
      </c>
      <c r="V12" s="104">
        <v>0.24399999999999999</v>
      </c>
      <c r="W12" s="104">
        <v>0.61499999999999999</v>
      </c>
      <c r="X12" s="104">
        <v>0.17599999999999999</v>
      </c>
      <c r="Y12" s="104">
        <v>0.247</v>
      </c>
      <c r="Z12" s="104">
        <v>0.49299999999999999</v>
      </c>
      <c r="AA12" s="104">
        <v>-9.8000000000000004E-2</v>
      </c>
      <c r="AB12" s="104">
        <v>-3.5419999999999998</v>
      </c>
      <c r="AC12" s="104">
        <v>-5.351</v>
      </c>
      <c r="AD12" s="104">
        <v>-6.5060000000000002</v>
      </c>
      <c r="AE12" s="104">
        <v>-6.2389999999999999</v>
      </c>
      <c r="AF12" s="104">
        <v>-4.6520000000000001</v>
      </c>
      <c r="AG12" s="104">
        <v>-1.1970000000000001</v>
      </c>
      <c r="AH12" s="104">
        <v>-1.6419999999999999</v>
      </c>
      <c r="AI12" s="104">
        <v>-2.63</v>
      </c>
      <c r="AJ12" s="104">
        <v>1.514</v>
      </c>
      <c r="AK12" s="104">
        <v>1.073</v>
      </c>
      <c r="AL12" s="104">
        <v>4.4089999999999998</v>
      </c>
      <c r="AM12" s="104">
        <v>-4.1680000000000001</v>
      </c>
      <c r="AN12" s="104">
        <v>8.4879999999999995</v>
      </c>
      <c r="AO12" s="104">
        <v>7.3689999999999998</v>
      </c>
    </row>
    <row r="13" spans="1:41" x14ac:dyDescent="0.25">
      <c r="A13" s="104" t="s">
        <v>33</v>
      </c>
      <c r="B13" s="104">
        <v>1.5</v>
      </c>
      <c r="C13" s="104">
        <v>-3.5129999999999999</v>
      </c>
      <c r="D13" s="104">
        <v>-3.5270000000000001</v>
      </c>
      <c r="E13" s="104">
        <v>-2.371</v>
      </c>
      <c r="F13" s="104">
        <v>0.30499999999999999</v>
      </c>
      <c r="G13" s="104">
        <v>-0.90800000000000003</v>
      </c>
      <c r="H13" s="104">
        <v>-1.216</v>
      </c>
      <c r="I13" s="104">
        <v>0.42499999999999999</v>
      </c>
      <c r="J13" s="104">
        <v>-0.35899999999999999</v>
      </c>
      <c r="K13" s="104">
        <v>-0.89300000000000002</v>
      </c>
      <c r="L13" s="104">
        <v>-1.603</v>
      </c>
      <c r="M13" s="104">
        <v>-1.8540000000000001</v>
      </c>
      <c r="N13" s="104">
        <v>-2.4220000000000002</v>
      </c>
      <c r="O13" s="104">
        <v>-2.601</v>
      </c>
      <c r="P13" s="104">
        <v>1.129</v>
      </c>
      <c r="Q13" s="104">
        <v>1.1619999999999999</v>
      </c>
      <c r="R13" s="104">
        <v>2.0840000000000001</v>
      </c>
      <c r="S13" s="104">
        <v>2.952</v>
      </c>
      <c r="T13" s="104">
        <v>2.9609999999999999</v>
      </c>
      <c r="U13" s="104">
        <v>2.0489999999999999</v>
      </c>
      <c r="V13" s="104">
        <v>1.1259999999999999</v>
      </c>
      <c r="W13" s="104">
        <v>5.6000000000000001E-2</v>
      </c>
      <c r="X13" s="104">
        <v>0.52500000000000002</v>
      </c>
      <c r="Y13" s="104">
        <v>-0.27</v>
      </c>
      <c r="Z13" s="104">
        <v>-0.60899999999999999</v>
      </c>
      <c r="AA13" s="104">
        <v>-0.34699999999999998</v>
      </c>
      <c r="AB13" s="104">
        <v>-0.9</v>
      </c>
      <c r="AC13" s="104">
        <v>-1.5029999999999999</v>
      </c>
      <c r="AD13" s="104">
        <v>-1.39</v>
      </c>
      <c r="AE13" s="104">
        <v>-2.8180000000000001</v>
      </c>
      <c r="AF13" s="104">
        <v>-1.889</v>
      </c>
      <c r="AG13" s="104">
        <v>-3.4119999999999999</v>
      </c>
      <c r="AH13" s="104">
        <v>-2.996</v>
      </c>
      <c r="AI13" s="104">
        <v>-0.33800000000000002</v>
      </c>
      <c r="AJ13" s="104">
        <v>0.999</v>
      </c>
      <c r="AK13" s="104">
        <v>1.9179999999999999</v>
      </c>
      <c r="AL13" s="104">
        <v>1.5129999999999999</v>
      </c>
      <c r="AM13" s="104">
        <v>2.5609999999999999</v>
      </c>
      <c r="AN13" s="104">
        <v>2.7549999999999999</v>
      </c>
      <c r="AO13" s="104">
        <v>1.9810000000000001</v>
      </c>
    </row>
    <row r="14" spans="1:41" x14ac:dyDescent="0.25">
      <c r="A14" s="104" t="s">
        <v>32</v>
      </c>
      <c r="O14" s="104">
        <v>11.3</v>
      </c>
      <c r="P14" s="104">
        <v>15.279</v>
      </c>
      <c r="Q14" s="104">
        <v>4.4400000000000004</v>
      </c>
      <c r="R14" s="104">
        <v>-0.29899999999999999</v>
      </c>
      <c r="S14" s="104">
        <v>-4.6859999999999999</v>
      </c>
      <c r="T14" s="104">
        <v>-5.2859999999999996</v>
      </c>
      <c r="U14" s="104">
        <v>-9.0489999999999995</v>
      </c>
      <c r="V14" s="104">
        <v>-7.22</v>
      </c>
      <c r="W14" s="104">
        <v>-4.72</v>
      </c>
      <c r="X14" s="104">
        <v>-7.5179999999999998</v>
      </c>
      <c r="Y14" s="104">
        <v>-6.4809999999999999</v>
      </c>
      <c r="Z14" s="104">
        <v>-7.7880000000000003</v>
      </c>
      <c r="AA14" s="104">
        <v>-12.297000000000001</v>
      </c>
      <c r="AB14" s="104">
        <v>-11.840999999999999</v>
      </c>
      <c r="AC14" s="104">
        <v>-20.882999999999999</v>
      </c>
      <c r="AD14" s="104">
        <v>-20.765000000000001</v>
      </c>
      <c r="AE14" s="104">
        <v>-12.349</v>
      </c>
      <c r="AF14" s="104">
        <v>7.7779999999999996</v>
      </c>
      <c r="AG14" s="104">
        <v>2.0459999999999998</v>
      </c>
      <c r="AH14" s="104">
        <v>-3.1579999999999999</v>
      </c>
      <c r="AI14" s="104">
        <v>-3.6259999999999999</v>
      </c>
      <c r="AJ14" s="104">
        <v>-2.73</v>
      </c>
      <c r="AK14" s="104">
        <v>-1.74</v>
      </c>
      <c r="AL14" s="104">
        <v>-0.47699999999999998</v>
      </c>
      <c r="AM14" s="104">
        <v>1.3720000000000001</v>
      </c>
      <c r="AN14" s="104">
        <v>-0.76300000000000001</v>
      </c>
      <c r="AO14" s="104">
        <v>-1.972</v>
      </c>
    </row>
    <row r="15" spans="1:41" x14ac:dyDescent="0.25">
      <c r="A15" s="104" t="s">
        <v>31</v>
      </c>
      <c r="R15" s="104">
        <v>-9.173</v>
      </c>
      <c r="S15" s="104">
        <v>-8.6180000000000003</v>
      </c>
      <c r="T15" s="104">
        <v>-9.6980000000000004</v>
      </c>
      <c r="U15" s="104">
        <v>-11.548999999999999</v>
      </c>
      <c r="V15" s="104">
        <v>-10.882</v>
      </c>
      <c r="W15" s="104">
        <v>-5.8479999999999999</v>
      </c>
      <c r="X15" s="104">
        <v>-4.6820000000000004</v>
      </c>
      <c r="Y15" s="104">
        <v>-5.141</v>
      </c>
      <c r="Z15" s="104">
        <v>-6.7990000000000004</v>
      </c>
      <c r="AA15" s="104">
        <v>-7.6139999999999999</v>
      </c>
      <c r="AB15" s="104">
        <v>-7.2649999999999997</v>
      </c>
      <c r="AC15" s="104">
        <v>-10.896000000000001</v>
      </c>
      <c r="AD15" s="104">
        <v>-15.488</v>
      </c>
      <c r="AE15" s="104">
        <v>-13.605</v>
      </c>
      <c r="AF15" s="104">
        <v>1.43</v>
      </c>
      <c r="AG15" s="104">
        <v>-1.2749999999999999</v>
      </c>
      <c r="AH15" s="104">
        <v>-4.5460000000000003</v>
      </c>
      <c r="AI15" s="104">
        <v>-1.41</v>
      </c>
      <c r="AJ15" s="104">
        <v>0.83599999999999997</v>
      </c>
      <c r="AK15" s="104">
        <v>3.1629999999999998</v>
      </c>
      <c r="AL15" s="104">
        <v>-2.8050000000000002</v>
      </c>
      <c r="AM15" s="104">
        <v>-1.1200000000000001</v>
      </c>
      <c r="AN15" s="104">
        <v>0.77100000000000002</v>
      </c>
      <c r="AO15" s="104">
        <v>0.311</v>
      </c>
    </row>
    <row r="16" spans="1:41" x14ac:dyDescent="0.25">
      <c r="A16" s="104" t="s">
        <v>30</v>
      </c>
      <c r="R16" s="104">
        <v>11.973000000000001</v>
      </c>
      <c r="S16" s="104">
        <v>11.519</v>
      </c>
      <c r="T16" s="104">
        <v>9.9380000000000006</v>
      </c>
      <c r="U16" s="104">
        <v>8.5210000000000008</v>
      </c>
      <c r="V16" s="104">
        <v>10.728</v>
      </c>
      <c r="W16" s="104">
        <v>12.605</v>
      </c>
      <c r="X16" s="104">
        <v>8.3140000000000001</v>
      </c>
      <c r="Y16" s="104">
        <v>9.3330000000000002</v>
      </c>
      <c r="Z16" s="104">
        <v>6.48</v>
      </c>
      <c r="AA16" s="104">
        <v>11.802</v>
      </c>
      <c r="AB16" s="104">
        <v>10.984999999999999</v>
      </c>
      <c r="AC16" s="104">
        <v>9.9030000000000005</v>
      </c>
      <c r="AD16" s="104">
        <v>9.7370000000000001</v>
      </c>
      <c r="AE16" s="104">
        <v>7.5739999999999998</v>
      </c>
      <c r="AF16" s="104">
        <v>7.21</v>
      </c>
      <c r="AG16" s="104">
        <v>6.67</v>
      </c>
      <c r="AH16" s="104">
        <v>6.0469999999999997</v>
      </c>
      <c r="AI16" s="104">
        <v>5.64</v>
      </c>
      <c r="AJ16" s="104">
        <v>5.4770000000000003</v>
      </c>
      <c r="AK16" s="104">
        <v>5.173</v>
      </c>
      <c r="AL16" s="104">
        <v>5.0730000000000004</v>
      </c>
      <c r="AM16" s="104">
        <v>5.0940000000000003</v>
      </c>
      <c r="AN16" s="104">
        <v>4.9770000000000003</v>
      </c>
      <c r="AO16" s="104">
        <v>4.9210000000000003</v>
      </c>
    </row>
    <row r="17" spans="1:41" x14ac:dyDescent="0.25">
      <c r="A17" s="104" t="s">
        <v>178</v>
      </c>
      <c r="R17" s="104">
        <v>-4.8689999999999998</v>
      </c>
      <c r="S17" s="104">
        <v>-5.2729999999999997</v>
      </c>
      <c r="T17" s="104">
        <v>-2.7469999999999999</v>
      </c>
      <c r="U17" s="104">
        <v>-2.6739999999999999</v>
      </c>
      <c r="V17" s="104">
        <v>-1.512</v>
      </c>
      <c r="W17" s="104">
        <v>-5.1609999999999996</v>
      </c>
      <c r="X17" s="104">
        <v>-1.5640000000000001</v>
      </c>
      <c r="Y17" s="104">
        <v>0.997</v>
      </c>
      <c r="Z17" s="104">
        <v>-1.232</v>
      </c>
      <c r="AA17" s="104">
        <v>-5.4880000000000004</v>
      </c>
      <c r="AB17" s="104">
        <v>-8.1630000000000003</v>
      </c>
      <c r="AC17" s="104">
        <v>-9.3529999999999998</v>
      </c>
      <c r="AD17" s="104">
        <v>-3.87</v>
      </c>
      <c r="AE17" s="104">
        <v>-1.052</v>
      </c>
      <c r="AF17" s="104">
        <v>-6.5789999999999997</v>
      </c>
      <c r="AG17" s="104">
        <v>-4.657</v>
      </c>
      <c r="AH17" s="104">
        <v>-0.20100000000000001</v>
      </c>
      <c r="AI17" s="104">
        <v>1.702</v>
      </c>
      <c r="AJ17" s="104">
        <v>2.665</v>
      </c>
      <c r="AK17" s="104">
        <v>8.7870000000000008</v>
      </c>
      <c r="AL17" s="104">
        <v>4.4550000000000001</v>
      </c>
      <c r="AM17" s="104">
        <v>6.9909999999999997</v>
      </c>
      <c r="AN17" s="104">
        <v>13.614000000000001</v>
      </c>
      <c r="AO17" s="104">
        <v>11.647</v>
      </c>
    </row>
    <row r="18" spans="1:41" x14ac:dyDescent="0.25">
      <c r="A18" s="104" t="s">
        <v>29</v>
      </c>
      <c r="B18" s="104">
        <v>0.2</v>
      </c>
      <c r="C18" s="104">
        <v>-0.442</v>
      </c>
      <c r="D18" s="104">
        <v>2.36</v>
      </c>
      <c r="E18" s="104">
        <v>3.2</v>
      </c>
      <c r="F18" s="104">
        <v>3.3279999999999998</v>
      </c>
      <c r="G18" s="104">
        <v>4.4829999999999997</v>
      </c>
      <c r="H18" s="104">
        <v>2.9420000000000002</v>
      </c>
      <c r="I18" s="104">
        <v>2.1459999999999999</v>
      </c>
      <c r="J18" s="104">
        <v>1.698</v>
      </c>
      <c r="K18" s="104">
        <v>2.7040000000000002</v>
      </c>
      <c r="L18" s="104">
        <v>3.86</v>
      </c>
      <c r="M18" s="104">
        <v>2.5209999999999999</v>
      </c>
      <c r="N18" s="104">
        <v>2.2589999999999999</v>
      </c>
      <c r="O18" s="104">
        <v>1.8740000000000001</v>
      </c>
      <c r="P18" s="104">
        <v>3.7160000000000002</v>
      </c>
      <c r="Q18" s="104">
        <v>4.5289999999999999</v>
      </c>
      <c r="R18" s="104">
        <v>5.6929999999999996</v>
      </c>
      <c r="S18" s="104">
        <v>4.7720000000000002</v>
      </c>
      <c r="T18" s="104">
        <v>6.0090000000000003</v>
      </c>
      <c r="U18" s="104">
        <v>2.9710000000000001</v>
      </c>
      <c r="V18" s="104">
        <v>3.5049999999999999</v>
      </c>
      <c r="W18" s="104">
        <v>1.7390000000000001</v>
      </c>
      <c r="X18" s="104">
        <v>2.2730000000000001</v>
      </c>
      <c r="Y18" s="104">
        <v>2.3290000000000002</v>
      </c>
      <c r="Z18" s="104">
        <v>5.1509999999999998</v>
      </c>
      <c r="AA18" s="104">
        <v>6.73</v>
      </c>
      <c r="AB18" s="104">
        <v>6.0620000000000003</v>
      </c>
      <c r="AC18" s="104">
        <v>7.7889999999999997</v>
      </c>
      <c r="AD18" s="104">
        <v>5.899</v>
      </c>
      <c r="AE18" s="104">
        <v>4.09</v>
      </c>
      <c r="AF18" s="104">
        <v>5.7469999999999999</v>
      </c>
      <c r="AG18" s="104">
        <v>7.2889999999999997</v>
      </c>
      <c r="AH18" s="104">
        <v>8.9860000000000007</v>
      </c>
      <c r="AI18" s="104">
        <v>10.667</v>
      </c>
      <c r="AJ18" s="104">
        <v>9.7460000000000004</v>
      </c>
      <c r="AK18" s="104">
        <v>8.5090000000000003</v>
      </c>
      <c r="AL18" s="104">
        <v>6.3390000000000004</v>
      </c>
      <c r="AM18" s="104">
        <v>8.0269999999999992</v>
      </c>
      <c r="AN18" s="104">
        <v>10.507999999999999</v>
      </c>
      <c r="AO18" s="104">
        <v>9.875</v>
      </c>
    </row>
    <row r="19" spans="1:41" x14ac:dyDescent="0.25">
      <c r="A19" s="104" t="s">
        <v>28</v>
      </c>
      <c r="C19" s="104">
        <v>-3.2629999999999999</v>
      </c>
      <c r="D19" s="104">
        <v>-14.427</v>
      </c>
      <c r="E19" s="104">
        <v>-10.62</v>
      </c>
      <c r="F19" s="104">
        <v>-5.774</v>
      </c>
      <c r="G19" s="104">
        <v>-2.4009999999999998</v>
      </c>
      <c r="H19" s="104">
        <v>1.395</v>
      </c>
      <c r="I19" s="104">
        <v>3.077</v>
      </c>
      <c r="J19" s="104">
        <v>0.91800000000000004</v>
      </c>
      <c r="K19" s="104">
        <v>-1.9219999999999999</v>
      </c>
      <c r="L19" s="104">
        <v>0.25600000000000001</v>
      </c>
      <c r="M19" s="104">
        <v>-0.22800000000000001</v>
      </c>
      <c r="N19" s="104">
        <v>-0.79700000000000004</v>
      </c>
      <c r="O19" s="104">
        <v>-0.17</v>
      </c>
      <c r="P19" s="104">
        <v>0.245</v>
      </c>
      <c r="Q19" s="104">
        <v>-2.202</v>
      </c>
      <c r="R19" s="104">
        <v>-0.112</v>
      </c>
      <c r="S19" s="104">
        <v>-4.4660000000000002</v>
      </c>
      <c r="T19" s="104">
        <v>-6.1</v>
      </c>
      <c r="U19" s="104">
        <v>-7.5419999999999998</v>
      </c>
      <c r="V19" s="104">
        <v>-8.8559999999999999</v>
      </c>
      <c r="W19" s="104">
        <v>-10.802</v>
      </c>
      <c r="X19" s="104">
        <v>-10.435</v>
      </c>
      <c r="Y19" s="104">
        <v>-8.4849999999999994</v>
      </c>
      <c r="Z19" s="104">
        <v>-7.1680000000000001</v>
      </c>
      <c r="AA19" s="104">
        <v>-8.3290000000000006</v>
      </c>
      <c r="AB19" s="104">
        <v>-9.8829999999999991</v>
      </c>
      <c r="AC19" s="104">
        <v>-10.673</v>
      </c>
      <c r="AD19" s="104">
        <v>-9.7379999999999995</v>
      </c>
      <c r="AE19" s="104">
        <v>-12.125999999999999</v>
      </c>
      <c r="AF19" s="104">
        <v>-10.422000000000001</v>
      </c>
      <c r="AG19" s="104">
        <v>-10.15</v>
      </c>
      <c r="AH19" s="104">
        <v>-6.0019999999999998</v>
      </c>
      <c r="AI19" s="104">
        <v>-1.792</v>
      </c>
      <c r="AJ19" s="104">
        <v>1.579</v>
      </c>
      <c r="AK19" s="104">
        <v>8.1000000000000003E-2</v>
      </c>
      <c r="AL19" s="104">
        <v>0.11600000000000001</v>
      </c>
      <c r="AM19" s="104">
        <v>0.59399999999999997</v>
      </c>
      <c r="AN19" s="104">
        <v>0.45500000000000002</v>
      </c>
      <c r="AO19" s="104">
        <v>1.7000000000000001E-2</v>
      </c>
    </row>
    <row r="20" spans="1:41" x14ac:dyDescent="0.25">
      <c r="A20" s="104" t="s">
        <v>27</v>
      </c>
      <c r="P20" s="104">
        <v>-4.7649999999999997</v>
      </c>
      <c r="Q20" s="104">
        <v>4.21</v>
      </c>
      <c r="R20" s="104">
        <v>2.6970000000000001</v>
      </c>
      <c r="S20" s="104">
        <v>-9.702</v>
      </c>
      <c r="T20" s="104">
        <v>-8.8149999999999995</v>
      </c>
      <c r="U20" s="104">
        <v>-9.5820000000000007</v>
      </c>
      <c r="V20" s="104">
        <v>-4.4720000000000004</v>
      </c>
      <c r="W20" s="104">
        <v>-3.0880000000000001</v>
      </c>
      <c r="X20" s="104">
        <v>-7.992</v>
      </c>
      <c r="Y20" s="104">
        <v>-7.6139999999999999</v>
      </c>
      <c r="Z20" s="104">
        <v>-4.9020000000000001</v>
      </c>
      <c r="AA20" s="104">
        <v>-5.859</v>
      </c>
      <c r="AB20" s="104">
        <v>-7.2969999999999997</v>
      </c>
      <c r="AC20" s="104">
        <v>-7.0369999999999999</v>
      </c>
      <c r="AD20" s="104">
        <v>-4.8079999999999998</v>
      </c>
      <c r="AE20" s="104">
        <v>-6.367</v>
      </c>
      <c r="AF20" s="104">
        <v>-3.4470000000000001</v>
      </c>
      <c r="AG20" s="104">
        <v>-4.7110000000000003</v>
      </c>
      <c r="AH20" s="104">
        <v>-4.9509999999999996</v>
      </c>
      <c r="AI20" s="104">
        <v>0.94099999999999995</v>
      </c>
      <c r="AJ20" s="104">
        <v>1.859</v>
      </c>
      <c r="AK20" s="104">
        <v>1.1439999999999999</v>
      </c>
      <c r="AL20" s="104">
        <v>-1.7330000000000001</v>
      </c>
      <c r="AM20" s="104">
        <v>-1.4570000000000001</v>
      </c>
      <c r="AN20" s="104">
        <v>-2.09</v>
      </c>
      <c r="AO20" s="104">
        <v>-1.784</v>
      </c>
    </row>
    <row r="21" spans="1:41" x14ac:dyDescent="0.25">
      <c r="A21" s="104" t="s">
        <v>26</v>
      </c>
      <c r="O21" s="104">
        <v>5.6630000000000003</v>
      </c>
      <c r="P21" s="104">
        <v>1.702</v>
      </c>
      <c r="Q21" s="104">
        <v>3.3650000000000002</v>
      </c>
      <c r="R21" s="104">
        <v>-0.45500000000000002</v>
      </c>
      <c r="S21" s="104">
        <v>6.8000000000000005E-2</v>
      </c>
      <c r="T21" s="104">
        <v>0.108</v>
      </c>
      <c r="U21" s="104">
        <v>-0.66200000000000003</v>
      </c>
      <c r="V21" s="104">
        <v>-3.2330000000000001</v>
      </c>
      <c r="W21" s="104">
        <v>-2.758</v>
      </c>
      <c r="X21" s="104">
        <v>0.04</v>
      </c>
      <c r="Y21" s="104">
        <v>0.872</v>
      </c>
      <c r="Z21" s="104">
        <v>-0.80800000000000005</v>
      </c>
      <c r="AA21" s="104">
        <v>-2.6869999999999998</v>
      </c>
      <c r="AB21" s="104">
        <v>-1.794</v>
      </c>
      <c r="AC21" s="104">
        <v>-1.831</v>
      </c>
      <c r="AD21" s="104">
        <v>-4.13</v>
      </c>
      <c r="AE21" s="104">
        <v>-5.3159999999999998</v>
      </c>
      <c r="AF21" s="104">
        <v>-0.56100000000000005</v>
      </c>
      <c r="AG21" s="104">
        <v>-0.11899999999999999</v>
      </c>
      <c r="AH21" s="104">
        <v>0.184</v>
      </c>
      <c r="AI21" s="104">
        <v>2.149</v>
      </c>
      <c r="AJ21" s="104">
        <v>4.399</v>
      </c>
      <c r="AK21" s="104">
        <v>5.7919999999999998</v>
      </c>
      <c r="AL21" s="104">
        <v>4.532</v>
      </c>
      <c r="AM21" s="104">
        <v>5.5019999999999998</v>
      </c>
      <c r="AN21" s="104">
        <v>7.1109999999999998</v>
      </c>
      <c r="AO21" s="104">
        <v>6.306</v>
      </c>
    </row>
    <row r="22" spans="1:41" x14ac:dyDescent="0.25">
      <c r="A22" s="104" t="s">
        <v>25</v>
      </c>
      <c r="C22" s="104">
        <v>-2.302</v>
      </c>
      <c r="D22" s="104">
        <v>-2.5049999999999999</v>
      </c>
      <c r="E22" s="104">
        <v>-2.3860000000000001</v>
      </c>
      <c r="F22" s="104">
        <v>-1.4239999999999999</v>
      </c>
      <c r="G22" s="104">
        <v>1.2130000000000001</v>
      </c>
      <c r="H22" s="104">
        <v>1.1519999999999999</v>
      </c>
      <c r="I22" s="104">
        <v>1.4670000000000001</v>
      </c>
      <c r="J22" s="104">
        <v>-1.2E-2</v>
      </c>
      <c r="K22" s="104">
        <v>-0.98699999999999999</v>
      </c>
      <c r="L22" s="104">
        <v>-2.7959999999999998</v>
      </c>
      <c r="M22" s="104">
        <v>-3.3809999999999998</v>
      </c>
      <c r="N22" s="104">
        <v>-3.488</v>
      </c>
      <c r="O22" s="104">
        <v>-3.4079999999999999</v>
      </c>
      <c r="P22" s="104">
        <v>-1.764</v>
      </c>
      <c r="Q22" s="104">
        <v>-1.8959999999999999</v>
      </c>
      <c r="R22" s="104">
        <v>-0.95399999999999996</v>
      </c>
      <c r="S22" s="104">
        <v>-0.75600000000000001</v>
      </c>
      <c r="T22" s="104">
        <v>-0.72599999999999998</v>
      </c>
      <c r="U22" s="104">
        <v>-1.665</v>
      </c>
      <c r="V22" s="104">
        <v>-3.2959999999999998</v>
      </c>
      <c r="W22" s="104">
        <v>-4.4009999999999998</v>
      </c>
      <c r="X22" s="104">
        <v>-4.391</v>
      </c>
      <c r="Y22" s="104">
        <v>-3.738</v>
      </c>
      <c r="Z22" s="104">
        <v>-3.8839999999999999</v>
      </c>
      <c r="AA22" s="104">
        <v>-5.5860000000000003</v>
      </c>
      <c r="AB22" s="104">
        <v>-7.4939999999999998</v>
      </c>
      <c r="AC22" s="104">
        <v>-8.99</v>
      </c>
      <c r="AD22" s="104">
        <v>-9.6479999999999997</v>
      </c>
      <c r="AE22" s="104">
        <v>-9.25</v>
      </c>
      <c r="AF22" s="104">
        <v>-4.2809999999999997</v>
      </c>
      <c r="AG22" s="104">
        <v>-3.9220000000000002</v>
      </c>
      <c r="AH22" s="104">
        <v>-3.18</v>
      </c>
      <c r="AI22" s="104">
        <v>-0.23100000000000001</v>
      </c>
      <c r="AJ22" s="104">
        <v>1.52</v>
      </c>
      <c r="AK22" s="104">
        <v>1.081</v>
      </c>
      <c r="AL22" s="104">
        <v>1.1279999999999999</v>
      </c>
      <c r="AM22" s="104">
        <v>1.921</v>
      </c>
      <c r="AN22" s="104">
        <v>1.883</v>
      </c>
      <c r="AO22" s="104">
        <v>1.153</v>
      </c>
    </row>
    <row r="23" spans="1:41" x14ac:dyDescent="0.25">
      <c r="A23" s="104" t="s">
        <v>24</v>
      </c>
      <c r="C23" s="104">
        <v>0.53700000000000003</v>
      </c>
      <c r="D23" s="104">
        <v>1.5249999999999999</v>
      </c>
      <c r="E23" s="104">
        <v>0.55400000000000005</v>
      </c>
      <c r="F23" s="104">
        <v>0.214</v>
      </c>
      <c r="G23" s="104">
        <v>-0.496</v>
      </c>
      <c r="H23" s="104">
        <v>-0.28799999999999998</v>
      </c>
      <c r="I23" s="104">
        <v>-0.96299999999999997</v>
      </c>
      <c r="J23" s="104">
        <v>-1.57</v>
      </c>
      <c r="K23" s="104">
        <v>-3.5249999999999999</v>
      </c>
      <c r="L23" s="104">
        <v>-4.0599999999999996</v>
      </c>
      <c r="M23" s="104">
        <v>-3.0790000000000002</v>
      </c>
      <c r="N23" s="104">
        <v>-1.3220000000000001</v>
      </c>
      <c r="O23" s="104">
        <v>-1.5269999999999999</v>
      </c>
      <c r="P23" s="104">
        <v>-1.3160000000000001</v>
      </c>
      <c r="Q23" s="104">
        <v>-0.47399999999999998</v>
      </c>
      <c r="R23" s="104">
        <v>-0.66800000000000004</v>
      </c>
      <c r="S23" s="104">
        <v>-0.56799999999999995</v>
      </c>
      <c r="T23" s="104">
        <v>-4.5999999999999999E-2</v>
      </c>
      <c r="U23" s="104">
        <v>-0.54800000000000004</v>
      </c>
      <c r="V23" s="104">
        <v>-2.5110000000000001</v>
      </c>
      <c r="W23" s="104">
        <v>-2.4169999999999998</v>
      </c>
      <c r="X23" s="104">
        <v>-2.2469999999999999</v>
      </c>
      <c r="Y23" s="104">
        <v>-2.266</v>
      </c>
      <c r="Z23" s="104">
        <v>-1.9279999999999999</v>
      </c>
      <c r="AA23" s="104">
        <v>-2.3079999999999998</v>
      </c>
      <c r="AB23" s="104">
        <v>-2.0369999999999999</v>
      </c>
      <c r="AC23" s="104">
        <v>-3.05</v>
      </c>
      <c r="AD23" s="104">
        <v>-3.585</v>
      </c>
      <c r="AE23" s="104">
        <v>-4.2279999999999998</v>
      </c>
      <c r="AF23" s="104">
        <v>-3.5539999999999998</v>
      </c>
      <c r="AG23" s="104">
        <v>-3.3780000000000001</v>
      </c>
      <c r="AH23" s="104">
        <v>-1.958</v>
      </c>
      <c r="AI23" s="104">
        <v>-3.7679999999999998</v>
      </c>
      <c r="AJ23" s="104">
        <v>-5.149</v>
      </c>
      <c r="AK23" s="104">
        <v>-4.9290000000000003</v>
      </c>
      <c r="AL23" s="104">
        <v>-4.9139999999999997</v>
      </c>
      <c r="AM23" s="104">
        <v>-5.2190000000000003</v>
      </c>
      <c r="AN23" s="104">
        <v>-3.7749999999999999</v>
      </c>
      <c r="AO23" s="104">
        <v>-3.5329999999999999</v>
      </c>
    </row>
    <row r="24" spans="1:41" x14ac:dyDescent="0.25">
      <c r="A24" s="106" t="s">
        <v>468</v>
      </c>
      <c r="B24" s="107"/>
    </row>
    <row r="26" spans="1:41" x14ac:dyDescent="0.25">
      <c r="B26" s="105">
        <v>1979</v>
      </c>
      <c r="C26" s="105">
        <v>1980</v>
      </c>
      <c r="D26" s="105">
        <v>1981</v>
      </c>
      <c r="E26" s="105">
        <v>1982</v>
      </c>
      <c r="F26" s="105">
        <v>1983</v>
      </c>
      <c r="G26" s="105">
        <v>1984</v>
      </c>
      <c r="H26" s="105">
        <v>1985</v>
      </c>
      <c r="I26" s="105">
        <v>1986</v>
      </c>
      <c r="J26" s="105">
        <v>1987</v>
      </c>
      <c r="K26" s="105">
        <v>1988</v>
      </c>
      <c r="L26" s="105">
        <v>1989</v>
      </c>
      <c r="M26" s="105">
        <v>1990</v>
      </c>
      <c r="N26" s="105">
        <v>1991</v>
      </c>
      <c r="O26" s="105">
        <v>1992</v>
      </c>
      <c r="P26" s="105">
        <v>1993</v>
      </c>
      <c r="Q26" s="105">
        <v>1994</v>
      </c>
      <c r="R26" s="105">
        <v>1995</v>
      </c>
      <c r="S26" s="105">
        <v>1996</v>
      </c>
      <c r="T26" s="105">
        <v>1997</v>
      </c>
      <c r="U26" s="105">
        <v>1998</v>
      </c>
      <c r="V26" s="105">
        <v>1999</v>
      </c>
      <c r="W26" s="105">
        <v>2000</v>
      </c>
      <c r="X26" s="105">
        <v>2001</v>
      </c>
      <c r="Y26" s="105">
        <v>2002</v>
      </c>
      <c r="Z26" s="105">
        <v>2003</v>
      </c>
      <c r="AA26" s="105">
        <v>2004</v>
      </c>
      <c r="AB26" s="105">
        <v>2005</v>
      </c>
      <c r="AC26" s="105">
        <v>2006</v>
      </c>
      <c r="AD26" s="105">
        <v>2007</v>
      </c>
      <c r="AE26" s="105">
        <v>2008</v>
      </c>
      <c r="AF26" s="105">
        <v>2009</v>
      </c>
      <c r="AG26" s="105">
        <v>2010</v>
      </c>
      <c r="AH26" s="105">
        <v>2011</v>
      </c>
      <c r="AI26" s="105">
        <v>2012</v>
      </c>
      <c r="AJ26" s="105">
        <v>2013</v>
      </c>
      <c r="AK26" s="105">
        <v>2014</v>
      </c>
      <c r="AL26" s="105">
        <v>2015</v>
      </c>
      <c r="AM26" s="105">
        <v>2016</v>
      </c>
      <c r="AN26" s="105">
        <v>2017</v>
      </c>
      <c r="AO26" s="105">
        <v>2018</v>
      </c>
    </row>
    <row r="27" spans="1:41" x14ac:dyDescent="0.25">
      <c r="A27" s="104" t="s">
        <v>469</v>
      </c>
      <c r="B27" s="104">
        <f>AVERAGE(B3:B23)</f>
        <v>-0.47999999999999987</v>
      </c>
      <c r="C27" s="104">
        <f>AVERAGE(C3:C23)</f>
        <v>-3.6900714285714287</v>
      </c>
      <c r="D27" s="104">
        <f t="shared" ref="D27:AO27" si="0">AVERAGE(D3:D23)</f>
        <v>-3.9447142857142863</v>
      </c>
      <c r="E27" s="104">
        <f t="shared" si="0"/>
        <v>-2.8629285714285713</v>
      </c>
      <c r="F27" s="104">
        <f t="shared" si="0"/>
        <v>-1.8869285714285715</v>
      </c>
      <c r="G27" s="104">
        <f t="shared" si="0"/>
        <v>-1.3380714285714284</v>
      </c>
      <c r="H27" s="104">
        <f t="shared" si="0"/>
        <v>-1.1214999999999999</v>
      </c>
      <c r="I27" s="104">
        <f t="shared" si="0"/>
        <v>6.1214285714285707E-2</v>
      </c>
      <c r="J27" s="104">
        <f t="shared" si="0"/>
        <v>-9.4571428571428626E-2</v>
      </c>
      <c r="K27" s="104">
        <f t="shared" si="0"/>
        <v>-0.4023571428571428</v>
      </c>
      <c r="L27" s="104">
        <f t="shared" si="0"/>
        <v>-0.9375</v>
      </c>
      <c r="M27" s="104">
        <f t="shared" si="0"/>
        <v>-0.85992857142857149</v>
      </c>
      <c r="N27" s="104">
        <f t="shared" si="0"/>
        <v>-1.1959285714285717</v>
      </c>
      <c r="O27" s="104">
        <f t="shared" si="0"/>
        <v>9.4500000000000126E-2</v>
      </c>
      <c r="P27" s="104">
        <f t="shared" si="0"/>
        <v>1.4565555555555554</v>
      </c>
      <c r="Q27" s="104">
        <f t="shared" si="0"/>
        <v>0.87822222222222202</v>
      </c>
      <c r="R27" s="104">
        <f t="shared" si="0"/>
        <v>0.31447619047619052</v>
      </c>
      <c r="S27" s="104">
        <f t="shared" si="0"/>
        <v>-0.98157142857142854</v>
      </c>
      <c r="T27" s="104">
        <f t="shared" si="0"/>
        <v>-0.8944761904761902</v>
      </c>
      <c r="U27" s="104">
        <f t="shared" si="0"/>
        <v>-1.2476190476190474</v>
      </c>
      <c r="V27" s="104">
        <f t="shared" si="0"/>
        <v>-0.94914285714285707</v>
      </c>
      <c r="W27" s="104">
        <f t="shared" si="0"/>
        <v>-1.2734761904761907</v>
      </c>
      <c r="X27" s="104">
        <f t="shared" si="0"/>
        <v>-1.2513809523809525</v>
      </c>
      <c r="Y27" s="104">
        <f t="shared" si="0"/>
        <v>-0.94357142857142851</v>
      </c>
      <c r="Z27" s="104">
        <f t="shared" si="0"/>
        <v>-1.4238571428571429</v>
      </c>
      <c r="AA27" s="104">
        <f t="shared" si="0"/>
        <v>-1.6884761904761907</v>
      </c>
      <c r="AB27" s="104">
        <f t="shared" si="0"/>
        <v>-2.3507142857142855</v>
      </c>
      <c r="AC27" s="104">
        <f t="shared" si="0"/>
        <v>-3.6348571428571423</v>
      </c>
      <c r="AD27" s="104">
        <f t="shared" si="0"/>
        <v>-4.182666666666667</v>
      </c>
      <c r="AE27" s="104">
        <f t="shared" si="0"/>
        <v>-4.1699523809523811</v>
      </c>
      <c r="AF27" s="104">
        <f t="shared" si="0"/>
        <v>-0.89899999999999991</v>
      </c>
      <c r="AG27" s="104">
        <f t="shared" si="0"/>
        <v>-0.97190476190476205</v>
      </c>
      <c r="AH27" s="104">
        <f t="shared" si="0"/>
        <v>-0.7403333333333334</v>
      </c>
      <c r="AI27" s="104">
        <f t="shared" si="0"/>
        <v>0.33590476190476198</v>
      </c>
      <c r="AJ27" s="104">
        <f t="shared" si="0"/>
        <v>1.4240952380952383</v>
      </c>
      <c r="AK27" s="104">
        <f t="shared" si="0"/>
        <v>1.8971428571428572</v>
      </c>
      <c r="AL27" s="104">
        <f t="shared" si="0"/>
        <v>1.7204761904761903</v>
      </c>
      <c r="AM27" s="104">
        <f t="shared" si="0"/>
        <v>1.5712857142857142</v>
      </c>
      <c r="AN27" s="104">
        <f t="shared" si="0"/>
        <v>2.7086666666666668</v>
      </c>
      <c r="AO27" s="104">
        <f t="shared" si="0"/>
        <v>2.5086666666666666</v>
      </c>
    </row>
    <row r="28" spans="1:41" x14ac:dyDescent="0.25">
      <c r="A28" s="104" t="s">
        <v>470</v>
      </c>
      <c r="B28" s="104">
        <f>B27+_xlfn.STDEV.P(B3:B23)</f>
        <v>1.5511573055772909</v>
      </c>
      <c r="C28" s="104">
        <f>C27+_xlfn.STDEV.P(C3:C23)</f>
        <v>-0.42373176763409059</v>
      </c>
      <c r="D28" s="104">
        <f t="shared" ref="D28:AO28" si="1">D27+_xlfn.STDEV.P(D3:D23)</f>
        <v>0.70305394105820529</v>
      </c>
      <c r="E28" s="104">
        <f t="shared" si="1"/>
        <v>0.90963331794894842</v>
      </c>
      <c r="F28" s="104">
        <f t="shared" si="1"/>
        <v>1.1860745772910677</v>
      </c>
      <c r="G28" s="104">
        <f t="shared" si="1"/>
        <v>1.8476168008223333</v>
      </c>
      <c r="H28" s="104">
        <f t="shared" si="1"/>
        <v>1.9297534602309632</v>
      </c>
      <c r="I28" s="104">
        <f t="shared" si="1"/>
        <v>2.5227871040147964</v>
      </c>
      <c r="J28" s="104">
        <f t="shared" si="1"/>
        <v>1.5671163843931792</v>
      </c>
      <c r="K28" s="104">
        <f t="shared" si="1"/>
        <v>1.6958440802024999</v>
      </c>
      <c r="L28" s="104">
        <f t="shared" si="1"/>
        <v>1.984235021475131</v>
      </c>
      <c r="M28" s="104">
        <f t="shared" si="1"/>
        <v>1.5330305788491678</v>
      </c>
      <c r="N28" s="104">
        <f t="shared" si="1"/>
        <v>1.3591862838116755</v>
      </c>
      <c r="O28" s="104">
        <f t="shared" si="1"/>
        <v>4.4256021836248562</v>
      </c>
      <c r="P28" s="104">
        <f t="shared" si="1"/>
        <v>5.5314200144087193</v>
      </c>
      <c r="Q28" s="104">
        <f t="shared" si="1"/>
        <v>3.8321471169936885</v>
      </c>
      <c r="R28" s="104">
        <f t="shared" si="1"/>
        <v>4.591054936768912</v>
      </c>
      <c r="S28" s="104">
        <f t="shared" si="1"/>
        <v>4.1182484988884624</v>
      </c>
      <c r="T28" s="104">
        <f t="shared" si="1"/>
        <v>4.4989305482589019</v>
      </c>
      <c r="U28" s="104">
        <f t="shared" si="1"/>
        <v>4.0289292783064967</v>
      </c>
      <c r="V28" s="104">
        <f t="shared" si="1"/>
        <v>4.2131339134092904</v>
      </c>
      <c r="W28" s="104">
        <f t="shared" si="1"/>
        <v>3.8231688182203349</v>
      </c>
      <c r="X28" s="104">
        <f t="shared" si="1"/>
        <v>3.6581716649655944</v>
      </c>
      <c r="Y28" s="104">
        <f t="shared" si="1"/>
        <v>4.3271608289628363</v>
      </c>
      <c r="Z28" s="104">
        <f t="shared" si="1"/>
        <v>3.5849137479637481</v>
      </c>
      <c r="AA28" s="104">
        <f t="shared" si="1"/>
        <v>4.5569244685920687</v>
      </c>
      <c r="AB28" s="104">
        <f t="shared" si="1"/>
        <v>3.7052099616484502</v>
      </c>
      <c r="AC28" s="104">
        <f t="shared" si="1"/>
        <v>4.16608585438739</v>
      </c>
      <c r="AD28" s="104">
        <f t="shared" si="1"/>
        <v>3.9237730681739729</v>
      </c>
      <c r="AE28" s="104">
        <f t="shared" si="1"/>
        <v>2.8101969930543609</v>
      </c>
      <c r="AF28" s="104">
        <f t="shared" si="1"/>
        <v>4.5536101307626273</v>
      </c>
      <c r="AG28" s="104">
        <f t="shared" si="1"/>
        <v>4.4515317949443922</v>
      </c>
      <c r="AH28" s="104">
        <f t="shared" si="1"/>
        <v>3.783179506562051</v>
      </c>
      <c r="AI28" s="104">
        <f t="shared" si="1"/>
        <v>4.3732497275823405</v>
      </c>
      <c r="AJ28" s="104">
        <f t="shared" si="1"/>
        <v>5.1864169618230838</v>
      </c>
      <c r="AK28" s="104">
        <f t="shared" si="1"/>
        <v>5.9544953165173009</v>
      </c>
      <c r="AL28" s="104">
        <f t="shared" si="1"/>
        <v>5.3012573186001006</v>
      </c>
      <c r="AM28" s="104">
        <f t="shared" si="1"/>
        <v>5.5824871510109251</v>
      </c>
      <c r="AN28" s="104">
        <f t="shared" si="1"/>
        <v>7.5884515695504717</v>
      </c>
      <c r="AO28" s="104">
        <f t="shared" si="1"/>
        <v>6.8230625393273741</v>
      </c>
    </row>
    <row r="29" spans="1:41" x14ac:dyDescent="0.25">
      <c r="A29" s="104" t="s">
        <v>471</v>
      </c>
      <c r="B29" s="104">
        <f>B27-_xlfn.STDEV.P(B3:B23)</f>
        <v>-2.5111573055772909</v>
      </c>
      <c r="C29" s="104">
        <f>C27-_xlfn.STDEV.P(C3:C23)</f>
        <v>-6.9564110895087667</v>
      </c>
      <c r="D29" s="104">
        <f t="shared" ref="D29:AO29" si="2">D27-_xlfn.STDEV.P(D3:D23)</f>
        <v>-8.5924825124867787</v>
      </c>
      <c r="E29" s="104">
        <f t="shared" si="2"/>
        <v>-6.635490460806091</v>
      </c>
      <c r="F29" s="104">
        <f t="shared" si="2"/>
        <v>-4.9599317201482105</v>
      </c>
      <c r="G29" s="104">
        <f t="shared" si="2"/>
        <v>-4.52375965796519</v>
      </c>
      <c r="H29" s="104">
        <f t="shared" si="2"/>
        <v>-4.1727534602309628</v>
      </c>
      <c r="I29" s="104">
        <f t="shared" si="2"/>
        <v>-2.4003585325862251</v>
      </c>
      <c r="J29" s="104">
        <f t="shared" si="2"/>
        <v>-1.7562592415360363</v>
      </c>
      <c r="K29" s="104">
        <f t="shared" si="2"/>
        <v>-2.5005583659167856</v>
      </c>
      <c r="L29" s="104">
        <f t="shared" si="2"/>
        <v>-3.859235021475131</v>
      </c>
      <c r="M29" s="104">
        <f t="shared" si="2"/>
        <v>-3.252887721706311</v>
      </c>
      <c r="N29" s="104">
        <f t="shared" si="2"/>
        <v>-3.7510434266688186</v>
      </c>
      <c r="O29" s="104">
        <f t="shared" si="2"/>
        <v>-4.2366021836248562</v>
      </c>
      <c r="P29" s="104">
        <f t="shared" si="2"/>
        <v>-2.618308903297609</v>
      </c>
      <c r="Q29" s="104">
        <f t="shared" si="2"/>
        <v>-2.0757026725492445</v>
      </c>
      <c r="R29" s="104">
        <f t="shared" si="2"/>
        <v>-3.9621025558165313</v>
      </c>
      <c r="S29" s="104">
        <f t="shared" si="2"/>
        <v>-6.08139135603132</v>
      </c>
      <c r="T29" s="104">
        <f t="shared" si="2"/>
        <v>-6.2878829292112828</v>
      </c>
      <c r="U29" s="104">
        <f t="shared" si="2"/>
        <v>-6.524167373544592</v>
      </c>
      <c r="V29" s="104">
        <f t="shared" si="2"/>
        <v>-6.111419627695005</v>
      </c>
      <c r="W29" s="104">
        <f t="shared" si="2"/>
        <v>-6.3701211991727167</v>
      </c>
      <c r="X29" s="104">
        <f t="shared" si="2"/>
        <v>-6.1609335697274989</v>
      </c>
      <c r="Y29" s="104">
        <f t="shared" si="2"/>
        <v>-6.2143036861056933</v>
      </c>
      <c r="Z29" s="104">
        <f t="shared" si="2"/>
        <v>-6.4326280336780339</v>
      </c>
      <c r="AA29" s="104">
        <f t="shared" si="2"/>
        <v>-7.9338768495444505</v>
      </c>
      <c r="AB29" s="104">
        <f t="shared" si="2"/>
        <v>-8.4066385330770217</v>
      </c>
      <c r="AC29" s="104">
        <f t="shared" si="2"/>
        <v>-11.435800140101675</v>
      </c>
      <c r="AD29" s="104">
        <f t="shared" si="2"/>
        <v>-12.289106401507308</v>
      </c>
      <c r="AE29" s="104">
        <f t="shared" si="2"/>
        <v>-11.150101754959124</v>
      </c>
      <c r="AF29" s="104">
        <f t="shared" si="2"/>
        <v>-6.3516101307626274</v>
      </c>
      <c r="AG29" s="104">
        <f t="shared" si="2"/>
        <v>-6.3953413187539159</v>
      </c>
      <c r="AH29" s="104">
        <f t="shared" si="2"/>
        <v>-5.2638461732287176</v>
      </c>
      <c r="AI29" s="104">
        <f t="shared" si="2"/>
        <v>-3.7014402037728167</v>
      </c>
      <c r="AJ29" s="104">
        <f t="shared" si="2"/>
        <v>-2.3382264856326076</v>
      </c>
      <c r="AK29" s="104">
        <f t="shared" si="2"/>
        <v>-2.160209602231586</v>
      </c>
      <c r="AL29" s="104">
        <f t="shared" si="2"/>
        <v>-1.8603049376477199</v>
      </c>
      <c r="AM29" s="104">
        <f t="shared" si="2"/>
        <v>-2.4399157224394963</v>
      </c>
      <c r="AN29" s="104">
        <f t="shared" si="2"/>
        <v>-2.1711182362171382</v>
      </c>
      <c r="AO29" s="104">
        <f t="shared" si="2"/>
        <v>-1.8057292059940409</v>
      </c>
    </row>
  </sheetData>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7"/>
  <sheetViews>
    <sheetView showGridLines="0" topLeftCell="A181" zoomScale="50" zoomScaleNormal="50" workbookViewId="0">
      <selection activeCell="D242" sqref="D242"/>
    </sheetView>
  </sheetViews>
  <sheetFormatPr baseColWidth="10" defaultColWidth="11" defaultRowHeight="14.25" x14ac:dyDescent="0.2"/>
  <cols>
    <col min="1" max="1" width="19.25" customWidth="1"/>
    <col min="2" max="3" width="20.875" customWidth="1"/>
    <col min="4" max="4" width="24.375" customWidth="1"/>
    <col min="15" max="15" width="11" customWidth="1"/>
    <col min="17" max="17" width="11" customWidth="1"/>
    <col min="18" max="18" width="21" customWidth="1"/>
    <col min="19" max="19" width="17" customWidth="1"/>
    <col min="20" max="20" width="21.25" customWidth="1"/>
  </cols>
  <sheetData>
    <row r="1" spans="1:20" x14ac:dyDescent="0.2">
      <c r="A1" s="1" t="s">
        <v>0</v>
      </c>
      <c r="B1" s="5" t="s">
        <v>9</v>
      </c>
      <c r="C1" s="5"/>
      <c r="D1" s="5"/>
      <c r="Q1" s="1" t="s">
        <v>0</v>
      </c>
      <c r="R1" s="5" t="s">
        <v>9</v>
      </c>
    </row>
    <row r="2" spans="1:20" x14ac:dyDescent="0.2">
      <c r="A2" s="1" t="s">
        <v>7</v>
      </c>
      <c r="B2" s="5" t="s">
        <v>14</v>
      </c>
      <c r="C2" s="5"/>
      <c r="D2" s="5"/>
      <c r="Q2" s="1" t="s">
        <v>7</v>
      </c>
      <c r="R2" s="5" t="s">
        <v>13</v>
      </c>
    </row>
    <row r="3" spans="1:20" x14ac:dyDescent="0.2">
      <c r="A3" s="1" t="s">
        <v>2</v>
      </c>
      <c r="B3" s="5" t="s">
        <v>16</v>
      </c>
      <c r="C3" s="5"/>
      <c r="D3" s="5"/>
      <c r="Q3" s="1" t="s">
        <v>2</v>
      </c>
      <c r="R3" s="5" t="s">
        <v>10</v>
      </c>
    </row>
    <row r="4" spans="1:20" x14ac:dyDescent="0.2">
      <c r="A4" s="3" t="s">
        <v>181</v>
      </c>
      <c r="B4" s="3" t="s">
        <v>182</v>
      </c>
      <c r="C4" s="5"/>
      <c r="D4" s="5"/>
      <c r="Q4" s="3" t="s">
        <v>181</v>
      </c>
      <c r="R4" s="3" t="s">
        <v>182</v>
      </c>
    </row>
    <row r="5" spans="1:20" x14ac:dyDescent="0.2">
      <c r="A5" s="33">
        <f>_xlfn.VAR.P(B7:B242)</f>
        <v>1.6588378993431938E-2</v>
      </c>
      <c r="B5" s="33">
        <f>_xlfn.STDEV.P(B7:B242)</f>
        <v>0.1287958811198244</v>
      </c>
      <c r="C5" s="5"/>
      <c r="D5" s="5"/>
      <c r="Q5" s="33">
        <f>_xlfn.VAR.P(R7:R377)</f>
        <v>0.27944069129168059</v>
      </c>
      <c r="R5" s="33">
        <f>_xlfn.STDEV.P(R7:R377)</f>
        <v>0.52862150097369343</v>
      </c>
    </row>
    <row r="6" spans="1:20" x14ac:dyDescent="0.2">
      <c r="A6" s="4" t="s">
        <v>11</v>
      </c>
      <c r="B6" s="3" t="s">
        <v>15</v>
      </c>
      <c r="C6" s="3" t="s">
        <v>183</v>
      </c>
      <c r="D6" s="3" t="s">
        <v>184</v>
      </c>
      <c r="Q6" s="4" t="s">
        <v>11</v>
      </c>
      <c r="R6" s="3" t="s">
        <v>12</v>
      </c>
      <c r="S6" s="3" t="s">
        <v>183</v>
      </c>
      <c r="T6" s="3" t="s">
        <v>184</v>
      </c>
    </row>
    <row r="7" spans="1:20" x14ac:dyDescent="0.2">
      <c r="A7" s="6">
        <v>36161</v>
      </c>
      <c r="B7" s="2">
        <v>0.86273833146406698</v>
      </c>
      <c r="C7" s="32">
        <f>B7-B5</f>
        <v>0.73394245034424255</v>
      </c>
      <c r="D7" s="32">
        <f>B7+B5</f>
        <v>0.99153421258389141</v>
      </c>
      <c r="Q7" s="6">
        <v>25934</v>
      </c>
      <c r="R7" s="2">
        <v>3.637</v>
      </c>
      <c r="S7" s="32">
        <f>R7-R5</f>
        <v>3.1083784990263066</v>
      </c>
      <c r="T7" s="32">
        <f>R7+R5</f>
        <v>4.1656215009736934</v>
      </c>
    </row>
    <row r="8" spans="1:20" x14ac:dyDescent="0.2">
      <c r="A8" s="6">
        <v>36192</v>
      </c>
      <c r="B8" s="2">
        <v>0.89261804873694539</v>
      </c>
      <c r="C8" s="32">
        <f>B8-B5</f>
        <v>0.76382216761712096</v>
      </c>
      <c r="D8" s="32">
        <f>B8+B5</f>
        <v>1.0214139298567697</v>
      </c>
      <c r="Q8" s="6">
        <v>25965</v>
      </c>
      <c r="R8" s="2">
        <v>3.6313</v>
      </c>
      <c r="S8" s="32">
        <f>R8-R5</f>
        <v>3.1026784990263065</v>
      </c>
      <c r="T8" s="32">
        <f>R8+R5</f>
        <v>4.1599215009736934</v>
      </c>
    </row>
    <row r="9" spans="1:20" x14ac:dyDescent="0.2">
      <c r="A9" s="6">
        <v>36220</v>
      </c>
      <c r="B9" s="2">
        <v>0.91861106007716331</v>
      </c>
      <c r="C9" s="32">
        <f>B9-B5</f>
        <v>0.78981517895733888</v>
      </c>
      <c r="D9" s="32">
        <f>B9+B5</f>
        <v>1.0474069411969877</v>
      </c>
      <c r="Q9" s="6">
        <v>25993</v>
      </c>
      <c r="R9" s="2">
        <v>3.6313</v>
      </c>
      <c r="S9" s="32">
        <f>R9-R5</f>
        <v>3.1026784990263065</v>
      </c>
      <c r="T9" s="32">
        <f>R9+R5</f>
        <v>4.1599215009736934</v>
      </c>
    </row>
    <row r="10" spans="1:20" x14ac:dyDescent="0.2">
      <c r="A10" s="6">
        <v>36251</v>
      </c>
      <c r="B10" s="2">
        <v>0.93449210354172507</v>
      </c>
      <c r="C10" s="32">
        <f>B10-B5</f>
        <v>0.80569622242190064</v>
      </c>
      <c r="D10" s="32">
        <f>B10+B5</f>
        <v>1.0632879846615495</v>
      </c>
      <c r="Q10" s="6">
        <v>26024</v>
      </c>
      <c r="R10" s="2">
        <v>3.6343000000000001</v>
      </c>
      <c r="S10" s="32">
        <f>R10-R5</f>
        <v>3.1056784990263067</v>
      </c>
      <c r="T10" s="32">
        <f>R10+R5</f>
        <v>4.1629215009736935</v>
      </c>
    </row>
    <row r="11" spans="1:20" x14ac:dyDescent="0.2">
      <c r="A11" s="6">
        <v>36281</v>
      </c>
      <c r="B11" s="2">
        <v>0.94073377234242717</v>
      </c>
      <c r="C11" s="32">
        <f>B11-B5</f>
        <v>0.81193789122260274</v>
      </c>
      <c r="D11" s="32">
        <f>B11+B5</f>
        <v>1.0695296534622516</v>
      </c>
      <c r="Q11" s="6">
        <v>26054</v>
      </c>
      <c r="R11" s="2">
        <v>3.5535000000000001</v>
      </c>
      <c r="S11" s="32">
        <f>R11-R5</f>
        <v>3.0248784990263067</v>
      </c>
      <c r="T11" s="32">
        <f>R11+R5</f>
        <v>4.0821215009736935</v>
      </c>
    </row>
    <row r="12" spans="1:20" x14ac:dyDescent="0.2">
      <c r="A12" s="6">
        <v>36312</v>
      </c>
      <c r="B12" s="2">
        <v>0.96366965404259408</v>
      </c>
      <c r="C12" s="32">
        <f>B12-B5</f>
        <v>0.83487377292276965</v>
      </c>
      <c r="D12" s="32">
        <f>B12+B5</f>
        <v>1.0924655351624184</v>
      </c>
      <c r="Q12" s="6">
        <v>26085</v>
      </c>
      <c r="R12" s="2">
        <v>3.5121000000000002</v>
      </c>
      <c r="S12" s="32">
        <f>R12-R5</f>
        <v>2.9834784990263068</v>
      </c>
      <c r="T12" s="32">
        <f>R12+R5</f>
        <v>4.0407215009736941</v>
      </c>
    </row>
    <row r="13" spans="1:20" x14ac:dyDescent="0.2">
      <c r="A13" s="6">
        <v>36342</v>
      </c>
      <c r="B13" s="2">
        <v>0.96432015429122475</v>
      </c>
      <c r="C13" s="32">
        <f>B13-B5</f>
        <v>0.83552427317140032</v>
      </c>
      <c r="D13" s="32">
        <f>B13+B5</f>
        <v>1.0931160354110492</v>
      </c>
      <c r="Q13" s="6">
        <v>26115</v>
      </c>
      <c r="R13" s="2">
        <v>3.4809999999999999</v>
      </c>
      <c r="S13" s="32">
        <f>R13-R5</f>
        <v>2.9523784990263064</v>
      </c>
      <c r="T13" s="32">
        <f>R13+R5</f>
        <v>4.0096215009736937</v>
      </c>
    </row>
    <row r="14" spans="1:20" x14ac:dyDescent="0.2">
      <c r="A14" s="6">
        <v>36373</v>
      </c>
      <c r="B14" s="2">
        <v>0.94295143800094294</v>
      </c>
      <c r="C14" s="32">
        <f>B14-B5</f>
        <v>0.81415555688111851</v>
      </c>
      <c r="D14" s="32">
        <f>B14+B5</f>
        <v>1.0717473191207674</v>
      </c>
      <c r="Q14" s="6">
        <v>26146</v>
      </c>
      <c r="R14" s="2">
        <v>3.4159000000000002</v>
      </c>
      <c r="S14" s="32">
        <f>R14-R5</f>
        <v>2.8872784990263067</v>
      </c>
      <c r="T14" s="32">
        <f>R14+R5</f>
        <v>3.9445215009736936</v>
      </c>
    </row>
    <row r="15" spans="1:20" x14ac:dyDescent="0.2">
      <c r="A15" s="6">
        <v>36404</v>
      </c>
      <c r="B15" s="2">
        <v>0.95265313899209292</v>
      </c>
      <c r="C15" s="32">
        <f>B15-B5</f>
        <v>0.82385725787226849</v>
      </c>
      <c r="D15" s="32">
        <f>B15+B5</f>
        <v>1.0814490201119173</v>
      </c>
      <c r="Q15" s="6">
        <v>26177</v>
      </c>
      <c r="R15" s="2">
        <v>3.3567</v>
      </c>
      <c r="S15" s="32">
        <f>R15-R5</f>
        <v>2.8280784990263066</v>
      </c>
      <c r="T15" s="32">
        <f>R15+R5</f>
        <v>3.8853215009736934</v>
      </c>
    </row>
    <row r="16" spans="1:20" x14ac:dyDescent="0.2">
      <c r="A16" s="6">
        <v>36434</v>
      </c>
      <c r="B16" s="2">
        <v>0.9340556697179152</v>
      </c>
      <c r="C16" s="32">
        <f>B16-B5</f>
        <v>0.80525978859809078</v>
      </c>
      <c r="D16" s="32">
        <f>B16+B5</f>
        <v>1.0628515508377396</v>
      </c>
      <c r="Q16" s="6">
        <v>26207</v>
      </c>
      <c r="R16" s="2">
        <v>3.3262</v>
      </c>
      <c r="S16" s="32">
        <f>R16-R5</f>
        <v>2.7975784990263066</v>
      </c>
      <c r="T16" s="32">
        <f>R16+R5</f>
        <v>3.8548215009736935</v>
      </c>
    </row>
    <row r="17" spans="1:20" x14ac:dyDescent="0.2">
      <c r="A17" s="6">
        <v>36465</v>
      </c>
      <c r="B17" s="2">
        <v>0.96824167312161125</v>
      </c>
      <c r="C17" s="32">
        <f>B17-B5</f>
        <v>0.83944579200178682</v>
      </c>
      <c r="D17" s="32">
        <f>B17+B5</f>
        <v>1.0970375542414357</v>
      </c>
      <c r="Q17" s="6">
        <v>26238</v>
      </c>
      <c r="R17" s="2">
        <v>3.3329</v>
      </c>
      <c r="S17" s="32">
        <f>R17-R5</f>
        <v>2.8042784990263065</v>
      </c>
      <c r="T17" s="32">
        <f>R17+R5</f>
        <v>3.8615215009736934</v>
      </c>
    </row>
    <row r="18" spans="1:20" x14ac:dyDescent="0.2">
      <c r="A18" s="6">
        <v>36495</v>
      </c>
      <c r="B18" s="2">
        <v>0.98911968348170143</v>
      </c>
      <c r="C18" s="32">
        <f>B18-B5</f>
        <v>0.860323802361877</v>
      </c>
      <c r="D18" s="32">
        <f>B18+B5</f>
        <v>1.1179155646015257</v>
      </c>
      <c r="Q18" s="6">
        <v>26268</v>
      </c>
      <c r="R18" s="2">
        <v>3.2688000000000001</v>
      </c>
      <c r="S18" s="32">
        <f>R18-R5</f>
        <v>2.7401784990263067</v>
      </c>
      <c r="T18" s="32">
        <f>R18+R5</f>
        <v>3.7974215009736936</v>
      </c>
    </row>
    <row r="19" spans="1:20" x14ac:dyDescent="0.2">
      <c r="A19" s="6">
        <v>36526</v>
      </c>
      <c r="B19" s="2">
        <v>0.98706939097818591</v>
      </c>
      <c r="C19" s="32">
        <f>B19-B5</f>
        <v>0.85827350985836148</v>
      </c>
      <c r="D19" s="32">
        <f>B19+B5</f>
        <v>1.1158652720980102</v>
      </c>
      <c r="Q19" s="6">
        <v>26299</v>
      </c>
      <c r="R19" s="2">
        <v>3.2305999999999999</v>
      </c>
      <c r="S19" s="32">
        <f>R19-R5</f>
        <v>2.7019784990263065</v>
      </c>
      <c r="T19" s="32">
        <f>R19+R5</f>
        <v>3.7592215009736933</v>
      </c>
    </row>
    <row r="20" spans="1:20" x14ac:dyDescent="0.2">
      <c r="A20" s="6">
        <v>36557</v>
      </c>
      <c r="B20" s="2">
        <v>1.016880211511084</v>
      </c>
      <c r="C20" s="32">
        <f>B20-B5</f>
        <v>0.88808433039125956</v>
      </c>
      <c r="D20" s="32">
        <f>B20+B5</f>
        <v>1.1456760926309084</v>
      </c>
      <c r="Q20" s="6">
        <v>26330</v>
      </c>
      <c r="R20" s="2">
        <v>3.1858</v>
      </c>
      <c r="S20" s="32">
        <f>R20-R5</f>
        <v>2.6571784990263065</v>
      </c>
      <c r="T20" s="32">
        <f>R20+R5</f>
        <v>3.7144215009736934</v>
      </c>
    </row>
    <row r="21" spans="1:20" x14ac:dyDescent="0.2">
      <c r="A21" s="6">
        <v>36586</v>
      </c>
      <c r="B21" s="2">
        <v>1.0370216737529814</v>
      </c>
      <c r="C21" s="32">
        <f>B21-B5</f>
        <v>0.90822579263315695</v>
      </c>
      <c r="D21" s="32">
        <f>B21+B5</f>
        <v>1.1658175548728058</v>
      </c>
      <c r="Q21" s="6">
        <v>26359</v>
      </c>
      <c r="R21" s="2">
        <v>3.1745999999999999</v>
      </c>
      <c r="S21" s="32">
        <f>R21-R5</f>
        <v>2.6459784990263064</v>
      </c>
      <c r="T21" s="32">
        <f>R21+R5</f>
        <v>3.7032215009736933</v>
      </c>
    </row>
    <row r="22" spans="1:20" x14ac:dyDescent="0.2">
      <c r="A22" s="6">
        <v>36617</v>
      </c>
      <c r="B22" s="2">
        <v>1.0583130489998942</v>
      </c>
      <c r="C22" s="32">
        <f>B22-B5</f>
        <v>0.92951716788006977</v>
      </c>
      <c r="D22" s="32">
        <f>B22+B5</f>
        <v>1.1871089301197186</v>
      </c>
      <c r="Q22" s="6">
        <v>26390</v>
      </c>
      <c r="R22" s="2">
        <v>3.1778</v>
      </c>
      <c r="S22" s="32">
        <f>R22-R5</f>
        <v>2.6491784990263065</v>
      </c>
      <c r="T22" s="32">
        <f>R22+R5</f>
        <v>3.7064215009736934</v>
      </c>
    </row>
    <row r="23" spans="1:20" x14ac:dyDescent="0.2">
      <c r="A23" s="6">
        <v>36647</v>
      </c>
      <c r="B23" s="2">
        <v>1.1038745998454575</v>
      </c>
      <c r="C23" s="32">
        <f>B23-B5</f>
        <v>0.97507871872563312</v>
      </c>
      <c r="D23" s="32">
        <f>B23+B5</f>
        <v>1.232670480965282</v>
      </c>
      <c r="Q23" s="6">
        <v>26420</v>
      </c>
      <c r="R23" s="2">
        <v>3.1793</v>
      </c>
      <c r="S23" s="32">
        <f>R23-R5</f>
        <v>2.6506784990263066</v>
      </c>
      <c r="T23" s="32">
        <f>R23+R5</f>
        <v>3.7079215009736934</v>
      </c>
    </row>
    <row r="24" spans="1:20" x14ac:dyDescent="0.2">
      <c r="A24" s="6">
        <v>36678</v>
      </c>
      <c r="B24" s="2">
        <v>1.0520778537611783</v>
      </c>
      <c r="C24" s="32">
        <f>B24-B5</f>
        <v>0.92328197264135392</v>
      </c>
      <c r="D24" s="32">
        <f>B24+B5</f>
        <v>1.1808737348810028</v>
      </c>
      <c r="Q24" s="6">
        <v>26451</v>
      </c>
      <c r="R24" s="2">
        <v>3.1686000000000001</v>
      </c>
      <c r="S24" s="32">
        <f>R24-R5</f>
        <v>2.6399784990263067</v>
      </c>
      <c r="T24" s="32">
        <f>R24+R5</f>
        <v>3.6972215009736935</v>
      </c>
    </row>
    <row r="25" spans="1:20" x14ac:dyDescent="0.2">
      <c r="A25" s="6">
        <v>36708</v>
      </c>
      <c r="B25" s="2">
        <v>1.0654165778819518</v>
      </c>
      <c r="C25" s="32">
        <f>B25-B5</f>
        <v>0.93662069676212734</v>
      </c>
      <c r="D25" s="32">
        <f>B25+B5</f>
        <v>1.1942124590017762</v>
      </c>
      <c r="Q25" s="6">
        <v>26481</v>
      </c>
      <c r="R25" s="2">
        <v>3.1612</v>
      </c>
      <c r="S25" s="32">
        <f>R25-R5</f>
        <v>2.6325784990263066</v>
      </c>
      <c r="T25" s="32">
        <f>R25+R5</f>
        <v>3.6898215009736934</v>
      </c>
    </row>
    <row r="26" spans="1:20" x14ac:dyDescent="0.2">
      <c r="A26" s="6">
        <v>36739</v>
      </c>
      <c r="B26" s="2">
        <v>1.105583195135434</v>
      </c>
      <c r="C26" s="32">
        <f>B26-B5</f>
        <v>0.97678731401560959</v>
      </c>
      <c r="D26" s="32">
        <f>B26+B5</f>
        <v>1.2343790762552584</v>
      </c>
      <c r="Q26" s="6">
        <v>26512</v>
      </c>
      <c r="R26" s="2">
        <v>3.1865000000000001</v>
      </c>
      <c r="S26" s="32">
        <f>R26-R5</f>
        <v>2.6578784990263067</v>
      </c>
      <c r="T26" s="32">
        <f>R26+R5</f>
        <v>3.7151215009736935</v>
      </c>
    </row>
    <row r="27" spans="1:20" x14ac:dyDescent="0.2">
      <c r="A27" s="6">
        <v>36770</v>
      </c>
      <c r="B27" s="2">
        <v>1.1500862564692351</v>
      </c>
      <c r="C27" s="32">
        <f>B27-B5</f>
        <v>1.0212903753494107</v>
      </c>
      <c r="D27" s="32">
        <f>B27+B5</f>
        <v>1.2788821375890596</v>
      </c>
      <c r="Q27" s="6">
        <v>26543</v>
      </c>
      <c r="R27" s="2">
        <v>3.1930999999999998</v>
      </c>
      <c r="S27" s="32">
        <f>R27-R5</f>
        <v>2.6644784990263064</v>
      </c>
      <c r="T27" s="32">
        <f>R27+R5</f>
        <v>3.7217215009736933</v>
      </c>
    </row>
    <row r="28" spans="1:20" x14ac:dyDescent="0.2">
      <c r="A28" s="6">
        <v>36800</v>
      </c>
      <c r="B28" s="2">
        <v>1.1730205278592374</v>
      </c>
      <c r="C28" s="32">
        <f>B28-B5</f>
        <v>1.044224646739413</v>
      </c>
      <c r="D28" s="32">
        <f>B28+B5</f>
        <v>1.3018164089790618</v>
      </c>
      <c r="Q28" s="6">
        <v>26573</v>
      </c>
      <c r="R28" s="2">
        <v>3.2067999999999999</v>
      </c>
      <c r="S28" s="32">
        <f>R28-R5</f>
        <v>2.6781784990263064</v>
      </c>
      <c r="T28" s="32">
        <f>R28+R5</f>
        <v>3.7354215009736933</v>
      </c>
    </row>
    <row r="29" spans="1:20" x14ac:dyDescent="0.2">
      <c r="A29" s="6">
        <v>36831</v>
      </c>
      <c r="B29" s="2">
        <v>1.1693171188026192</v>
      </c>
      <c r="C29" s="32">
        <f>B29-B5</f>
        <v>1.0405212376827948</v>
      </c>
      <c r="D29" s="32">
        <f>B29+B5</f>
        <v>1.2981129999224437</v>
      </c>
      <c r="Q29" s="6">
        <v>26604</v>
      </c>
      <c r="R29" s="2">
        <v>3.2035999999999998</v>
      </c>
      <c r="S29" s="32">
        <f>R29-R5</f>
        <v>2.6749784990263064</v>
      </c>
      <c r="T29" s="32">
        <f>R29+R5</f>
        <v>3.7322215009736932</v>
      </c>
    </row>
    <row r="30" spans="1:20" x14ac:dyDescent="0.2">
      <c r="A30" s="6">
        <v>36861</v>
      </c>
      <c r="B30" s="2">
        <v>1.1132138483802738</v>
      </c>
      <c r="C30" s="32">
        <f>B30-B5</f>
        <v>0.98441796726044939</v>
      </c>
      <c r="D30" s="32">
        <f>B30+B5</f>
        <v>1.2420097295000982</v>
      </c>
      <c r="Q30" s="6">
        <v>26634</v>
      </c>
      <c r="R30" s="2">
        <v>3.1987999999999999</v>
      </c>
      <c r="S30" s="32">
        <f>R30-R5</f>
        <v>2.6701784990263064</v>
      </c>
      <c r="T30" s="32">
        <f>R30+R5</f>
        <v>3.7274215009736933</v>
      </c>
    </row>
    <row r="31" spans="1:20" x14ac:dyDescent="0.2">
      <c r="A31" s="6">
        <v>36892</v>
      </c>
      <c r="B31" s="2">
        <v>1.0665529010238908</v>
      </c>
      <c r="C31" s="32">
        <f>B31-B5</f>
        <v>0.93775701990406635</v>
      </c>
      <c r="D31" s="32">
        <f>B31+B5</f>
        <v>1.1953487821437152</v>
      </c>
      <c r="Q31" s="6">
        <v>26665</v>
      </c>
      <c r="R31" s="2">
        <v>3.1962000000000002</v>
      </c>
      <c r="S31" s="32">
        <f>R31-R5</f>
        <v>2.6675784990263067</v>
      </c>
      <c r="T31" s="32">
        <f>R31+R5</f>
        <v>3.7248215009736936</v>
      </c>
    </row>
    <row r="32" spans="1:20" x14ac:dyDescent="0.2">
      <c r="A32" s="6">
        <v>36923</v>
      </c>
      <c r="B32" s="2">
        <v>1.0863661053775122</v>
      </c>
      <c r="C32" s="32">
        <f>B32-B5</f>
        <v>0.95757022425768779</v>
      </c>
      <c r="D32" s="32">
        <f>B32+B5</f>
        <v>1.2151619864973366</v>
      </c>
      <c r="Q32" s="6">
        <v>26696</v>
      </c>
      <c r="R32" s="2">
        <v>3.0055000000000001</v>
      </c>
      <c r="S32" s="32">
        <f>R32-R5</f>
        <v>2.4768784990263066</v>
      </c>
      <c r="T32" s="32">
        <f>R32+R5</f>
        <v>3.5341215009736935</v>
      </c>
    </row>
    <row r="33" spans="1:20" x14ac:dyDescent="0.2">
      <c r="A33" s="6">
        <v>36951</v>
      </c>
      <c r="B33" s="2">
        <v>1.1009578333149841</v>
      </c>
      <c r="C33" s="32">
        <f>B33-B5</f>
        <v>0.97216195219515966</v>
      </c>
      <c r="D33" s="32">
        <f>B33+B5</f>
        <v>1.2297537144348085</v>
      </c>
      <c r="Q33" s="6">
        <v>26724</v>
      </c>
      <c r="R33" s="2">
        <v>2.8132000000000001</v>
      </c>
      <c r="S33" s="32">
        <f>R33-R5</f>
        <v>2.2845784990263067</v>
      </c>
      <c r="T33" s="32">
        <f>R33+R5</f>
        <v>3.3418215009736936</v>
      </c>
    </row>
    <row r="34" spans="1:20" x14ac:dyDescent="0.2">
      <c r="A34" s="6">
        <v>36982</v>
      </c>
      <c r="B34" s="2">
        <v>1.1204481792717087</v>
      </c>
      <c r="C34" s="32">
        <f>B34-B5</f>
        <v>0.99165229815188427</v>
      </c>
      <c r="D34" s="32">
        <f>B34+B5</f>
        <v>1.2492440603915331</v>
      </c>
      <c r="Q34" s="6">
        <v>26755</v>
      </c>
      <c r="R34" s="2">
        <v>2.8368000000000002</v>
      </c>
      <c r="S34" s="32">
        <f>R34-R5</f>
        <v>2.3081784990263068</v>
      </c>
      <c r="T34" s="32">
        <f>R34+R5</f>
        <v>3.3654215009736936</v>
      </c>
    </row>
    <row r="35" spans="1:20" x14ac:dyDescent="0.2">
      <c r="A35" s="6">
        <v>37012</v>
      </c>
      <c r="B35" s="2">
        <v>1.1424654404204273</v>
      </c>
      <c r="C35" s="32">
        <f>B35-B5</f>
        <v>1.0136695593006029</v>
      </c>
      <c r="D35" s="32">
        <f>B35+B5</f>
        <v>1.2712613215402517</v>
      </c>
      <c r="Q35" s="6">
        <v>26785</v>
      </c>
      <c r="R35" s="2">
        <v>2.7909000000000002</v>
      </c>
      <c r="S35" s="32">
        <f>R35-R5</f>
        <v>2.2622784990263067</v>
      </c>
      <c r="T35" s="32">
        <f>R35+R5</f>
        <v>3.3195215009736936</v>
      </c>
    </row>
    <row r="36" spans="1:20" x14ac:dyDescent="0.2">
      <c r="A36" s="6">
        <v>37043</v>
      </c>
      <c r="B36" s="2">
        <v>1.1723329425556859</v>
      </c>
      <c r="C36" s="32">
        <f>B36-B5</f>
        <v>1.0435370614358614</v>
      </c>
      <c r="D36" s="32">
        <f>B36+B5</f>
        <v>1.3011288236755103</v>
      </c>
      <c r="Q36" s="6">
        <v>26816</v>
      </c>
      <c r="R36" s="2">
        <v>2.5796000000000001</v>
      </c>
      <c r="S36" s="32">
        <f>R36-R5</f>
        <v>2.0509784990263067</v>
      </c>
      <c r="T36" s="32">
        <f>R36+R5</f>
        <v>3.1082215009736935</v>
      </c>
    </row>
    <row r="37" spans="1:20" x14ac:dyDescent="0.2">
      <c r="A37" s="6">
        <v>37073</v>
      </c>
      <c r="B37" s="2">
        <v>1.1607661056297156</v>
      </c>
      <c r="C37" s="32">
        <f>B37-B5</f>
        <v>1.0319702245098912</v>
      </c>
      <c r="D37" s="32">
        <f>B37+B5</f>
        <v>1.28956198674954</v>
      </c>
      <c r="Q37" s="6">
        <v>26846</v>
      </c>
      <c r="R37" s="2">
        <v>2.3359999999999999</v>
      </c>
      <c r="S37" s="32">
        <f>R37-R5</f>
        <v>1.8073784990263064</v>
      </c>
      <c r="T37" s="32">
        <f>R37+R5</f>
        <v>2.8646215009736933</v>
      </c>
    </row>
    <row r="38" spans="1:20" x14ac:dyDescent="0.2">
      <c r="A38" s="6">
        <v>37104</v>
      </c>
      <c r="B38" s="2">
        <v>1.1093854004881296</v>
      </c>
      <c r="C38" s="32">
        <f>B38-B5</f>
        <v>0.98058951936830518</v>
      </c>
      <c r="D38" s="32">
        <f>B38+B5</f>
        <v>1.238181281607954</v>
      </c>
      <c r="Q38" s="6">
        <v>26877</v>
      </c>
      <c r="R38" s="2">
        <v>2.427</v>
      </c>
      <c r="S38" s="32">
        <f>R38-R5</f>
        <v>1.8983784990263066</v>
      </c>
      <c r="T38" s="32">
        <f>R38+R5</f>
        <v>2.9556215009736935</v>
      </c>
    </row>
    <row r="39" spans="1:20" x14ac:dyDescent="0.2">
      <c r="A39" s="6">
        <v>37135</v>
      </c>
      <c r="B39" s="2">
        <v>1.097213078779899</v>
      </c>
      <c r="C39" s="32">
        <f>B39-B5</f>
        <v>0.96841719766007461</v>
      </c>
      <c r="D39" s="32">
        <f>B39+B5</f>
        <v>1.2260089598997235</v>
      </c>
      <c r="Q39" s="6">
        <v>26908</v>
      </c>
      <c r="R39" s="2">
        <v>2.4245999999999999</v>
      </c>
      <c r="S39" s="32">
        <f>R39-R5</f>
        <v>1.8959784990263064</v>
      </c>
      <c r="T39" s="32">
        <f>R39+R5</f>
        <v>2.9532215009736933</v>
      </c>
    </row>
    <row r="40" spans="1:20" x14ac:dyDescent="0.2">
      <c r="A40" s="6">
        <v>37165</v>
      </c>
      <c r="B40" s="2">
        <v>1.1049723756906078</v>
      </c>
      <c r="C40" s="32">
        <f>B40-B5</f>
        <v>0.97617649457078337</v>
      </c>
      <c r="D40" s="32">
        <f>B40+B5</f>
        <v>1.2337682568104322</v>
      </c>
      <c r="Q40" s="6">
        <v>26938</v>
      </c>
      <c r="R40" s="2">
        <v>2.4138999999999999</v>
      </c>
      <c r="S40" s="32">
        <f>R40-R5</f>
        <v>1.8852784990263065</v>
      </c>
      <c r="T40" s="32">
        <f>R40+R5</f>
        <v>2.9425215009736934</v>
      </c>
    </row>
    <row r="41" spans="1:20" x14ac:dyDescent="0.2">
      <c r="A41" s="6">
        <v>37196</v>
      </c>
      <c r="B41" s="2">
        <v>1.1257458065968704</v>
      </c>
      <c r="C41" s="32">
        <f>B41-B5</f>
        <v>0.99694992547704597</v>
      </c>
      <c r="D41" s="32">
        <f>B41+B5</f>
        <v>1.2545416877166948</v>
      </c>
      <c r="Q41" s="6">
        <v>26969</v>
      </c>
      <c r="R41" s="2">
        <v>2.5811000000000002</v>
      </c>
      <c r="S41" s="32">
        <f>R41-R5</f>
        <v>2.0524784990263067</v>
      </c>
      <c r="T41" s="32">
        <f>R41+R5</f>
        <v>3.1097215009736936</v>
      </c>
    </row>
    <row r="42" spans="1:20" x14ac:dyDescent="0.2">
      <c r="A42" s="6">
        <v>37226</v>
      </c>
      <c r="B42" s="2">
        <v>1.1220825852782765</v>
      </c>
      <c r="C42" s="32">
        <f>B42-B5</f>
        <v>0.99328670415845211</v>
      </c>
      <c r="D42" s="32">
        <f>B42+B5</f>
        <v>1.250878466398101</v>
      </c>
      <c r="Q42" s="6">
        <v>26999</v>
      </c>
      <c r="R42" s="2">
        <v>2.6577000000000002</v>
      </c>
      <c r="S42" s="32">
        <f>R42-R5</f>
        <v>2.1290784990263067</v>
      </c>
      <c r="T42" s="32">
        <f>R42+R5</f>
        <v>3.1863215009736936</v>
      </c>
    </row>
    <row r="43" spans="1:20" x14ac:dyDescent="0.2">
      <c r="A43" s="6">
        <v>37257</v>
      </c>
      <c r="B43" s="2">
        <v>1.1322463768115942</v>
      </c>
      <c r="C43" s="32">
        <f>B43-B5</f>
        <v>1.0034504956917698</v>
      </c>
      <c r="D43" s="32">
        <f>B43+B5</f>
        <v>1.2610422579314187</v>
      </c>
      <c r="Q43" s="6">
        <v>27030</v>
      </c>
      <c r="R43" s="2">
        <v>2.8151000000000002</v>
      </c>
      <c r="S43" s="32">
        <f>R43-R5</f>
        <v>2.2864784990263067</v>
      </c>
      <c r="T43" s="32">
        <f>R43+R5</f>
        <v>3.3437215009736936</v>
      </c>
    </row>
    <row r="44" spans="1:20" x14ac:dyDescent="0.2">
      <c r="A44" s="6">
        <v>37288</v>
      </c>
      <c r="B44" s="2">
        <v>1.1485012059262663</v>
      </c>
      <c r="C44" s="32">
        <f>B44-B5</f>
        <v>1.0197053248064418</v>
      </c>
      <c r="D44" s="32">
        <f>B44+B5</f>
        <v>1.2772970870460907</v>
      </c>
      <c r="Q44" s="6">
        <v>27061</v>
      </c>
      <c r="R44" s="2">
        <v>2.7145999999999999</v>
      </c>
      <c r="S44" s="32">
        <f>R44-R5</f>
        <v>2.1859784990263065</v>
      </c>
      <c r="T44" s="32">
        <f>R44+R5</f>
        <v>3.2432215009736933</v>
      </c>
    </row>
    <row r="45" spans="1:20" x14ac:dyDescent="0.2">
      <c r="A45" s="6">
        <v>37316</v>
      </c>
      <c r="B45" s="2">
        <v>1.1407711613050422</v>
      </c>
      <c r="C45" s="32">
        <f>B45-B5</f>
        <v>1.0119752801852178</v>
      </c>
      <c r="D45" s="32">
        <f>B45+B5</f>
        <v>1.2695670424248666</v>
      </c>
      <c r="Q45" s="6">
        <v>27089</v>
      </c>
      <c r="R45" s="2">
        <v>2.6181999999999999</v>
      </c>
      <c r="S45" s="32">
        <f>R45-R5</f>
        <v>2.0895784990263064</v>
      </c>
      <c r="T45" s="32">
        <f>R45+R5</f>
        <v>3.1468215009736933</v>
      </c>
    </row>
    <row r="46" spans="1:20" x14ac:dyDescent="0.2">
      <c r="A46" s="6">
        <v>37347</v>
      </c>
      <c r="B46" s="2">
        <v>1.1286681715575622</v>
      </c>
      <c r="C46" s="32">
        <f>B46-B5</f>
        <v>0.99987229043773773</v>
      </c>
      <c r="D46" s="32">
        <f>B46+B5</f>
        <v>1.2574640526773866</v>
      </c>
      <c r="Q46" s="6">
        <v>27120</v>
      </c>
      <c r="R46" s="2">
        <v>2.5261999999999998</v>
      </c>
      <c r="S46" s="32">
        <f>R46-R5</f>
        <v>1.9975784990263064</v>
      </c>
      <c r="T46" s="32">
        <f>R46+R5</f>
        <v>3.0548215009736932</v>
      </c>
    </row>
    <row r="47" spans="1:20" x14ac:dyDescent="0.2">
      <c r="A47" s="6">
        <v>37377</v>
      </c>
      <c r="B47" s="2">
        <v>1.0905125408942202</v>
      </c>
      <c r="C47" s="32">
        <f>B47-B5</f>
        <v>0.9617166597743958</v>
      </c>
      <c r="D47" s="32">
        <f>B47+B5</f>
        <v>1.2193084220140447</v>
      </c>
      <c r="Q47" s="6">
        <v>27150</v>
      </c>
      <c r="R47" s="2">
        <v>2.4615999999999998</v>
      </c>
      <c r="S47" s="32">
        <f>R47-R5</f>
        <v>1.9329784990263064</v>
      </c>
      <c r="T47" s="32">
        <f>R47+R5</f>
        <v>2.9902215009736932</v>
      </c>
    </row>
    <row r="48" spans="1:20" x14ac:dyDescent="0.2">
      <c r="A48" s="6">
        <v>37408</v>
      </c>
      <c r="B48" s="2">
        <v>1.045915699194645</v>
      </c>
      <c r="C48" s="32">
        <f>B48-B5</f>
        <v>0.91711981807482057</v>
      </c>
      <c r="D48" s="32">
        <f>B48+B5</f>
        <v>1.1747115803144694</v>
      </c>
      <c r="Q48" s="6">
        <v>27181</v>
      </c>
      <c r="R48" s="2">
        <v>2.5253000000000001</v>
      </c>
      <c r="S48" s="32">
        <f>R48-R5</f>
        <v>1.9966784990263067</v>
      </c>
      <c r="T48" s="32">
        <f>R48+R5</f>
        <v>3.0539215009736935</v>
      </c>
    </row>
    <row r="49" spans="1:20" x14ac:dyDescent="0.2">
      <c r="A49" s="6">
        <v>37438</v>
      </c>
      <c r="B49" s="2">
        <v>1.0065425264217414</v>
      </c>
      <c r="C49" s="32">
        <f>B49-B5</f>
        <v>0.87774664530191693</v>
      </c>
      <c r="D49" s="32">
        <f>B49+B5</f>
        <v>1.1353384075415658</v>
      </c>
      <c r="Q49" s="6">
        <v>27211</v>
      </c>
      <c r="R49" s="2">
        <v>2.5528</v>
      </c>
      <c r="S49" s="32">
        <f>R49-R5</f>
        <v>2.0241784990263065</v>
      </c>
      <c r="T49" s="32">
        <f>R49+R5</f>
        <v>3.0814215009736934</v>
      </c>
    </row>
    <row r="50" spans="1:20" x14ac:dyDescent="0.2">
      <c r="A50" s="6">
        <v>37469</v>
      </c>
      <c r="B50" s="2">
        <v>1.0223903486351089</v>
      </c>
      <c r="C50" s="32">
        <f>B50-B5</f>
        <v>0.89359446751528449</v>
      </c>
      <c r="D50" s="32">
        <f>B50+B5</f>
        <v>1.1511862297549333</v>
      </c>
      <c r="Q50" s="6">
        <v>27242</v>
      </c>
      <c r="R50" s="2">
        <v>2.6183999999999998</v>
      </c>
      <c r="S50" s="32">
        <f>R50-R5</f>
        <v>2.0897784990263064</v>
      </c>
      <c r="T50" s="32">
        <f>R50+R5</f>
        <v>3.1470215009736933</v>
      </c>
    </row>
    <row r="51" spans="1:20" x14ac:dyDescent="0.2">
      <c r="A51" s="6">
        <v>37500</v>
      </c>
      <c r="B51" s="2">
        <v>1.0197838058331634</v>
      </c>
      <c r="C51" s="32">
        <f>B51-B5</f>
        <v>0.89098792471333899</v>
      </c>
      <c r="D51" s="32">
        <f>B51+B5</f>
        <v>1.1485796869529878</v>
      </c>
      <c r="Q51" s="6">
        <v>27273</v>
      </c>
      <c r="R51" s="2">
        <v>2.661</v>
      </c>
      <c r="S51" s="32">
        <f>R51-R5</f>
        <v>2.1323784990263066</v>
      </c>
      <c r="T51" s="32">
        <f>R51+R5</f>
        <v>3.1896215009736935</v>
      </c>
    </row>
    <row r="52" spans="1:20" x14ac:dyDescent="0.2">
      <c r="A52" s="6">
        <v>37530</v>
      </c>
      <c r="B52" s="2">
        <v>1.019160211985324</v>
      </c>
      <c r="C52" s="32">
        <f>B52-B5</f>
        <v>0.8903643308654996</v>
      </c>
      <c r="D52" s="32">
        <f>B52+B5</f>
        <v>1.1479560931051485</v>
      </c>
      <c r="Q52" s="6">
        <v>27303</v>
      </c>
      <c r="R52" s="2">
        <v>2.5928</v>
      </c>
      <c r="S52" s="32">
        <f>R52-R5</f>
        <v>2.0641784990263066</v>
      </c>
      <c r="T52" s="32">
        <f>R52+R5</f>
        <v>3.1214215009736934</v>
      </c>
    </row>
    <row r="53" spans="1:20" x14ac:dyDescent="0.2">
      <c r="A53" s="6">
        <v>37561</v>
      </c>
      <c r="B53" s="2">
        <v>0.99870168780585233</v>
      </c>
      <c r="C53" s="32">
        <f>B53-B5</f>
        <v>0.8699058066860279</v>
      </c>
      <c r="D53" s="32">
        <f>B53+B5</f>
        <v>1.1274975689256768</v>
      </c>
      <c r="Q53" s="6">
        <v>27334</v>
      </c>
      <c r="R53" s="2">
        <v>2.5110000000000001</v>
      </c>
      <c r="S53" s="32">
        <f>R53-R5</f>
        <v>1.9823784990263067</v>
      </c>
      <c r="T53" s="32">
        <f>R53+R5</f>
        <v>3.0396215009736935</v>
      </c>
    </row>
    <row r="54" spans="1:20" x14ac:dyDescent="0.2">
      <c r="A54" s="6">
        <v>37591</v>
      </c>
      <c r="B54" s="2">
        <v>0.98096919756719636</v>
      </c>
      <c r="C54" s="32">
        <f>B54-B5</f>
        <v>0.85217331644737193</v>
      </c>
      <c r="D54" s="32">
        <f>B54+B5</f>
        <v>1.1097650786870208</v>
      </c>
      <c r="Q54" s="6">
        <v>27364</v>
      </c>
      <c r="R54" s="2">
        <v>2.4502999999999999</v>
      </c>
      <c r="S54" s="32">
        <f>R54-R5</f>
        <v>1.9216784990263065</v>
      </c>
      <c r="T54" s="32">
        <f>R54+R5</f>
        <v>2.9789215009736933</v>
      </c>
    </row>
    <row r="55" spans="1:20" x14ac:dyDescent="0.2">
      <c r="A55" s="6">
        <v>37622</v>
      </c>
      <c r="B55" s="2">
        <v>0.9414422895876482</v>
      </c>
      <c r="C55" s="32">
        <f>B55-B5</f>
        <v>0.81264640846782377</v>
      </c>
      <c r="D55" s="32">
        <f>B55+B5</f>
        <v>1.0702381707074726</v>
      </c>
      <c r="Q55" s="6">
        <v>27395</v>
      </c>
      <c r="R55" s="2">
        <v>2.3649</v>
      </c>
      <c r="S55" s="32">
        <f>R55-R5</f>
        <v>1.8362784990263066</v>
      </c>
      <c r="T55" s="32">
        <f>R55+R5</f>
        <v>2.8935215009736934</v>
      </c>
    </row>
    <row r="56" spans="1:20" x14ac:dyDescent="0.2">
      <c r="A56" s="6">
        <v>37653</v>
      </c>
      <c r="B56" s="2">
        <v>0.92721372276309688</v>
      </c>
      <c r="C56" s="32">
        <f>B56-B5</f>
        <v>0.79841784164327245</v>
      </c>
      <c r="D56" s="32">
        <f>B56+B5</f>
        <v>1.0560096038829212</v>
      </c>
      <c r="Q56" s="6">
        <v>27426</v>
      </c>
      <c r="R56" s="2">
        <v>2.3271000000000002</v>
      </c>
      <c r="S56" s="32">
        <f>R56-R5</f>
        <v>1.7984784990263067</v>
      </c>
      <c r="T56" s="32">
        <f>R56+R5</f>
        <v>2.8557215009736936</v>
      </c>
    </row>
    <row r="57" spans="1:20" x14ac:dyDescent="0.2">
      <c r="A57" s="6">
        <v>37681</v>
      </c>
      <c r="B57" s="2">
        <v>0.92618319903676938</v>
      </c>
      <c r="C57" s="32">
        <f>B57-B5</f>
        <v>0.79738731791694495</v>
      </c>
      <c r="D57" s="32">
        <f>B57+B5</f>
        <v>1.0549790801565937</v>
      </c>
      <c r="Q57" s="6">
        <v>27454</v>
      </c>
      <c r="R57" s="2">
        <v>2.3193000000000001</v>
      </c>
      <c r="S57" s="32">
        <f>R57-R5</f>
        <v>1.7906784990263067</v>
      </c>
      <c r="T57" s="32">
        <f>R57+R5</f>
        <v>2.8479215009736936</v>
      </c>
    </row>
    <row r="58" spans="1:20" x14ac:dyDescent="0.2">
      <c r="A58" s="6">
        <v>37712</v>
      </c>
      <c r="B58" s="2">
        <v>0.92064076597311728</v>
      </c>
      <c r="C58" s="32">
        <f>B58-B5</f>
        <v>0.79184488485329285</v>
      </c>
      <c r="D58" s="32">
        <f>B58+B5</f>
        <v>1.0494366470929417</v>
      </c>
      <c r="Q58" s="6">
        <v>27485</v>
      </c>
      <c r="R58" s="2">
        <v>2.3757999999999999</v>
      </c>
      <c r="S58" s="32">
        <f>R58-R5</f>
        <v>1.8471784990263065</v>
      </c>
      <c r="T58" s="32">
        <f>R58+R5</f>
        <v>2.9044215009736933</v>
      </c>
    </row>
    <row r="59" spans="1:20" x14ac:dyDescent="0.2">
      <c r="A59" s="6">
        <v>37742</v>
      </c>
      <c r="B59" s="2">
        <v>0.86535133264105235</v>
      </c>
      <c r="C59" s="32">
        <f>B59-B5</f>
        <v>0.73655545152122792</v>
      </c>
      <c r="D59" s="32">
        <f>B59+B5</f>
        <v>0.99414721376087678</v>
      </c>
      <c r="Q59" s="6">
        <v>27515</v>
      </c>
      <c r="R59" s="2">
        <v>2.3504999999999998</v>
      </c>
      <c r="S59" s="32">
        <f>R59-R5</f>
        <v>1.8218784990263064</v>
      </c>
      <c r="T59" s="32">
        <f>R59+R5</f>
        <v>2.8791215009736932</v>
      </c>
    </row>
    <row r="60" spans="1:20" x14ac:dyDescent="0.2">
      <c r="A60" s="6">
        <v>37773</v>
      </c>
      <c r="B60" s="2">
        <v>0.85660442007880766</v>
      </c>
      <c r="C60" s="32">
        <f>B60-B5</f>
        <v>0.72780853895898323</v>
      </c>
      <c r="D60" s="32">
        <f>B60+B5</f>
        <v>0.98540030119863209</v>
      </c>
      <c r="Q60" s="6">
        <v>27546</v>
      </c>
      <c r="R60" s="2">
        <v>2.3405</v>
      </c>
      <c r="S60" s="32">
        <f>R60-R5</f>
        <v>1.8118784990263066</v>
      </c>
      <c r="T60" s="32">
        <f>R60+R5</f>
        <v>2.8691215009736935</v>
      </c>
    </row>
    <row r="61" spans="1:20" x14ac:dyDescent="0.2">
      <c r="A61" s="6">
        <v>37803</v>
      </c>
      <c r="B61" s="2">
        <v>0.87989441267047952</v>
      </c>
      <c r="C61" s="32">
        <f>B61-B5</f>
        <v>0.75109853155065509</v>
      </c>
      <c r="D61" s="32">
        <f>B61+B5</f>
        <v>1.0086902937903039</v>
      </c>
      <c r="Q61" s="6">
        <v>27576</v>
      </c>
      <c r="R61" s="2">
        <v>2.4727000000000001</v>
      </c>
      <c r="S61" s="32">
        <f>R61-R5</f>
        <v>1.9440784990263067</v>
      </c>
      <c r="T61" s="32">
        <f>R61+R5</f>
        <v>3.0013215009736935</v>
      </c>
    </row>
    <row r="62" spans="1:20" x14ac:dyDescent="0.2">
      <c r="A62" s="6">
        <v>37834</v>
      </c>
      <c r="B62" s="2">
        <v>0.89645898700134474</v>
      </c>
      <c r="C62" s="32">
        <f>B62-B5</f>
        <v>0.76766310588152031</v>
      </c>
      <c r="D62" s="32">
        <f>B62+B5</f>
        <v>1.0252548681211691</v>
      </c>
      <c r="Q62" s="6">
        <v>27607</v>
      </c>
      <c r="R62" s="2">
        <v>2.5735999999999999</v>
      </c>
      <c r="S62" s="32">
        <f>R62-R5</f>
        <v>2.0449784990263065</v>
      </c>
      <c r="T62" s="32">
        <f>R62+R5</f>
        <v>3.1022215009736933</v>
      </c>
    </row>
    <row r="63" spans="1:20" x14ac:dyDescent="0.2">
      <c r="A63" s="6">
        <v>37865</v>
      </c>
      <c r="B63" s="2">
        <v>0.88754770568918073</v>
      </c>
      <c r="C63" s="32">
        <f>B63-B5</f>
        <v>0.7587518245693563</v>
      </c>
      <c r="D63" s="32">
        <f>B63+B5</f>
        <v>1.0163435868090052</v>
      </c>
      <c r="Q63" s="6">
        <v>27638</v>
      </c>
      <c r="R63" s="2">
        <v>2.6189</v>
      </c>
      <c r="S63" s="32">
        <f>R63-R5</f>
        <v>2.0902784990263066</v>
      </c>
      <c r="T63" s="32">
        <f>R63+R5</f>
        <v>3.1475215009736934</v>
      </c>
    </row>
    <row r="64" spans="1:20" x14ac:dyDescent="0.2">
      <c r="A64" s="6">
        <v>37895</v>
      </c>
      <c r="B64" s="2">
        <v>0.85367935803312278</v>
      </c>
      <c r="C64" s="32">
        <f>B64-B5</f>
        <v>0.72488347691329835</v>
      </c>
      <c r="D64" s="32">
        <f>B64+B5</f>
        <v>0.98247523915294721</v>
      </c>
      <c r="Q64" s="6">
        <v>27668</v>
      </c>
      <c r="R64" s="2">
        <v>2.5817000000000001</v>
      </c>
      <c r="S64" s="32">
        <f>R64-R5</f>
        <v>2.0530784990263067</v>
      </c>
      <c r="T64" s="32">
        <f>R64+R5</f>
        <v>3.1103215009736935</v>
      </c>
    </row>
    <row r="65" spans="1:20" x14ac:dyDescent="0.2">
      <c r="A65" s="6">
        <v>37926</v>
      </c>
      <c r="B65" s="2">
        <v>0.85397096498719038</v>
      </c>
      <c r="C65" s="32">
        <f>B65-B5</f>
        <v>0.72517508386736595</v>
      </c>
      <c r="D65" s="32">
        <f>B65+B5</f>
        <v>0.98276684610701481</v>
      </c>
      <c r="Q65" s="6">
        <v>27699</v>
      </c>
      <c r="R65" s="2">
        <v>2.5895999999999999</v>
      </c>
      <c r="S65" s="32">
        <f>R65-R5</f>
        <v>2.0609784990263065</v>
      </c>
      <c r="T65" s="32">
        <f>R65+R5</f>
        <v>3.1182215009736933</v>
      </c>
    </row>
    <row r="66" spans="1:20" x14ac:dyDescent="0.2">
      <c r="A66" s="6">
        <v>37956</v>
      </c>
      <c r="B66" s="2">
        <v>0.81314034802406898</v>
      </c>
      <c r="C66" s="32">
        <f>B66-B5</f>
        <v>0.68434446690424455</v>
      </c>
      <c r="D66" s="32">
        <f>B66+B5</f>
        <v>0.94193622914389341</v>
      </c>
      <c r="Q66" s="6">
        <v>27729</v>
      </c>
      <c r="R66" s="2">
        <v>2.6217000000000001</v>
      </c>
      <c r="S66" s="32">
        <f>R66-R5</f>
        <v>2.0930784990263067</v>
      </c>
      <c r="T66" s="32">
        <f>R66+R5</f>
        <v>3.1503215009736936</v>
      </c>
    </row>
    <row r="67" spans="1:20" x14ac:dyDescent="0.2">
      <c r="A67" s="6">
        <v>37987</v>
      </c>
      <c r="B67" s="2">
        <v>0.79126444057604051</v>
      </c>
      <c r="C67" s="32">
        <f>B67-B5</f>
        <v>0.66246855945621608</v>
      </c>
      <c r="D67" s="32">
        <f>B67+B5</f>
        <v>0.92006032169586494</v>
      </c>
      <c r="Q67" s="6">
        <v>27760</v>
      </c>
      <c r="R67" s="2">
        <v>2.6025</v>
      </c>
      <c r="S67" s="32">
        <f>R67-R5</f>
        <v>2.0738784990263066</v>
      </c>
      <c r="T67" s="32">
        <f>R67+R5</f>
        <v>3.1311215009736935</v>
      </c>
    </row>
    <row r="68" spans="1:20" x14ac:dyDescent="0.2">
      <c r="A68" s="6">
        <v>38018</v>
      </c>
      <c r="B68" s="2">
        <v>0.79113924050632911</v>
      </c>
      <c r="C68" s="32">
        <f>B68-B5</f>
        <v>0.66234335938650468</v>
      </c>
      <c r="D68" s="32">
        <f>B68+B5</f>
        <v>0.91993512162615354</v>
      </c>
      <c r="Q68" s="6">
        <v>27791</v>
      </c>
      <c r="R68" s="2">
        <v>2.5619000000000001</v>
      </c>
      <c r="S68" s="32">
        <f>R68-R5</f>
        <v>2.0332784990263066</v>
      </c>
      <c r="T68" s="32">
        <f>R68+R5</f>
        <v>3.0905215009736935</v>
      </c>
    </row>
    <row r="69" spans="1:20" x14ac:dyDescent="0.2">
      <c r="A69" s="6">
        <v>38047</v>
      </c>
      <c r="B69" s="2">
        <v>0.81559416034581189</v>
      </c>
      <c r="C69" s="32">
        <f>B69-B5</f>
        <v>0.68679827922598746</v>
      </c>
      <c r="D69" s="32">
        <f>B69+B5</f>
        <v>0.94439004146563632</v>
      </c>
      <c r="Q69" s="6">
        <v>27820</v>
      </c>
      <c r="R69" s="2">
        <v>2.56</v>
      </c>
      <c r="S69" s="32">
        <f>R69-R5</f>
        <v>2.0313784990263066</v>
      </c>
      <c r="T69" s="32">
        <f>R69+R5</f>
        <v>3.0886215009736935</v>
      </c>
    </row>
    <row r="70" spans="1:20" x14ac:dyDescent="0.2">
      <c r="A70" s="6">
        <v>38078</v>
      </c>
      <c r="B70" s="2">
        <v>0.83409792309617148</v>
      </c>
      <c r="C70" s="32">
        <f>B70-B5</f>
        <v>0.70530204197634705</v>
      </c>
      <c r="D70" s="32">
        <f>B70+B5</f>
        <v>0.96289380421599591</v>
      </c>
      <c r="Q70" s="6">
        <v>27851</v>
      </c>
      <c r="R70" s="2">
        <v>2.5379999999999998</v>
      </c>
      <c r="S70" s="32">
        <f>R70-R5</f>
        <v>2.0093784990263064</v>
      </c>
      <c r="T70" s="32">
        <f>R70+R5</f>
        <v>3.0666215009736932</v>
      </c>
    </row>
    <row r="71" spans="1:20" x14ac:dyDescent="0.2">
      <c r="A71" s="6">
        <v>38108</v>
      </c>
      <c r="B71" s="2">
        <v>0.83333333333333337</v>
      </c>
      <c r="C71" s="32">
        <f>B71-B5</f>
        <v>0.70453745221350894</v>
      </c>
      <c r="D71" s="32">
        <f>B71+B5</f>
        <v>0.9621292144531578</v>
      </c>
      <c r="Q71" s="6">
        <v>27881</v>
      </c>
      <c r="R71" s="2">
        <v>2.5619000000000001</v>
      </c>
      <c r="S71" s="32">
        <f>R71-R5</f>
        <v>2.0332784990263066</v>
      </c>
      <c r="T71" s="32">
        <f>R71+R5</f>
        <v>3.0905215009736935</v>
      </c>
    </row>
    <row r="72" spans="1:20" x14ac:dyDescent="0.2">
      <c r="A72" s="6">
        <v>38139</v>
      </c>
      <c r="B72" s="2">
        <v>0.82331631812942541</v>
      </c>
      <c r="C72" s="32">
        <f>B72-B5</f>
        <v>0.69452043700960098</v>
      </c>
      <c r="D72" s="32">
        <f>B72+B5</f>
        <v>0.95211219924924984</v>
      </c>
      <c r="Q72" s="6">
        <v>27912</v>
      </c>
      <c r="R72" s="2">
        <v>2.5775000000000001</v>
      </c>
      <c r="S72" s="32">
        <f>R72-R5</f>
        <v>2.0488784990263067</v>
      </c>
      <c r="T72" s="32">
        <f>R72+R5</f>
        <v>3.1061215009736935</v>
      </c>
    </row>
    <row r="73" spans="1:20" x14ac:dyDescent="0.2">
      <c r="A73" s="6">
        <v>38169</v>
      </c>
      <c r="B73" s="2">
        <v>0.81526169900538081</v>
      </c>
      <c r="C73" s="32">
        <f>B73-B5</f>
        <v>0.68646581788555638</v>
      </c>
      <c r="D73" s="32">
        <f>B73+B5</f>
        <v>0.94405758012520524</v>
      </c>
      <c r="Q73" s="6">
        <v>27942</v>
      </c>
      <c r="R73" s="2">
        <v>2.5745</v>
      </c>
      <c r="S73" s="32">
        <f>R73-R5</f>
        <v>2.0458784990263066</v>
      </c>
      <c r="T73" s="32">
        <f>R73+R5</f>
        <v>3.1031215009736934</v>
      </c>
    </row>
    <row r="74" spans="1:20" x14ac:dyDescent="0.2">
      <c r="A74" s="6">
        <v>38200</v>
      </c>
      <c r="B74" s="2">
        <v>0.82027725371175453</v>
      </c>
      <c r="C74" s="32">
        <f>B74-B5</f>
        <v>0.6914813725919301</v>
      </c>
      <c r="D74" s="32">
        <f>B74+B5</f>
        <v>0.94907313483157896</v>
      </c>
      <c r="Q74" s="6">
        <v>27973</v>
      </c>
      <c r="R74" s="2">
        <v>2.5293000000000001</v>
      </c>
      <c r="S74" s="32">
        <f>R74-R5</f>
        <v>2.0006784990263067</v>
      </c>
      <c r="T74" s="32">
        <f>R74+R5</f>
        <v>3.0579215009736935</v>
      </c>
    </row>
    <row r="75" spans="1:20" x14ac:dyDescent="0.2">
      <c r="A75" s="6">
        <v>38231</v>
      </c>
      <c r="B75" s="2">
        <v>0.81806282722513091</v>
      </c>
      <c r="C75" s="32">
        <f>B75-B5</f>
        <v>0.68926694610530648</v>
      </c>
      <c r="D75" s="32">
        <f>B75+B5</f>
        <v>0.94685870834495534</v>
      </c>
      <c r="Q75" s="6">
        <v>28004</v>
      </c>
      <c r="R75" s="2">
        <v>2.4897999999999998</v>
      </c>
      <c r="S75" s="32">
        <f>R75-R5</f>
        <v>1.9611784990263064</v>
      </c>
      <c r="T75" s="32">
        <f>R75+R5</f>
        <v>3.0184215009736932</v>
      </c>
    </row>
    <row r="76" spans="1:20" x14ac:dyDescent="0.2">
      <c r="A76" s="6">
        <v>38261</v>
      </c>
      <c r="B76" s="2">
        <v>0.79955225073958591</v>
      </c>
      <c r="C76" s="32">
        <f>B76-B5</f>
        <v>0.67075636961976148</v>
      </c>
      <c r="D76" s="32">
        <f>B76+B5</f>
        <v>0.92834813185941034</v>
      </c>
      <c r="Q76" s="6">
        <v>28034</v>
      </c>
      <c r="R76" s="2">
        <v>2.4293999999999998</v>
      </c>
      <c r="S76" s="32">
        <f>R76-R5</f>
        <v>1.9007784990263064</v>
      </c>
      <c r="T76" s="32">
        <f>R76+R5</f>
        <v>2.9580215009736932</v>
      </c>
    </row>
    <row r="77" spans="1:20" x14ac:dyDescent="0.2">
      <c r="A77" s="6">
        <v>38292</v>
      </c>
      <c r="B77" s="2">
        <v>0.76940832499807643</v>
      </c>
      <c r="C77" s="32">
        <f>B77-B5</f>
        <v>0.640612443878252</v>
      </c>
      <c r="D77" s="32">
        <f>B77+B5</f>
        <v>0.89820420611790086</v>
      </c>
      <c r="Q77" s="6">
        <v>28065</v>
      </c>
      <c r="R77" s="2">
        <v>2.4129999999999998</v>
      </c>
      <c r="S77" s="32">
        <f>R77-R5</f>
        <v>1.8843784990263064</v>
      </c>
      <c r="T77" s="32">
        <f>R77+R5</f>
        <v>2.9416215009736932</v>
      </c>
    </row>
    <row r="78" spans="1:20" x14ac:dyDescent="0.2">
      <c r="A78" s="6">
        <v>38322</v>
      </c>
      <c r="B78" s="2">
        <v>0.74593465612412357</v>
      </c>
      <c r="C78" s="32">
        <f>B78-B5</f>
        <v>0.61713877500429914</v>
      </c>
      <c r="D78" s="32">
        <f>B78+B5</f>
        <v>0.874730537243948</v>
      </c>
      <c r="Q78" s="6">
        <v>28095</v>
      </c>
      <c r="R78" s="2">
        <v>2.3831000000000002</v>
      </c>
      <c r="S78" s="32">
        <f>R78-R5</f>
        <v>1.8544784990263068</v>
      </c>
      <c r="T78" s="32">
        <f>R78+R5</f>
        <v>2.9117215009736936</v>
      </c>
    </row>
    <row r="79" spans="1:20" x14ac:dyDescent="0.2">
      <c r="A79" s="6">
        <v>38353</v>
      </c>
      <c r="B79" s="2">
        <v>0.76202087937209473</v>
      </c>
      <c r="C79" s="32">
        <f>B79-B5</f>
        <v>0.6332249982522703</v>
      </c>
      <c r="D79" s="32">
        <f>B79+B5</f>
        <v>0.89081676049191916</v>
      </c>
      <c r="Q79" s="6">
        <v>28126</v>
      </c>
      <c r="R79" s="2">
        <v>2.3931</v>
      </c>
      <c r="S79" s="32">
        <f>R79-R5</f>
        <v>1.8644784990263066</v>
      </c>
      <c r="T79" s="32">
        <f>R79+R5</f>
        <v>2.9217215009736934</v>
      </c>
    </row>
    <row r="80" spans="1:20" x14ac:dyDescent="0.2">
      <c r="A80" s="6">
        <v>38384</v>
      </c>
      <c r="B80" s="2">
        <v>0.76846230692384543</v>
      </c>
      <c r="C80" s="32">
        <f>B80-B5</f>
        <v>0.639666425804021</v>
      </c>
      <c r="D80" s="32">
        <f>B80+B5</f>
        <v>0.89725818804366986</v>
      </c>
      <c r="Q80" s="6">
        <v>28157</v>
      </c>
      <c r="R80" s="2">
        <v>2.4049999999999998</v>
      </c>
      <c r="S80" s="32">
        <f>R80-R5</f>
        <v>1.8763784990263064</v>
      </c>
      <c r="T80" s="32">
        <f>R80+R5</f>
        <v>2.9336215009736932</v>
      </c>
    </row>
    <row r="81" spans="1:20" x14ac:dyDescent="0.2">
      <c r="A81" s="6">
        <v>38412</v>
      </c>
      <c r="B81" s="2">
        <v>0.75843761850587788</v>
      </c>
      <c r="C81" s="32">
        <f>B81-B5</f>
        <v>0.62964173738605345</v>
      </c>
      <c r="D81" s="32">
        <f>B81+B5</f>
        <v>0.8872334996257023</v>
      </c>
      <c r="Q81" s="6">
        <v>28185</v>
      </c>
      <c r="R81" s="2">
        <v>2.3915999999999999</v>
      </c>
      <c r="S81" s="32">
        <f>R81-R5</f>
        <v>1.8629784990263065</v>
      </c>
      <c r="T81" s="32">
        <f>R81+R5</f>
        <v>2.9202215009736934</v>
      </c>
    </row>
    <row r="82" spans="1:20" x14ac:dyDescent="0.2">
      <c r="A82" s="6">
        <v>38443</v>
      </c>
      <c r="B82" s="2">
        <v>0.77261840377037783</v>
      </c>
      <c r="C82" s="32">
        <f>B82-B5</f>
        <v>0.6438225226505534</v>
      </c>
      <c r="D82" s="32">
        <f>B82+B5</f>
        <v>0.90141428489020226</v>
      </c>
      <c r="Q82" s="6">
        <v>28216</v>
      </c>
      <c r="R82" s="2">
        <v>2.3742999999999999</v>
      </c>
      <c r="S82" s="32">
        <f>R82-R5</f>
        <v>1.8456784990263064</v>
      </c>
      <c r="T82" s="32">
        <f>R82+R5</f>
        <v>2.9029215009736933</v>
      </c>
    </row>
    <row r="83" spans="1:20" x14ac:dyDescent="0.2">
      <c r="A83" s="6">
        <v>38473</v>
      </c>
      <c r="B83" s="2">
        <v>0.78758761912262731</v>
      </c>
      <c r="C83" s="32">
        <f>B83-B5</f>
        <v>0.65879173800280288</v>
      </c>
      <c r="D83" s="32">
        <f>B83+B5</f>
        <v>0.91638350024245174</v>
      </c>
      <c r="Q83" s="6">
        <v>28246</v>
      </c>
      <c r="R83" s="2">
        <v>2.3588</v>
      </c>
      <c r="S83" s="32">
        <f>R83-R5</f>
        <v>1.8301784990263066</v>
      </c>
      <c r="T83" s="32">
        <f>R83+R5</f>
        <v>2.8874215009736934</v>
      </c>
    </row>
    <row r="84" spans="1:20" x14ac:dyDescent="0.2">
      <c r="A84" s="6">
        <v>38504</v>
      </c>
      <c r="B84" s="2">
        <v>0.82270670505964627</v>
      </c>
      <c r="C84" s="32">
        <f>B84-B5</f>
        <v>0.69391082393982184</v>
      </c>
      <c r="D84" s="32">
        <f>B84+B5</f>
        <v>0.9515025861794707</v>
      </c>
      <c r="Q84" s="6">
        <v>28277</v>
      </c>
      <c r="R84" s="2">
        <v>2.3555999999999999</v>
      </c>
      <c r="S84" s="32">
        <f>R84-R5</f>
        <v>1.8269784990263065</v>
      </c>
      <c r="T84" s="32">
        <f>R84+R5</f>
        <v>2.8842215009736933</v>
      </c>
    </row>
    <row r="85" spans="1:20" x14ac:dyDescent="0.2">
      <c r="A85" s="6">
        <v>38534</v>
      </c>
      <c r="B85" s="2">
        <v>0.83049580599617978</v>
      </c>
      <c r="C85" s="32">
        <f>B85-B5</f>
        <v>0.70169992487635535</v>
      </c>
      <c r="D85" s="32">
        <f>B85+B5</f>
        <v>0.95929168711600421</v>
      </c>
      <c r="Q85" s="6">
        <v>28307</v>
      </c>
      <c r="R85" s="2">
        <v>2.282</v>
      </c>
      <c r="S85" s="32">
        <f>R85-R5</f>
        <v>1.7533784990263066</v>
      </c>
      <c r="T85" s="32">
        <f>R85+R5</f>
        <v>2.8106215009736935</v>
      </c>
    </row>
    <row r="86" spans="1:20" x14ac:dyDescent="0.2">
      <c r="A86" s="6">
        <v>38565</v>
      </c>
      <c r="B86" s="2">
        <v>0.81333875559170388</v>
      </c>
      <c r="C86" s="32">
        <f>B86-B5</f>
        <v>0.68454287447187945</v>
      </c>
      <c r="D86" s="32">
        <f>B86+B5</f>
        <v>0.94213463671152831</v>
      </c>
      <c r="Q86" s="6">
        <v>28338</v>
      </c>
      <c r="R86" s="2">
        <v>2.3166000000000002</v>
      </c>
      <c r="S86" s="32">
        <f>R86-R5</f>
        <v>1.7879784990263068</v>
      </c>
      <c r="T86" s="32">
        <f>R86+R5</f>
        <v>2.8452215009736936</v>
      </c>
    </row>
    <row r="87" spans="1:20" x14ac:dyDescent="0.2">
      <c r="A87" s="6">
        <v>38596</v>
      </c>
      <c r="B87" s="2">
        <v>0.81739414745790417</v>
      </c>
      <c r="C87" s="32">
        <f>B87-B5</f>
        <v>0.68859826633807975</v>
      </c>
      <c r="D87" s="32">
        <f>B87+B5</f>
        <v>0.9461900285777286</v>
      </c>
      <c r="Q87" s="6">
        <v>28369</v>
      </c>
      <c r="R87" s="2">
        <v>2.3237999999999999</v>
      </c>
      <c r="S87" s="32">
        <f>R87-R5</f>
        <v>1.7951784990263064</v>
      </c>
      <c r="T87" s="32">
        <f>R87+R5</f>
        <v>2.8524215009736933</v>
      </c>
    </row>
    <row r="88" spans="1:20" x14ac:dyDescent="0.2">
      <c r="A88" s="6">
        <v>38626</v>
      </c>
      <c r="B88" s="2">
        <v>0.83180835135584763</v>
      </c>
      <c r="C88" s="32">
        <f>B88-B5</f>
        <v>0.7030124702360232</v>
      </c>
      <c r="D88" s="32">
        <f>B88+B5</f>
        <v>0.96060423247567206</v>
      </c>
      <c r="Q88" s="6">
        <v>28399</v>
      </c>
      <c r="R88" s="2">
        <v>2.2778</v>
      </c>
      <c r="S88" s="32">
        <f>R88-R5</f>
        <v>1.7491784990263066</v>
      </c>
      <c r="T88" s="32">
        <f>R88+R5</f>
        <v>2.8064215009736935</v>
      </c>
    </row>
    <row r="89" spans="1:20" x14ac:dyDescent="0.2">
      <c r="A89" s="6">
        <v>38657</v>
      </c>
      <c r="B89" s="2">
        <v>0.84824836712189322</v>
      </c>
      <c r="C89" s="32">
        <f>B89-B5</f>
        <v>0.71945248600206879</v>
      </c>
      <c r="D89" s="32">
        <f>B89+B5</f>
        <v>0.97704424824171765</v>
      </c>
      <c r="Q89" s="6">
        <v>28430</v>
      </c>
      <c r="R89" s="2">
        <v>2.2406000000000001</v>
      </c>
      <c r="S89" s="32">
        <f>R89-R5</f>
        <v>1.7119784990263067</v>
      </c>
      <c r="T89" s="32">
        <f>R89+R5</f>
        <v>2.7692215009736936</v>
      </c>
    </row>
    <row r="90" spans="1:20" x14ac:dyDescent="0.2">
      <c r="A90" s="6">
        <v>38687</v>
      </c>
      <c r="B90" s="2">
        <v>0.84309923277969823</v>
      </c>
      <c r="C90" s="32">
        <f>B90-B5</f>
        <v>0.7143033516598738</v>
      </c>
      <c r="D90" s="32">
        <f>B90+B5</f>
        <v>0.97189511389952266</v>
      </c>
      <c r="Q90" s="6">
        <v>28460</v>
      </c>
      <c r="R90" s="2">
        <v>2.1509999999999998</v>
      </c>
      <c r="S90" s="32">
        <f>R90-R5</f>
        <v>1.6223784990263064</v>
      </c>
      <c r="T90" s="32">
        <f>R90+R5</f>
        <v>2.6796215009736932</v>
      </c>
    </row>
    <row r="91" spans="1:20" x14ac:dyDescent="0.2">
      <c r="A91" s="6">
        <v>38718</v>
      </c>
      <c r="B91" s="2">
        <v>0.82467425366980052</v>
      </c>
      <c r="C91" s="32">
        <f>B91-B5</f>
        <v>0.69587837254997609</v>
      </c>
      <c r="D91" s="32">
        <f>B91+B5</f>
        <v>0.95347013478962495</v>
      </c>
      <c r="Q91" s="6">
        <v>28491</v>
      </c>
      <c r="R91" s="2">
        <v>2.1179999999999999</v>
      </c>
      <c r="S91" s="32">
        <f>R91-R5</f>
        <v>1.5893784990263065</v>
      </c>
      <c r="T91" s="32">
        <f>R91+R5</f>
        <v>2.6466215009736933</v>
      </c>
    </row>
    <row r="92" spans="1:20" x14ac:dyDescent="0.2">
      <c r="A92" s="6">
        <v>38749</v>
      </c>
      <c r="B92" s="2">
        <v>0.83752093802345062</v>
      </c>
      <c r="C92" s="32">
        <f>B92-B5</f>
        <v>0.70872505690362619</v>
      </c>
      <c r="D92" s="32">
        <f>B92+B5</f>
        <v>0.96631681914327505</v>
      </c>
      <c r="Q92" s="6">
        <v>28522</v>
      </c>
      <c r="R92" s="2">
        <v>2.0777000000000001</v>
      </c>
      <c r="S92" s="32">
        <f>R92-R5</f>
        <v>1.5490784990263067</v>
      </c>
      <c r="T92" s="32">
        <f>R92+R5</f>
        <v>2.6063215009736935</v>
      </c>
    </row>
    <row r="93" spans="1:20" x14ac:dyDescent="0.2">
      <c r="A93" s="6">
        <v>38777</v>
      </c>
      <c r="B93" s="2">
        <v>0.83139341536415023</v>
      </c>
      <c r="C93" s="32">
        <f>B93-B5</f>
        <v>0.70259753424432581</v>
      </c>
      <c r="D93" s="32">
        <f>B93+B5</f>
        <v>0.96018929648397466</v>
      </c>
      <c r="Q93" s="6">
        <v>28550</v>
      </c>
      <c r="R93" s="2">
        <v>2.0333999999999999</v>
      </c>
      <c r="S93" s="32">
        <f>R93-R5</f>
        <v>1.5047784990263064</v>
      </c>
      <c r="T93" s="32">
        <f>R93+R5</f>
        <v>2.5620215009736933</v>
      </c>
    </row>
    <row r="94" spans="1:20" x14ac:dyDescent="0.2">
      <c r="A94" s="6">
        <v>38808</v>
      </c>
      <c r="B94" s="2">
        <v>0.81479670822129879</v>
      </c>
      <c r="C94" s="32">
        <f>B94-B5</f>
        <v>0.68600082710147436</v>
      </c>
      <c r="D94" s="32">
        <f>B94+B5</f>
        <v>0.94359258934112322</v>
      </c>
      <c r="Q94" s="6">
        <v>28581</v>
      </c>
      <c r="R94" s="2">
        <v>2.0427</v>
      </c>
      <c r="S94" s="32">
        <f>R94-R5</f>
        <v>1.5140784990263065</v>
      </c>
      <c r="T94" s="32">
        <f>R94+R5</f>
        <v>2.5713215009736934</v>
      </c>
    </row>
    <row r="95" spans="1:20" x14ac:dyDescent="0.2">
      <c r="A95" s="6">
        <v>38838</v>
      </c>
      <c r="B95" s="2">
        <v>0.78326936633508271</v>
      </c>
      <c r="C95" s="32">
        <f>B95-B5</f>
        <v>0.65447348521525828</v>
      </c>
      <c r="D95" s="32">
        <f>B95+B5</f>
        <v>0.91206524745490714</v>
      </c>
      <c r="Q95" s="6">
        <v>28611</v>
      </c>
      <c r="R95" s="2">
        <v>2.1055999999999999</v>
      </c>
      <c r="S95" s="32">
        <f>R95-R5</f>
        <v>1.5769784990263065</v>
      </c>
      <c r="T95" s="32">
        <f>R95+R5</f>
        <v>2.6342215009736933</v>
      </c>
    </row>
    <row r="96" spans="1:20" x14ac:dyDescent="0.2">
      <c r="A96" s="6">
        <v>38869</v>
      </c>
      <c r="B96" s="2">
        <v>0.78982702788089409</v>
      </c>
      <c r="C96" s="32">
        <f>B96-B5</f>
        <v>0.66103114676106967</v>
      </c>
      <c r="D96" s="32">
        <f>B96+B5</f>
        <v>0.91862290900071852</v>
      </c>
      <c r="Q96" s="6">
        <v>28642</v>
      </c>
      <c r="R96" s="2">
        <v>2.0840000000000001</v>
      </c>
      <c r="S96" s="32">
        <f>R96-R5</f>
        <v>1.5553784990263066</v>
      </c>
      <c r="T96" s="32">
        <f>R96+R5</f>
        <v>2.6126215009736935</v>
      </c>
    </row>
    <row r="97" spans="1:20" x14ac:dyDescent="0.2">
      <c r="A97" s="6">
        <v>38899</v>
      </c>
      <c r="B97" s="2">
        <v>0.7885813421654444</v>
      </c>
      <c r="C97" s="32">
        <f>B97-B5</f>
        <v>0.65978546104561997</v>
      </c>
      <c r="D97" s="32">
        <f>B97+B5</f>
        <v>0.91737722328526883</v>
      </c>
      <c r="Q97" s="6">
        <v>28672</v>
      </c>
      <c r="R97" s="2">
        <v>2.0556999999999999</v>
      </c>
      <c r="S97" s="32">
        <f>R97-R5</f>
        <v>1.5270784990263064</v>
      </c>
      <c r="T97" s="32">
        <f>R97+R5</f>
        <v>2.5843215009736933</v>
      </c>
    </row>
    <row r="98" spans="1:20" x14ac:dyDescent="0.2">
      <c r="A98" s="6">
        <v>38930</v>
      </c>
      <c r="B98" s="2">
        <v>0.78064012490242007</v>
      </c>
      <c r="C98" s="32">
        <f>B98-B5</f>
        <v>0.65184424378259564</v>
      </c>
      <c r="D98" s="32">
        <f>B98+B5</f>
        <v>0.9094360060222445</v>
      </c>
      <c r="Q98" s="6">
        <v>28703</v>
      </c>
      <c r="R98" s="2">
        <v>1.9970000000000001</v>
      </c>
      <c r="S98" s="32">
        <f>R98-R5</f>
        <v>1.4683784990263067</v>
      </c>
      <c r="T98" s="32">
        <f>R98+R5</f>
        <v>2.5256215009736938</v>
      </c>
    </row>
    <row r="99" spans="1:20" x14ac:dyDescent="0.2">
      <c r="A99" s="6">
        <v>38961</v>
      </c>
      <c r="B99" s="2">
        <v>0.78603993082848611</v>
      </c>
      <c r="C99" s="32">
        <f>B99-B5</f>
        <v>0.65724404970866168</v>
      </c>
      <c r="D99" s="32">
        <f>B99+B5</f>
        <v>0.91483581194831054</v>
      </c>
      <c r="Q99" s="6">
        <v>28734</v>
      </c>
      <c r="R99" s="2">
        <v>1.9696</v>
      </c>
      <c r="S99" s="32">
        <f>R99-R5</f>
        <v>1.4409784990263066</v>
      </c>
      <c r="T99" s="32">
        <f>R99+R5</f>
        <v>2.4982215009736937</v>
      </c>
    </row>
    <row r="100" spans="1:20" x14ac:dyDescent="0.2">
      <c r="A100" s="6">
        <v>38991</v>
      </c>
      <c r="B100" s="2">
        <v>0.79258143774272805</v>
      </c>
      <c r="C100" s="32">
        <f>B100-B5</f>
        <v>0.66378555662290362</v>
      </c>
      <c r="D100" s="32">
        <f>B100+B5</f>
        <v>0.92137731886255247</v>
      </c>
      <c r="Q100" s="6">
        <v>28764</v>
      </c>
      <c r="R100" s="2">
        <v>1.8391</v>
      </c>
      <c r="S100" s="32">
        <f>R100-R5</f>
        <v>1.3104784990263065</v>
      </c>
      <c r="T100" s="32">
        <f>R100+R5</f>
        <v>2.3677215009736932</v>
      </c>
    </row>
    <row r="101" spans="1:20" x14ac:dyDescent="0.2">
      <c r="A101" s="6">
        <v>39022</v>
      </c>
      <c r="B101" s="2">
        <v>0.7759155803848542</v>
      </c>
      <c r="C101" s="32">
        <f>B101-B5</f>
        <v>0.64711969926502977</v>
      </c>
      <c r="D101" s="32">
        <f>B101+B5</f>
        <v>0.90471146150467863</v>
      </c>
      <c r="Q101" s="6">
        <v>28795</v>
      </c>
      <c r="R101" s="2">
        <v>1.9048</v>
      </c>
      <c r="S101" s="32">
        <f>R101-R5</f>
        <v>1.3761784990263066</v>
      </c>
      <c r="T101" s="32">
        <f>R101+R5</f>
        <v>2.4334215009736937</v>
      </c>
    </row>
    <row r="102" spans="1:20" x14ac:dyDescent="0.2">
      <c r="A102" s="6">
        <v>39052</v>
      </c>
      <c r="B102" s="2">
        <v>0.75728890571753127</v>
      </c>
      <c r="C102" s="32">
        <f>B102-B5</f>
        <v>0.62849302459770684</v>
      </c>
      <c r="D102" s="32">
        <f>B102+B5</f>
        <v>0.8860847868373557</v>
      </c>
      <c r="Q102" s="6">
        <v>28825</v>
      </c>
      <c r="R102" s="2">
        <v>1.8797999999999999</v>
      </c>
      <c r="S102" s="32">
        <f>R102-R5</f>
        <v>1.3511784990263065</v>
      </c>
      <c r="T102" s="32">
        <f>R102+R5</f>
        <v>2.4084215009736933</v>
      </c>
    </row>
    <row r="103" spans="1:20" x14ac:dyDescent="0.2">
      <c r="A103" s="6">
        <v>39083</v>
      </c>
      <c r="B103" s="2">
        <v>0.76964519356576622</v>
      </c>
      <c r="C103" s="32">
        <f>B103-B5</f>
        <v>0.64084931244594179</v>
      </c>
      <c r="D103" s="32">
        <f>B103+B5</f>
        <v>0.89844107468559065</v>
      </c>
      <c r="Q103" s="6">
        <v>28856</v>
      </c>
      <c r="R103" s="2">
        <v>1.85</v>
      </c>
      <c r="S103" s="32">
        <f>R103-R5</f>
        <v>1.3213784990263067</v>
      </c>
      <c r="T103" s="32">
        <f>R103+R5</f>
        <v>2.3786215009736935</v>
      </c>
    </row>
    <row r="104" spans="1:20" x14ac:dyDescent="0.2">
      <c r="A104" s="6">
        <v>39114</v>
      </c>
      <c r="B104" s="2">
        <v>0.76452599388379205</v>
      </c>
      <c r="C104" s="32">
        <f>B104-B5</f>
        <v>0.63573011276396763</v>
      </c>
      <c r="D104" s="32">
        <f>B104+B5</f>
        <v>0.89332187500361648</v>
      </c>
      <c r="Q104" s="6">
        <v>28887</v>
      </c>
      <c r="R104" s="2">
        <v>1.8567</v>
      </c>
      <c r="S104" s="32">
        <f>R104-R5</f>
        <v>1.3280784990263066</v>
      </c>
      <c r="T104" s="32">
        <f>R104+R5</f>
        <v>2.3853215009736934</v>
      </c>
    </row>
    <row r="105" spans="1:20" x14ac:dyDescent="0.2">
      <c r="A105" s="6">
        <v>39142</v>
      </c>
      <c r="B105" s="2">
        <v>0.75494488902310131</v>
      </c>
      <c r="C105" s="32">
        <f>B105-B5</f>
        <v>0.62614900790327688</v>
      </c>
      <c r="D105" s="32">
        <f>B105+B5</f>
        <v>0.88374077014292574</v>
      </c>
      <c r="Q105" s="6">
        <v>28915</v>
      </c>
      <c r="R105" s="2">
        <v>1.8603000000000001</v>
      </c>
      <c r="S105" s="32">
        <f>R105-R5</f>
        <v>1.3316784990263066</v>
      </c>
      <c r="T105" s="32">
        <f>R105+R5</f>
        <v>2.3889215009736935</v>
      </c>
    </row>
    <row r="106" spans="1:20" x14ac:dyDescent="0.2">
      <c r="A106" s="6">
        <v>39173</v>
      </c>
      <c r="B106" s="2">
        <v>0.74002812106860061</v>
      </c>
      <c r="C106" s="32">
        <f>B106-B5</f>
        <v>0.61123223994877618</v>
      </c>
      <c r="D106" s="32">
        <f>B106+B5</f>
        <v>0.86882400218842504</v>
      </c>
      <c r="Q106" s="6">
        <v>28946</v>
      </c>
      <c r="R106" s="2">
        <v>1.8958999999999999</v>
      </c>
      <c r="S106" s="32">
        <f>R106-R5</f>
        <v>1.3672784990263065</v>
      </c>
      <c r="T106" s="32">
        <f>R106+R5</f>
        <v>2.4245215009736931</v>
      </c>
    </row>
    <row r="107" spans="1:20" x14ac:dyDescent="0.2">
      <c r="A107" s="6">
        <v>39203</v>
      </c>
      <c r="B107" s="2">
        <v>0.73975440153868921</v>
      </c>
      <c r="C107" s="32">
        <f>B107-B5</f>
        <v>0.61095852041886478</v>
      </c>
      <c r="D107" s="32">
        <f>B107+B5</f>
        <v>0.86855028265851364</v>
      </c>
      <c r="Q107" s="6">
        <v>28976</v>
      </c>
      <c r="R107" s="2">
        <v>1.9077</v>
      </c>
      <c r="S107" s="32">
        <f>R107-R5</f>
        <v>1.3790784990263065</v>
      </c>
      <c r="T107" s="32">
        <f>R107+R5</f>
        <v>2.4363215009736932</v>
      </c>
    </row>
    <row r="108" spans="1:20" x14ac:dyDescent="0.2">
      <c r="A108" s="6">
        <v>39234</v>
      </c>
      <c r="B108" s="2">
        <v>0.74510096118023983</v>
      </c>
      <c r="C108" s="32">
        <f>B108-B5</f>
        <v>0.6163050800604154</v>
      </c>
      <c r="D108" s="32">
        <f>B108+B5</f>
        <v>0.87389684230006426</v>
      </c>
      <c r="Q108" s="6">
        <v>29007</v>
      </c>
      <c r="R108" s="2">
        <v>1.8843000000000001</v>
      </c>
      <c r="S108" s="32">
        <f>R108-R5</f>
        <v>1.3556784990263067</v>
      </c>
      <c r="T108" s="32">
        <f>R108+R5</f>
        <v>2.4129215009736935</v>
      </c>
    </row>
    <row r="109" spans="1:20" x14ac:dyDescent="0.2">
      <c r="A109" s="6">
        <v>39264</v>
      </c>
      <c r="B109" s="2">
        <v>0.72854436835203262</v>
      </c>
      <c r="C109" s="32">
        <f>B109-B5</f>
        <v>0.59974848723220819</v>
      </c>
      <c r="D109" s="32">
        <f>B109+B5</f>
        <v>0.85734024947185705</v>
      </c>
      <c r="Q109" s="6">
        <v>29037</v>
      </c>
      <c r="R109" s="2">
        <v>1.8243</v>
      </c>
      <c r="S109" s="32">
        <f>R109-R5</f>
        <v>1.2956784990263066</v>
      </c>
      <c r="T109" s="32">
        <f>R109+R5</f>
        <v>2.3529215009736935</v>
      </c>
    </row>
    <row r="110" spans="1:20" x14ac:dyDescent="0.2">
      <c r="A110" s="6">
        <v>39295</v>
      </c>
      <c r="B110" s="2">
        <v>0.73389109056216051</v>
      </c>
      <c r="C110" s="32">
        <f>B110-B5</f>
        <v>0.60509520944233608</v>
      </c>
      <c r="D110" s="32">
        <f>B110+B5</f>
        <v>0.86268697168198494</v>
      </c>
      <c r="Q110" s="6">
        <v>29068</v>
      </c>
      <c r="R110" s="2">
        <v>1.8292999999999999</v>
      </c>
      <c r="S110" s="32">
        <f>R110-R5</f>
        <v>1.3006784990263065</v>
      </c>
      <c r="T110" s="32">
        <f>R110+R5</f>
        <v>2.3579215009736934</v>
      </c>
    </row>
    <row r="111" spans="1:20" x14ac:dyDescent="0.2">
      <c r="A111" s="6">
        <v>39326</v>
      </c>
      <c r="B111" s="2">
        <v>0.71890726096333568</v>
      </c>
      <c r="C111" s="32">
        <f>B111-B5</f>
        <v>0.59011137984351125</v>
      </c>
      <c r="D111" s="32">
        <f>B111+B5</f>
        <v>0.84770314208316011</v>
      </c>
      <c r="Q111" s="6">
        <v>29099</v>
      </c>
      <c r="R111" s="2">
        <v>1.7939000000000001</v>
      </c>
      <c r="S111" s="32">
        <f>R111-R5</f>
        <v>1.2652784990263066</v>
      </c>
      <c r="T111" s="32">
        <f>R111+R5</f>
        <v>2.3225215009736937</v>
      </c>
    </row>
    <row r="112" spans="1:20" x14ac:dyDescent="0.2">
      <c r="A112" s="6">
        <v>39356</v>
      </c>
      <c r="B112" s="2">
        <v>0.70259256657064573</v>
      </c>
      <c r="C112" s="32">
        <f>B112-B5</f>
        <v>0.5737966854508213</v>
      </c>
      <c r="D112" s="32">
        <f>B112+B5</f>
        <v>0.83138844769047016</v>
      </c>
      <c r="Q112" s="6">
        <v>29129</v>
      </c>
      <c r="R112" s="2">
        <v>1.7897000000000001</v>
      </c>
      <c r="S112" s="32">
        <f>R112-R5</f>
        <v>1.2610784990263066</v>
      </c>
      <c r="T112" s="32">
        <f>R112+R5</f>
        <v>2.3183215009736937</v>
      </c>
    </row>
    <row r="113" spans="1:20" x14ac:dyDescent="0.2">
      <c r="A113" s="6">
        <v>39387</v>
      </c>
      <c r="B113" s="2">
        <v>0.68105972893822786</v>
      </c>
      <c r="C113" s="32">
        <f>B113-B5</f>
        <v>0.55226384781840343</v>
      </c>
      <c r="D113" s="32">
        <f>B113+B5</f>
        <v>0.80985561005805229</v>
      </c>
      <c r="Q113" s="6">
        <v>29160</v>
      </c>
      <c r="R113" s="2">
        <v>1.7710999999999999</v>
      </c>
      <c r="S113" s="32">
        <f>R113-R5</f>
        <v>1.2424784990263065</v>
      </c>
      <c r="T113" s="32">
        <f>R113+R5</f>
        <v>2.2997215009736935</v>
      </c>
    </row>
    <row r="114" spans="1:20" x14ac:dyDescent="0.2">
      <c r="A114" s="6">
        <v>39417</v>
      </c>
      <c r="B114" s="2">
        <v>0.6868603612885501</v>
      </c>
      <c r="C114" s="32">
        <f>B114-B5</f>
        <v>0.55806448016872567</v>
      </c>
      <c r="D114" s="32">
        <f>B114+B5</f>
        <v>0.81565624240837453</v>
      </c>
      <c r="Q114" s="6">
        <v>29190</v>
      </c>
      <c r="R114" s="2">
        <v>1.7341</v>
      </c>
      <c r="S114" s="32">
        <f>R114-R5</f>
        <v>1.2054784990263065</v>
      </c>
      <c r="T114" s="32">
        <f>R114+R5</f>
        <v>2.2627215009736936</v>
      </c>
    </row>
    <row r="115" spans="1:20" x14ac:dyDescent="0.2">
      <c r="A115" s="6">
        <v>39448</v>
      </c>
      <c r="B115" s="2">
        <v>0.67897881586094511</v>
      </c>
      <c r="C115" s="32">
        <f>B115-B5</f>
        <v>0.55018293474112068</v>
      </c>
      <c r="D115" s="32">
        <f>B115+B5</f>
        <v>0.80777469698076954</v>
      </c>
      <c r="Q115" s="6">
        <v>29221</v>
      </c>
      <c r="R115" s="2">
        <v>1.7245999999999999</v>
      </c>
      <c r="S115" s="32">
        <f>R115-R5</f>
        <v>1.1959784990263065</v>
      </c>
      <c r="T115" s="32">
        <f>R115+R5</f>
        <v>2.2532215009736936</v>
      </c>
    </row>
    <row r="116" spans="1:20" x14ac:dyDescent="0.2">
      <c r="A116" s="6">
        <v>39479</v>
      </c>
      <c r="B116" s="2">
        <v>0.67755267972084832</v>
      </c>
      <c r="C116" s="32">
        <f>B116-B5</f>
        <v>0.54875679860102389</v>
      </c>
      <c r="D116" s="32">
        <f>B116+B5</f>
        <v>0.80634856084067275</v>
      </c>
      <c r="Q116" s="6">
        <v>29252</v>
      </c>
      <c r="R116" s="2">
        <v>1.7482</v>
      </c>
      <c r="S116" s="32">
        <f>R116-R5</f>
        <v>1.2195784990263066</v>
      </c>
      <c r="T116" s="32">
        <f>R116+R5</f>
        <v>2.2768215009736936</v>
      </c>
    </row>
    <row r="117" spans="1:20" x14ac:dyDescent="0.2">
      <c r="A117" s="6">
        <v>39508</v>
      </c>
      <c r="B117" s="2">
        <v>0.64432989690721643</v>
      </c>
      <c r="C117" s="32">
        <f>B117-B5</f>
        <v>0.515534015787392</v>
      </c>
      <c r="D117" s="32">
        <f>B117+B5</f>
        <v>0.77312577802704086</v>
      </c>
      <c r="Q117" s="6">
        <v>29281</v>
      </c>
      <c r="R117" s="2">
        <v>1.8519000000000001</v>
      </c>
      <c r="S117" s="32">
        <f>R117-R5</f>
        <v>1.3232784990263067</v>
      </c>
      <c r="T117" s="32">
        <f>R117+R5</f>
        <v>2.3805215009736935</v>
      </c>
    </row>
    <row r="118" spans="1:20" x14ac:dyDescent="0.2">
      <c r="A118" s="6">
        <v>39539</v>
      </c>
      <c r="B118" s="2">
        <v>0.63475942617747882</v>
      </c>
      <c r="C118" s="32">
        <f>B118-B5</f>
        <v>0.5059635450576544</v>
      </c>
      <c r="D118" s="32">
        <f>B118+B5</f>
        <v>0.76355530729730325</v>
      </c>
      <c r="Q118" s="6">
        <v>29312</v>
      </c>
      <c r="R118" s="2">
        <v>1.8775999999999999</v>
      </c>
      <c r="S118" s="32">
        <f>R118-R5</f>
        <v>1.3489784990263065</v>
      </c>
      <c r="T118" s="32">
        <f>R118+R5</f>
        <v>2.4062215009736931</v>
      </c>
    </row>
    <row r="119" spans="1:20" x14ac:dyDescent="0.2">
      <c r="A119" s="6">
        <v>39569</v>
      </c>
      <c r="B119" s="2">
        <v>0.64292143500064292</v>
      </c>
      <c r="C119" s="32">
        <f>B119-B5</f>
        <v>0.51412555388081849</v>
      </c>
      <c r="D119" s="32">
        <f>B119+B5</f>
        <v>0.77171731612046734</v>
      </c>
      <c r="Q119" s="6">
        <v>29342</v>
      </c>
      <c r="R119" s="2">
        <v>1.7912999999999999</v>
      </c>
      <c r="S119" s="32">
        <f>R119-R5</f>
        <v>1.2626784990263065</v>
      </c>
      <c r="T119" s="32">
        <f>R119+R5</f>
        <v>2.3199215009736935</v>
      </c>
    </row>
    <row r="120" spans="1:20" x14ac:dyDescent="0.2">
      <c r="A120" s="6">
        <v>39600</v>
      </c>
      <c r="B120" s="2">
        <v>0.64259092661611616</v>
      </c>
      <c r="C120" s="32">
        <f>B120-B5</f>
        <v>0.51379504549629174</v>
      </c>
      <c r="D120" s="32">
        <f>B120+B5</f>
        <v>0.77138680773594059</v>
      </c>
      <c r="Q120" s="6">
        <v>29373</v>
      </c>
      <c r="R120" s="2">
        <v>1.7673000000000001</v>
      </c>
      <c r="S120" s="32">
        <f>R120-R5</f>
        <v>1.2386784990263067</v>
      </c>
      <c r="T120" s="32">
        <f>R120+R5</f>
        <v>2.2959215009736935</v>
      </c>
    </row>
    <row r="121" spans="1:20" x14ac:dyDescent="0.2">
      <c r="A121" s="6">
        <v>39630</v>
      </c>
      <c r="B121" s="2">
        <v>0.63455803033187386</v>
      </c>
      <c r="C121" s="32">
        <f>B121-B5</f>
        <v>0.50576214921204943</v>
      </c>
      <c r="D121" s="32">
        <f>B121+B5</f>
        <v>0.76335391145169829</v>
      </c>
      <c r="Q121" s="6">
        <v>29403</v>
      </c>
      <c r="R121" s="2">
        <v>1.7470000000000001</v>
      </c>
      <c r="S121" s="32">
        <f>R121-R5</f>
        <v>1.2183784990263067</v>
      </c>
      <c r="T121" s="32">
        <f>R121+R5</f>
        <v>2.2756215009736938</v>
      </c>
    </row>
    <row r="122" spans="1:20" x14ac:dyDescent="0.2">
      <c r="A122" s="6">
        <v>39661</v>
      </c>
      <c r="B122" s="2">
        <v>0.66867268472082908</v>
      </c>
      <c r="C122" s="32">
        <f>B122-B5</f>
        <v>0.53987680360100465</v>
      </c>
      <c r="D122" s="32">
        <f>B122+B5</f>
        <v>0.79746856584065351</v>
      </c>
      <c r="Q122" s="6">
        <v>29434</v>
      </c>
      <c r="R122" s="2">
        <v>1.79</v>
      </c>
      <c r="S122" s="32">
        <f>R122-R5</f>
        <v>1.2613784990263066</v>
      </c>
      <c r="T122" s="32">
        <f>R122+R5</f>
        <v>2.3186215009736935</v>
      </c>
    </row>
    <row r="123" spans="1:20" x14ac:dyDescent="0.2">
      <c r="A123" s="6">
        <v>39692</v>
      </c>
      <c r="B123" s="2">
        <v>0.69725282387393672</v>
      </c>
      <c r="C123" s="32">
        <f>B123-B5</f>
        <v>0.56845694275411229</v>
      </c>
      <c r="D123" s="32">
        <f>B123+B5</f>
        <v>0.82604870499376115</v>
      </c>
      <c r="Q123" s="6">
        <v>29465</v>
      </c>
      <c r="R123" s="2">
        <v>1.7896000000000001</v>
      </c>
      <c r="S123" s="32">
        <f>R123-R5</f>
        <v>1.2609784990263067</v>
      </c>
      <c r="T123" s="32">
        <f>R123+R5</f>
        <v>2.3182215009736935</v>
      </c>
    </row>
    <row r="124" spans="1:20" x14ac:dyDescent="0.2">
      <c r="A124" s="6">
        <v>39722</v>
      </c>
      <c r="B124" s="2">
        <v>0.7538067239559777</v>
      </c>
      <c r="C124" s="32">
        <f>B124-B5</f>
        <v>0.62501084283615327</v>
      </c>
      <c r="D124" s="32">
        <f>B124+B5</f>
        <v>0.88260260507580213</v>
      </c>
      <c r="Q124" s="6">
        <v>29495</v>
      </c>
      <c r="R124" s="2">
        <v>1.8429</v>
      </c>
      <c r="S124" s="32">
        <f>R124-R5</f>
        <v>1.3142784990263066</v>
      </c>
      <c r="T124" s="32">
        <f>R124+R5</f>
        <v>2.3715215009736932</v>
      </c>
    </row>
    <row r="125" spans="1:20" x14ac:dyDescent="0.2">
      <c r="A125" s="6">
        <v>39753</v>
      </c>
      <c r="B125" s="2">
        <v>0.78468298807281855</v>
      </c>
      <c r="C125" s="32">
        <f>B125-B5</f>
        <v>0.65588710695299413</v>
      </c>
      <c r="D125" s="32">
        <f>B125+B5</f>
        <v>0.91347886919264298</v>
      </c>
      <c r="Q125" s="6">
        <v>29526</v>
      </c>
      <c r="R125" s="2">
        <v>1.9191</v>
      </c>
      <c r="S125" s="32">
        <f>R125-R5</f>
        <v>1.3904784990263066</v>
      </c>
      <c r="T125" s="32">
        <f>R125+R5</f>
        <v>2.4477215009736932</v>
      </c>
    </row>
    <row r="126" spans="1:20" x14ac:dyDescent="0.2">
      <c r="A126" s="6">
        <v>39783</v>
      </c>
      <c r="B126" s="2">
        <v>0.74013766560580274</v>
      </c>
      <c r="C126" s="32">
        <f>B126-B5</f>
        <v>0.61134178448597831</v>
      </c>
      <c r="D126" s="32">
        <f>B126+B5</f>
        <v>0.86893354672562717</v>
      </c>
      <c r="Q126" s="6">
        <v>29556</v>
      </c>
      <c r="R126" s="2">
        <v>1.97</v>
      </c>
      <c r="S126" s="32">
        <f>R126-R5</f>
        <v>1.4413784990263065</v>
      </c>
      <c r="T126" s="32">
        <f>R126+R5</f>
        <v>2.4986215009736936</v>
      </c>
    </row>
    <row r="127" spans="1:20" x14ac:dyDescent="0.2">
      <c r="A127" s="6">
        <v>39814</v>
      </c>
      <c r="B127" s="2">
        <v>0.75505889459377828</v>
      </c>
      <c r="C127" s="32">
        <f>B127-B5</f>
        <v>0.62626301347395386</v>
      </c>
      <c r="D127" s="32">
        <f>B127+B5</f>
        <v>0.88385477571360271</v>
      </c>
      <c r="Q127" s="6">
        <v>29587</v>
      </c>
      <c r="R127" s="2">
        <v>2.0105</v>
      </c>
      <c r="S127" s="32">
        <f>R127-R5</f>
        <v>1.4818784990263065</v>
      </c>
      <c r="T127" s="32">
        <f>R127+R5</f>
        <v>2.5391215009736934</v>
      </c>
    </row>
    <row r="128" spans="1:20" x14ac:dyDescent="0.2">
      <c r="A128" s="6">
        <v>39845</v>
      </c>
      <c r="B128" s="2">
        <v>0.7814331483941549</v>
      </c>
      <c r="C128" s="32">
        <f>B128-B5</f>
        <v>0.65263726727433047</v>
      </c>
      <c r="D128" s="32">
        <f>B128+B5</f>
        <v>0.91022902951397933</v>
      </c>
      <c r="Q128" s="6">
        <v>29618</v>
      </c>
      <c r="R128" s="2">
        <v>2.1392000000000002</v>
      </c>
      <c r="S128" s="32">
        <f>R128-R5</f>
        <v>1.6105784990263068</v>
      </c>
      <c r="T128" s="32">
        <f>R128+R5</f>
        <v>2.6678215009736936</v>
      </c>
    </row>
    <row r="129" spans="1:20" x14ac:dyDescent="0.2">
      <c r="A129" s="6">
        <v>39873</v>
      </c>
      <c r="B129" s="2">
        <v>0.76628352490421459</v>
      </c>
      <c r="C129" s="32">
        <f>B129-B5</f>
        <v>0.63748764378439016</v>
      </c>
      <c r="D129" s="32">
        <f>B129+B5</f>
        <v>0.89507940602403901</v>
      </c>
      <c r="Q129" s="6">
        <v>29646</v>
      </c>
      <c r="R129" s="2">
        <v>2.1057000000000001</v>
      </c>
      <c r="S129" s="32">
        <f>R129-R5</f>
        <v>1.5770784990263067</v>
      </c>
      <c r="T129" s="32">
        <f>R129+R5</f>
        <v>2.6343215009736936</v>
      </c>
    </row>
    <row r="130" spans="1:20" x14ac:dyDescent="0.2">
      <c r="A130" s="6">
        <v>39904</v>
      </c>
      <c r="B130" s="2">
        <v>0.75763315402682019</v>
      </c>
      <c r="C130" s="32">
        <f>B130-B5</f>
        <v>0.62883727290699576</v>
      </c>
      <c r="D130" s="32">
        <f>B130+B5</f>
        <v>0.88642903514664462</v>
      </c>
      <c r="Q130" s="6">
        <v>29677</v>
      </c>
      <c r="R130" s="2">
        <v>2.1640000000000001</v>
      </c>
      <c r="S130" s="32">
        <f>R130-R5</f>
        <v>1.6353784990263067</v>
      </c>
      <c r="T130" s="32">
        <f>R130+R5</f>
        <v>2.6926215009736936</v>
      </c>
    </row>
    <row r="131" spans="1:20" x14ac:dyDescent="0.2">
      <c r="A131" s="6">
        <v>39934</v>
      </c>
      <c r="B131" s="2">
        <v>0.73281547706287553</v>
      </c>
      <c r="C131" s="32">
        <f>B131-B5</f>
        <v>0.6040195959430511</v>
      </c>
      <c r="D131" s="32">
        <f>B131+B5</f>
        <v>0.86161135818269996</v>
      </c>
      <c r="Q131" s="6">
        <v>29707</v>
      </c>
      <c r="R131" s="2">
        <v>2.2940999999999998</v>
      </c>
      <c r="S131" s="32">
        <f>R131-R5</f>
        <v>1.7654784990263064</v>
      </c>
      <c r="T131" s="32">
        <f>R131+R5</f>
        <v>2.8227215009736932</v>
      </c>
    </row>
    <row r="132" spans="1:20" x14ac:dyDescent="0.2">
      <c r="A132" s="6">
        <v>39965</v>
      </c>
      <c r="B132" s="2">
        <v>0.71357214214357068</v>
      </c>
      <c r="C132" s="32">
        <f>B132-B5</f>
        <v>0.58477626102374625</v>
      </c>
      <c r="D132" s="32">
        <f>B132+B5</f>
        <v>0.8423680232633951</v>
      </c>
      <c r="Q132" s="6">
        <v>29738</v>
      </c>
      <c r="R132" s="2">
        <v>2.3780999999999999</v>
      </c>
      <c r="S132" s="32">
        <f>R132-R5</f>
        <v>1.8494784990263065</v>
      </c>
      <c r="T132" s="32">
        <f>R132+R5</f>
        <v>2.9067215009736933</v>
      </c>
    </row>
    <row r="133" spans="1:20" x14ac:dyDescent="0.2">
      <c r="A133" s="6">
        <v>39995</v>
      </c>
      <c r="B133" s="2">
        <v>0.70962248084019297</v>
      </c>
      <c r="C133" s="32">
        <f>B133-B5</f>
        <v>0.58082659972036854</v>
      </c>
      <c r="D133" s="32">
        <f>B133+B5</f>
        <v>0.8384183619600174</v>
      </c>
      <c r="Q133" s="6">
        <v>29768</v>
      </c>
      <c r="R133" s="2">
        <v>2.4405000000000001</v>
      </c>
      <c r="S133" s="32">
        <f>R133-R5</f>
        <v>1.9118784990263067</v>
      </c>
      <c r="T133" s="32">
        <f>R133+R5</f>
        <v>2.9691215009736935</v>
      </c>
    </row>
    <row r="134" spans="1:20" x14ac:dyDescent="0.2">
      <c r="A134" s="6">
        <v>40026</v>
      </c>
      <c r="B134" s="2">
        <v>0.70096733492219254</v>
      </c>
      <c r="C134" s="32">
        <f>B134-B5</f>
        <v>0.57217145380236811</v>
      </c>
      <c r="D134" s="32">
        <f>B134+B5</f>
        <v>0.82976321604201697</v>
      </c>
      <c r="Q134" s="6">
        <v>29799</v>
      </c>
      <c r="R134" s="2">
        <v>2.5011999999999999</v>
      </c>
      <c r="S134" s="32">
        <f>R134-R5</f>
        <v>1.9725784990263064</v>
      </c>
      <c r="T134" s="32">
        <f>R134+R5</f>
        <v>3.0298215009736933</v>
      </c>
    </row>
    <row r="135" spans="1:20" x14ac:dyDescent="0.2">
      <c r="A135" s="6">
        <v>40057</v>
      </c>
      <c r="B135" s="2">
        <v>0.68610634648370494</v>
      </c>
      <c r="C135" s="32">
        <f>B135-B5</f>
        <v>0.55731046536388051</v>
      </c>
      <c r="D135" s="32">
        <f>B135+B5</f>
        <v>0.81490222760352937</v>
      </c>
      <c r="Q135" s="6">
        <v>29830</v>
      </c>
      <c r="R135" s="2">
        <v>2.3521999999999998</v>
      </c>
      <c r="S135" s="32">
        <f>R135-R5</f>
        <v>1.8235784990263064</v>
      </c>
      <c r="T135" s="32">
        <f>R135+R5</f>
        <v>2.8808215009736933</v>
      </c>
    </row>
    <row r="136" spans="1:20" x14ac:dyDescent="0.2">
      <c r="A136" s="6">
        <v>40087</v>
      </c>
      <c r="B136" s="2">
        <v>0.67471830510761754</v>
      </c>
      <c r="C136" s="32">
        <f>B136-B5</f>
        <v>0.54592242398779312</v>
      </c>
      <c r="D136" s="32">
        <f>B136+B5</f>
        <v>0.80351418622744197</v>
      </c>
      <c r="Q136" s="6">
        <v>29860</v>
      </c>
      <c r="R136" s="2">
        <v>2.2543000000000002</v>
      </c>
      <c r="S136" s="32">
        <f>R136-R5</f>
        <v>1.7256784990263068</v>
      </c>
      <c r="T136" s="32">
        <f>R136+R5</f>
        <v>2.7829215009736936</v>
      </c>
    </row>
    <row r="137" spans="1:20" x14ac:dyDescent="0.2">
      <c r="A137" s="6">
        <v>40118</v>
      </c>
      <c r="B137" s="2">
        <v>0.67078078883820769</v>
      </c>
      <c r="C137" s="32">
        <f>B137-B5</f>
        <v>0.54198490771838326</v>
      </c>
      <c r="D137" s="32">
        <f>B137+B5</f>
        <v>0.79957666995803212</v>
      </c>
      <c r="Q137" s="6">
        <v>29891</v>
      </c>
      <c r="R137" s="2">
        <v>2.2292000000000001</v>
      </c>
      <c r="S137" s="32">
        <f>R137-R5</f>
        <v>1.7005784990263066</v>
      </c>
      <c r="T137" s="32">
        <f>R137+R5</f>
        <v>2.7578215009736935</v>
      </c>
    </row>
    <row r="138" spans="1:20" x14ac:dyDescent="0.2">
      <c r="A138" s="6">
        <v>40148</v>
      </c>
      <c r="B138" s="2">
        <v>0.68591810137869536</v>
      </c>
      <c r="C138" s="32">
        <f>B138-B5</f>
        <v>0.55712222025887093</v>
      </c>
      <c r="D138" s="32">
        <f>B138+B5</f>
        <v>0.81471398249851978</v>
      </c>
      <c r="Q138" s="6">
        <v>29921</v>
      </c>
      <c r="R138" s="2">
        <v>2.2578999999999998</v>
      </c>
      <c r="S138" s="32">
        <f>R138-R5</f>
        <v>1.7292784990263064</v>
      </c>
      <c r="T138" s="32">
        <f>R138+R5</f>
        <v>2.7865215009736932</v>
      </c>
    </row>
    <row r="139" spans="1:20" x14ac:dyDescent="0.2">
      <c r="A139" s="6">
        <v>40179</v>
      </c>
      <c r="B139" s="2">
        <v>0.70096733492219254</v>
      </c>
      <c r="C139" s="32">
        <f>B139-B5</f>
        <v>0.57217145380236811</v>
      </c>
      <c r="D139" s="32">
        <f>B139+B5</f>
        <v>0.82976321604201697</v>
      </c>
      <c r="Q139" s="6">
        <v>29952</v>
      </c>
      <c r="R139" s="2">
        <v>2.2938000000000001</v>
      </c>
      <c r="S139" s="32">
        <f>R139-R5</f>
        <v>1.7651784990263066</v>
      </c>
      <c r="T139" s="32">
        <f>R139+R5</f>
        <v>2.8224215009736935</v>
      </c>
    </row>
    <row r="140" spans="1:20" x14ac:dyDescent="0.2">
      <c r="A140" s="6">
        <v>40210</v>
      </c>
      <c r="B140" s="2">
        <v>0.73099415204678353</v>
      </c>
      <c r="C140" s="32">
        <f>B140-B5</f>
        <v>0.6021982709269591</v>
      </c>
      <c r="D140" s="32">
        <f>B140+B5</f>
        <v>0.85979003316660796</v>
      </c>
      <c r="Q140" s="6">
        <v>29983</v>
      </c>
      <c r="R140" s="2">
        <v>2.3660000000000001</v>
      </c>
      <c r="S140" s="32">
        <f>R140-R5</f>
        <v>1.8373784990263067</v>
      </c>
      <c r="T140" s="32">
        <f>R140+R5</f>
        <v>2.8946215009736935</v>
      </c>
    </row>
    <row r="141" spans="1:20" x14ac:dyDescent="0.2">
      <c r="A141" s="6">
        <v>40238</v>
      </c>
      <c r="B141" s="2">
        <v>0.73691967575534267</v>
      </c>
      <c r="C141" s="32">
        <f>B141-B5</f>
        <v>0.60812379463551824</v>
      </c>
      <c r="D141" s="32">
        <f>B141+B5</f>
        <v>0.8657155568751671</v>
      </c>
      <c r="Q141" s="6">
        <v>30011</v>
      </c>
      <c r="R141" s="2">
        <v>2.38</v>
      </c>
      <c r="S141" s="32">
        <f>R141-R5</f>
        <v>1.8513784990263065</v>
      </c>
      <c r="T141" s="32">
        <f>R141+R5</f>
        <v>2.9086215009736933</v>
      </c>
    </row>
    <row r="142" spans="1:20" x14ac:dyDescent="0.2">
      <c r="A142" s="6">
        <v>40269</v>
      </c>
      <c r="B142" s="2">
        <v>0.74532309756279358</v>
      </c>
      <c r="C142" s="32">
        <f>B142-B5</f>
        <v>0.61652721644296915</v>
      </c>
      <c r="D142" s="32">
        <f>B142+B5</f>
        <v>0.87411897868261801</v>
      </c>
      <c r="Q142" s="6">
        <v>30042</v>
      </c>
      <c r="R142" s="2">
        <v>2.3969999999999998</v>
      </c>
      <c r="S142" s="32">
        <f>R142-R5</f>
        <v>1.8683784990263064</v>
      </c>
      <c r="T142" s="32">
        <f>R142+R5</f>
        <v>2.9256215009736932</v>
      </c>
    </row>
    <row r="143" spans="1:20" x14ac:dyDescent="0.2">
      <c r="A143" s="6">
        <v>40299</v>
      </c>
      <c r="B143" s="2">
        <v>0.79598821937435327</v>
      </c>
      <c r="C143" s="32">
        <f>B143-B5</f>
        <v>0.66719233825452884</v>
      </c>
      <c r="D143" s="32">
        <f>B143+B5</f>
        <v>0.9247841004941777</v>
      </c>
      <c r="Q143" s="6">
        <v>30072</v>
      </c>
      <c r="R143" s="2">
        <v>2.3128000000000002</v>
      </c>
      <c r="S143" s="32">
        <f>R143-R5</f>
        <v>1.7841784990263068</v>
      </c>
      <c r="T143" s="32">
        <f>R143+R5</f>
        <v>2.8414215009736936</v>
      </c>
    </row>
    <row r="144" spans="1:20" x14ac:dyDescent="0.2">
      <c r="A144" s="6">
        <v>40330</v>
      </c>
      <c r="B144" s="2">
        <v>0.81812975537920318</v>
      </c>
      <c r="C144" s="32">
        <f>B144-B5</f>
        <v>0.68933387425937875</v>
      </c>
      <c r="D144" s="32">
        <f>B144+B5</f>
        <v>0.94692563649902761</v>
      </c>
      <c r="Q144" s="6">
        <v>30103</v>
      </c>
      <c r="R144" s="2">
        <v>2.4293</v>
      </c>
      <c r="S144" s="32">
        <f>R144-R5</f>
        <v>1.9006784990263066</v>
      </c>
      <c r="T144" s="32">
        <f>R144+R5</f>
        <v>2.9579215009736934</v>
      </c>
    </row>
    <row r="145" spans="1:20" x14ac:dyDescent="0.2">
      <c r="A145" s="6">
        <v>40360</v>
      </c>
      <c r="B145" s="2">
        <v>0.78057918975880114</v>
      </c>
      <c r="C145" s="32">
        <f>B145-B5</f>
        <v>0.65178330863897671</v>
      </c>
      <c r="D145" s="32">
        <f>B145+B5</f>
        <v>0.90937507087862557</v>
      </c>
      <c r="Q145" s="6">
        <v>30133</v>
      </c>
      <c r="R145" s="2">
        <v>2.4662000000000002</v>
      </c>
      <c r="S145" s="32">
        <f>R145-R5</f>
        <v>1.9375784990263067</v>
      </c>
      <c r="T145" s="32">
        <f>R145+R5</f>
        <v>2.9948215009736936</v>
      </c>
    </row>
    <row r="146" spans="1:20" x14ac:dyDescent="0.2">
      <c r="A146" s="6">
        <v>40391</v>
      </c>
      <c r="B146" s="2">
        <v>0.77501356273734789</v>
      </c>
      <c r="C146" s="32">
        <f>B146-B5</f>
        <v>0.64621768161752347</v>
      </c>
      <c r="D146" s="32">
        <f>B146+B5</f>
        <v>0.90380944385717232</v>
      </c>
      <c r="Q146" s="6">
        <v>30164</v>
      </c>
      <c r="R146" s="2">
        <v>2.4813000000000001</v>
      </c>
      <c r="S146" s="32">
        <f>R146-R5</f>
        <v>1.9526784990263066</v>
      </c>
      <c r="T146" s="32">
        <f>R146+R5</f>
        <v>3.0099215009736935</v>
      </c>
    </row>
    <row r="147" spans="1:20" x14ac:dyDescent="0.2">
      <c r="A147" s="6">
        <v>40422</v>
      </c>
      <c r="B147" s="2">
        <v>0.76318400366328321</v>
      </c>
      <c r="C147" s="32">
        <f>B147-B5</f>
        <v>0.63438812254345878</v>
      </c>
      <c r="D147" s="32">
        <f>B147+B5</f>
        <v>0.89197988478310763</v>
      </c>
      <c r="Q147" s="6">
        <v>30195</v>
      </c>
      <c r="R147" s="2">
        <v>2.5055000000000001</v>
      </c>
      <c r="S147" s="32">
        <f>R147-R5</f>
        <v>1.9768784990263066</v>
      </c>
      <c r="T147" s="32">
        <f>R147+R5</f>
        <v>3.0341215009736935</v>
      </c>
    </row>
    <row r="148" spans="1:20" x14ac:dyDescent="0.2">
      <c r="A148" s="6">
        <v>40452</v>
      </c>
      <c r="B148" s="2">
        <v>0.71937270699949651</v>
      </c>
      <c r="C148" s="32">
        <f>B148-B5</f>
        <v>0.59057682587967208</v>
      </c>
      <c r="D148" s="32">
        <f>B148+B5</f>
        <v>0.84816858811932094</v>
      </c>
      <c r="Q148" s="6">
        <v>30225</v>
      </c>
      <c r="R148" s="2">
        <v>2.532</v>
      </c>
      <c r="S148" s="32">
        <f>R148-R5</f>
        <v>2.0033784990263066</v>
      </c>
      <c r="T148" s="32">
        <f>R148+R5</f>
        <v>3.0606215009736935</v>
      </c>
    </row>
    <row r="149" spans="1:20" x14ac:dyDescent="0.2">
      <c r="A149" s="6">
        <v>40483</v>
      </c>
      <c r="B149" s="2">
        <v>0.73238611395927933</v>
      </c>
      <c r="C149" s="32">
        <f>B149-B5</f>
        <v>0.6035902328394549</v>
      </c>
      <c r="D149" s="32">
        <f>B149+B5</f>
        <v>0.86118199507910376</v>
      </c>
      <c r="Q149" s="6">
        <v>30256</v>
      </c>
      <c r="R149" s="2">
        <v>2.5543</v>
      </c>
      <c r="S149" s="32">
        <f>R149-R5</f>
        <v>2.0256784990263066</v>
      </c>
      <c r="T149" s="32">
        <f>R149+R5</f>
        <v>3.0829215009736934</v>
      </c>
    </row>
    <row r="150" spans="1:20" x14ac:dyDescent="0.2">
      <c r="A150" s="6">
        <v>40513</v>
      </c>
      <c r="B150" s="2">
        <v>0.75637243778836694</v>
      </c>
      <c r="C150" s="32">
        <f>B150-B5</f>
        <v>0.62757655666854251</v>
      </c>
      <c r="D150" s="32">
        <f>B150+B5</f>
        <v>0.88516831890819136</v>
      </c>
      <c r="Q150" s="6">
        <v>30286</v>
      </c>
      <c r="R150" s="2">
        <v>2.4192999999999998</v>
      </c>
      <c r="S150" s="32">
        <f>R150-R5</f>
        <v>1.8906784990263064</v>
      </c>
      <c r="T150" s="32">
        <f>R150+R5</f>
        <v>2.9479215009736932</v>
      </c>
    </row>
    <row r="151" spans="1:20" x14ac:dyDescent="0.2">
      <c r="A151" s="6">
        <v>40544</v>
      </c>
      <c r="B151" s="2">
        <v>0.74788721860743401</v>
      </c>
      <c r="C151" s="32">
        <f>B151-B5</f>
        <v>0.61909133748760958</v>
      </c>
      <c r="D151" s="32">
        <f>B151+B5</f>
        <v>0.87668309972725844</v>
      </c>
      <c r="Q151" s="6">
        <v>30317</v>
      </c>
      <c r="R151" s="2">
        <v>2.3893</v>
      </c>
      <c r="S151" s="32">
        <f>R151-R5</f>
        <v>1.8606784990263066</v>
      </c>
      <c r="T151" s="32">
        <f>R151+R5</f>
        <v>2.9179215009736934</v>
      </c>
    </row>
    <row r="152" spans="1:20" x14ac:dyDescent="0.2">
      <c r="A152" s="6">
        <v>40575</v>
      </c>
      <c r="B152" s="2">
        <v>0.73227885178676044</v>
      </c>
      <c r="C152" s="32">
        <f>B152-B5</f>
        <v>0.60348297066693601</v>
      </c>
      <c r="D152" s="32">
        <f>B152+B5</f>
        <v>0.86107473290658487</v>
      </c>
      <c r="Q152" s="6">
        <v>30348</v>
      </c>
      <c r="R152" s="2">
        <v>2.4279999999999999</v>
      </c>
      <c r="S152" s="32">
        <f>R152-R5</f>
        <v>1.8993784990263065</v>
      </c>
      <c r="T152" s="32">
        <f>R152+R5</f>
        <v>2.9566215009736934</v>
      </c>
    </row>
    <row r="153" spans="1:20" x14ac:dyDescent="0.2">
      <c r="A153" s="6">
        <v>40603</v>
      </c>
      <c r="B153" s="2">
        <v>0.71326676176890158</v>
      </c>
      <c r="C153" s="32">
        <f>B153-B5</f>
        <v>0.58447088064907715</v>
      </c>
      <c r="D153" s="32">
        <f>B153+B5</f>
        <v>0.84206264288872601</v>
      </c>
      <c r="Q153" s="6">
        <v>30376</v>
      </c>
      <c r="R153" s="2">
        <v>2.411</v>
      </c>
      <c r="S153" s="32">
        <f>R153-R5</f>
        <v>1.8823784990263066</v>
      </c>
      <c r="T153" s="32">
        <f>R153+R5</f>
        <v>2.9396215009736935</v>
      </c>
    </row>
    <row r="154" spans="1:20" x14ac:dyDescent="0.2">
      <c r="A154" s="6">
        <v>40634</v>
      </c>
      <c r="B154" s="2">
        <v>0.69156293222683263</v>
      </c>
      <c r="C154" s="32">
        <f>B154-B5</f>
        <v>0.5627670511070082</v>
      </c>
      <c r="D154" s="32">
        <f>B154+B5</f>
        <v>0.82035881334665706</v>
      </c>
      <c r="Q154" s="6">
        <v>30407</v>
      </c>
      <c r="R154" s="2">
        <v>2.4397000000000002</v>
      </c>
      <c r="S154" s="32">
        <f>R154-R5</f>
        <v>1.9110784990263068</v>
      </c>
      <c r="T154" s="32">
        <f>R154+R5</f>
        <v>2.9683215009736936</v>
      </c>
    </row>
    <row r="155" spans="1:20" x14ac:dyDescent="0.2">
      <c r="A155" s="6">
        <v>40664</v>
      </c>
      <c r="B155" s="2">
        <v>0.69759330310429024</v>
      </c>
      <c r="C155" s="32">
        <f>B155-B5</f>
        <v>0.56879742198446581</v>
      </c>
      <c r="D155" s="32">
        <f>B155+B5</f>
        <v>0.82638918422411467</v>
      </c>
      <c r="Q155" s="6">
        <v>30437</v>
      </c>
      <c r="R155" s="2">
        <v>2.4664999999999999</v>
      </c>
      <c r="S155" s="32">
        <f>R155-R5</f>
        <v>1.9378784990263065</v>
      </c>
      <c r="T155" s="32">
        <f>R155+R5</f>
        <v>2.9951215009736933</v>
      </c>
    </row>
    <row r="156" spans="1:20" x14ac:dyDescent="0.2">
      <c r="A156" s="6">
        <v>40695</v>
      </c>
      <c r="B156" s="2">
        <v>0.69429979865305846</v>
      </c>
      <c r="C156" s="32">
        <f>B156-B5</f>
        <v>0.56550391753323404</v>
      </c>
      <c r="D156" s="32">
        <f>B156+B5</f>
        <v>0.82309567977288289</v>
      </c>
      <c r="Q156" s="6">
        <v>30468</v>
      </c>
      <c r="R156" s="2">
        <v>2.5489999999999999</v>
      </c>
      <c r="S156" s="32">
        <f>R156-R5</f>
        <v>2.0203784990263065</v>
      </c>
      <c r="T156" s="32">
        <f>R156+R5</f>
        <v>3.0776215009736934</v>
      </c>
    </row>
    <row r="157" spans="1:20" x14ac:dyDescent="0.2">
      <c r="A157" s="6">
        <v>40725</v>
      </c>
      <c r="B157" s="2">
        <v>0.70052539404553416</v>
      </c>
      <c r="C157" s="32">
        <f>B157-B5</f>
        <v>0.57172951292570973</v>
      </c>
      <c r="D157" s="32">
        <f>B157+B5</f>
        <v>0.82932127516535858</v>
      </c>
      <c r="Q157" s="6">
        <v>30498</v>
      </c>
      <c r="R157" s="2">
        <v>2.5914000000000001</v>
      </c>
      <c r="S157" s="32">
        <f>R157-R5</f>
        <v>2.0627784990263067</v>
      </c>
      <c r="T157" s="32">
        <f>R157+R5</f>
        <v>3.1200215009736936</v>
      </c>
    </row>
    <row r="158" spans="1:20" x14ac:dyDescent="0.2">
      <c r="A158" s="6">
        <v>40756</v>
      </c>
      <c r="B158" s="2">
        <v>0.69769064396846436</v>
      </c>
      <c r="C158" s="32">
        <f>B158-B5</f>
        <v>0.56889476284863993</v>
      </c>
      <c r="D158" s="32">
        <f>B158+B5</f>
        <v>0.82648652508828879</v>
      </c>
      <c r="Q158" s="6">
        <v>30529</v>
      </c>
      <c r="R158" s="2">
        <v>2.6736</v>
      </c>
      <c r="S158" s="32">
        <f>R158-R5</f>
        <v>2.1449784990263066</v>
      </c>
      <c r="T158" s="32">
        <f>R158+R5</f>
        <v>3.2022215009736934</v>
      </c>
    </row>
    <row r="159" spans="1:20" x14ac:dyDescent="0.2">
      <c r="A159" s="6">
        <v>40787</v>
      </c>
      <c r="B159" s="2">
        <v>0.72743143958681888</v>
      </c>
      <c r="C159" s="32">
        <f>B159-B5</f>
        <v>0.59863555846699446</v>
      </c>
      <c r="D159" s="32">
        <f>B159+B5</f>
        <v>0.85622732070664331</v>
      </c>
      <c r="Q159" s="6">
        <v>30560</v>
      </c>
      <c r="R159" s="2">
        <v>2.6678999999999999</v>
      </c>
      <c r="S159" s="32">
        <f>R159-R5</f>
        <v>2.1392784990263065</v>
      </c>
      <c r="T159" s="32">
        <f>R159+R5</f>
        <v>3.1965215009736934</v>
      </c>
    </row>
    <row r="160" spans="1:20" x14ac:dyDescent="0.2">
      <c r="A160" s="6">
        <v>40817</v>
      </c>
      <c r="B160" s="2">
        <v>0.72822604136323921</v>
      </c>
      <c r="C160" s="32">
        <f>B160-B5</f>
        <v>0.59943016024341478</v>
      </c>
      <c r="D160" s="32">
        <f>B160+B5</f>
        <v>0.85702192248306364</v>
      </c>
      <c r="Q160" s="6">
        <v>30590</v>
      </c>
      <c r="R160" s="2">
        <v>2.6032000000000002</v>
      </c>
      <c r="S160" s="32">
        <f>R160-R5</f>
        <v>2.0745784990263068</v>
      </c>
      <c r="T160" s="32">
        <f>R160+R5</f>
        <v>3.1318215009736936</v>
      </c>
    </row>
    <row r="161" spans="1:20" x14ac:dyDescent="0.2">
      <c r="A161" s="6">
        <v>40848</v>
      </c>
      <c r="B161" s="2">
        <v>0.73757191326154303</v>
      </c>
      <c r="C161" s="32">
        <f>B161-B5</f>
        <v>0.6087760321417186</v>
      </c>
      <c r="D161" s="32">
        <f>B161+B5</f>
        <v>0.86636779438136746</v>
      </c>
      <c r="Q161" s="6">
        <v>30621</v>
      </c>
      <c r="R161" s="2">
        <v>2.6846000000000001</v>
      </c>
      <c r="S161" s="32">
        <f>R161-R5</f>
        <v>2.1559784990263067</v>
      </c>
      <c r="T161" s="32">
        <f>R161+R5</f>
        <v>3.2132215009736935</v>
      </c>
    </row>
    <row r="162" spans="1:20" x14ac:dyDescent="0.2">
      <c r="A162" s="6">
        <v>40878</v>
      </c>
      <c r="B162" s="2">
        <v>0.7601672367920943</v>
      </c>
      <c r="C162" s="32">
        <f>B162-B5</f>
        <v>0.63137135567226987</v>
      </c>
      <c r="D162" s="32">
        <f>B162+B5</f>
        <v>0.88896311791191873</v>
      </c>
      <c r="Q162" s="6">
        <v>30651</v>
      </c>
      <c r="R162" s="2">
        <v>2.75</v>
      </c>
      <c r="S162" s="32">
        <f>R162-R5</f>
        <v>2.2213784990263066</v>
      </c>
      <c r="T162" s="32">
        <f>R162+R5</f>
        <v>3.2786215009736934</v>
      </c>
    </row>
    <row r="163" spans="1:20" x14ac:dyDescent="0.2">
      <c r="A163" s="6">
        <v>40909</v>
      </c>
      <c r="B163" s="2">
        <v>0.77459333849728895</v>
      </c>
      <c r="C163" s="32">
        <f>B163-B5</f>
        <v>0.64579745737746452</v>
      </c>
      <c r="D163" s="32">
        <f>B163+B5</f>
        <v>0.90338921961711338</v>
      </c>
      <c r="Q163" s="6">
        <v>30682</v>
      </c>
      <c r="R163" s="2">
        <v>2.8109999999999999</v>
      </c>
      <c r="S163" s="32">
        <f>R163-R5</f>
        <v>2.2823784990263065</v>
      </c>
      <c r="T163" s="32">
        <f>R163+R5</f>
        <v>3.3396215009736934</v>
      </c>
    </row>
    <row r="164" spans="1:20" x14ac:dyDescent="0.2">
      <c r="A164" s="6">
        <v>40940</v>
      </c>
      <c r="B164" s="2">
        <v>0.75540111799365461</v>
      </c>
      <c r="C164" s="32">
        <f>B164-B5</f>
        <v>0.62660523687383018</v>
      </c>
      <c r="D164" s="32">
        <f>B164+B5</f>
        <v>0.88419699911347904</v>
      </c>
      <c r="Q164" s="6">
        <v>30713</v>
      </c>
      <c r="R164" s="2">
        <v>2.6983999999999999</v>
      </c>
      <c r="S164" s="32">
        <f>R164-R5</f>
        <v>2.1697784990263065</v>
      </c>
      <c r="T164" s="32">
        <f>R164+R5</f>
        <v>3.2270215009736933</v>
      </c>
    </row>
    <row r="165" spans="1:20" x14ac:dyDescent="0.2">
      <c r="A165" s="6">
        <v>40969</v>
      </c>
      <c r="B165" s="2">
        <v>0.75711689884918232</v>
      </c>
      <c r="C165" s="32">
        <f>B165-B5</f>
        <v>0.62832101772935789</v>
      </c>
      <c r="D165" s="32">
        <f>B165+B5</f>
        <v>0.88591277996900675</v>
      </c>
      <c r="Q165" s="6">
        <v>30742</v>
      </c>
      <c r="R165" s="2">
        <v>2.5973000000000002</v>
      </c>
      <c r="S165" s="32">
        <f>R165-R5</f>
        <v>2.0686784990263067</v>
      </c>
      <c r="T165" s="32">
        <f>R165+R5</f>
        <v>3.1259215009736936</v>
      </c>
    </row>
    <row r="166" spans="1:20" x14ac:dyDescent="0.2">
      <c r="A166" s="6">
        <v>41000</v>
      </c>
      <c r="B166" s="2">
        <v>0.75987841945288748</v>
      </c>
      <c r="C166" s="32">
        <f>B166-B5</f>
        <v>0.63108253833306305</v>
      </c>
      <c r="D166" s="32">
        <f>B166+B5</f>
        <v>0.88867430057271191</v>
      </c>
      <c r="Q166" s="6">
        <v>30773</v>
      </c>
      <c r="R166" s="2">
        <v>2.6474000000000002</v>
      </c>
      <c r="S166" s="32">
        <f>R166-R5</f>
        <v>2.1187784990263068</v>
      </c>
      <c r="T166" s="32">
        <f>R166+R5</f>
        <v>3.1760215009736936</v>
      </c>
    </row>
    <row r="167" spans="1:20" x14ac:dyDescent="0.2">
      <c r="A167" s="6">
        <v>41030</v>
      </c>
      <c r="B167" s="2">
        <v>0.78088396064344845</v>
      </c>
      <c r="C167" s="32">
        <f>B167-B5</f>
        <v>0.65208807952362402</v>
      </c>
      <c r="D167" s="32">
        <f>B167+B5</f>
        <v>0.90967984176327288</v>
      </c>
      <c r="Q167" s="6">
        <v>30803</v>
      </c>
      <c r="R167" s="2">
        <v>2.7484000000000002</v>
      </c>
      <c r="S167" s="32">
        <f>R167-R5</f>
        <v>2.2197784990263068</v>
      </c>
      <c r="T167" s="32">
        <f>R167+R5</f>
        <v>3.2770215009736936</v>
      </c>
    </row>
    <row r="168" spans="1:20" x14ac:dyDescent="0.2">
      <c r="A168" s="6">
        <v>41061</v>
      </c>
      <c r="B168" s="2">
        <v>0.7973845785822502</v>
      </c>
      <c r="C168" s="32">
        <f>B168-B5</f>
        <v>0.66858869746242577</v>
      </c>
      <c r="D168" s="32">
        <f>B168+B5</f>
        <v>0.92618045970207463</v>
      </c>
      <c r="Q168" s="6">
        <v>30834</v>
      </c>
      <c r="R168" s="2">
        <v>2.7397</v>
      </c>
      <c r="S168" s="32">
        <f>R168-R5</f>
        <v>2.2110784990263066</v>
      </c>
      <c r="T168" s="32">
        <f>R168+R5</f>
        <v>3.2683215009736934</v>
      </c>
    </row>
    <row r="169" spans="1:20" x14ac:dyDescent="0.2">
      <c r="A169" s="6">
        <v>41091</v>
      </c>
      <c r="B169" s="2">
        <v>0.81446489656295817</v>
      </c>
      <c r="C169" s="32">
        <f>B169-B5</f>
        <v>0.68566901544313374</v>
      </c>
      <c r="D169" s="32">
        <f>B169+B5</f>
        <v>0.9432607776827826</v>
      </c>
      <c r="Q169" s="6">
        <v>30864</v>
      </c>
      <c r="R169" s="2">
        <v>2.8492000000000002</v>
      </c>
      <c r="S169" s="32">
        <f>R169-R5</f>
        <v>2.3205784990263068</v>
      </c>
      <c r="T169" s="32">
        <f>R169+R5</f>
        <v>3.3778215009736936</v>
      </c>
    </row>
    <row r="170" spans="1:20" x14ac:dyDescent="0.2">
      <c r="A170" s="6">
        <v>41122</v>
      </c>
      <c r="B170" s="2">
        <v>0.80606158310494924</v>
      </c>
      <c r="C170" s="32">
        <f>B170-B5</f>
        <v>0.67726570198512481</v>
      </c>
      <c r="D170" s="32">
        <f>B170+B5</f>
        <v>0.93485746422477367</v>
      </c>
      <c r="Q170" s="6">
        <v>30895</v>
      </c>
      <c r="R170" s="2">
        <v>2.8856000000000002</v>
      </c>
      <c r="S170" s="32">
        <f>R170-R5</f>
        <v>2.3569784990263067</v>
      </c>
      <c r="T170" s="32">
        <f>R170+R5</f>
        <v>3.4142215009736936</v>
      </c>
    </row>
    <row r="171" spans="1:20" x14ac:dyDescent="0.2">
      <c r="A171" s="6">
        <v>41153</v>
      </c>
      <c r="B171" s="2">
        <v>0.77609623593325572</v>
      </c>
      <c r="C171" s="32">
        <f>B171-B5</f>
        <v>0.64730035481343129</v>
      </c>
      <c r="D171" s="32">
        <f>B171+B5</f>
        <v>0.90489211705308015</v>
      </c>
      <c r="Q171" s="6">
        <v>30926</v>
      </c>
      <c r="R171" s="2">
        <v>3.0314000000000001</v>
      </c>
      <c r="S171" s="32">
        <f>R171-R5</f>
        <v>2.5027784990263067</v>
      </c>
      <c r="T171" s="32">
        <f>R171+R5</f>
        <v>3.5600215009736935</v>
      </c>
    </row>
    <row r="172" spans="1:20" x14ac:dyDescent="0.2">
      <c r="A172" s="6">
        <v>41183</v>
      </c>
      <c r="B172" s="2">
        <v>0.7707723138584861</v>
      </c>
      <c r="C172" s="32">
        <f>B172-B5</f>
        <v>0.64197643273866167</v>
      </c>
      <c r="D172" s="32">
        <f>B172+B5</f>
        <v>0.89956819497831053</v>
      </c>
      <c r="Q172" s="6">
        <v>30956</v>
      </c>
      <c r="R172" s="2">
        <v>3.0678000000000001</v>
      </c>
      <c r="S172" s="32">
        <f>R172-R5</f>
        <v>2.5391784990263067</v>
      </c>
      <c r="T172" s="32">
        <f>R172+R5</f>
        <v>3.5964215009736935</v>
      </c>
    </row>
    <row r="173" spans="1:20" x14ac:dyDescent="0.2">
      <c r="A173" s="6">
        <v>41214</v>
      </c>
      <c r="B173" s="2">
        <v>0.77899820830412081</v>
      </c>
      <c r="C173" s="32">
        <f>B173-B5</f>
        <v>0.65020232718429638</v>
      </c>
      <c r="D173" s="32">
        <f>B173+B5</f>
        <v>0.90779408942394524</v>
      </c>
      <c r="Q173" s="6">
        <v>30987</v>
      </c>
      <c r="R173" s="2">
        <v>2.9984999999999999</v>
      </c>
      <c r="S173" s="32">
        <f>R173-R5</f>
        <v>2.4698784990263065</v>
      </c>
      <c r="T173" s="32">
        <f>R173+R5</f>
        <v>3.5271215009736934</v>
      </c>
    </row>
    <row r="174" spans="1:20" x14ac:dyDescent="0.2">
      <c r="A174" s="6">
        <v>41244</v>
      </c>
      <c r="B174" s="2">
        <v>0.76225322051985667</v>
      </c>
      <c r="C174" s="32">
        <f>B174-B5</f>
        <v>0.63345733940003224</v>
      </c>
      <c r="D174" s="32">
        <f>B174+B5</f>
        <v>0.8910491016396811</v>
      </c>
      <c r="Q174" s="6">
        <v>31017</v>
      </c>
      <c r="R174" s="2">
        <v>3.1044</v>
      </c>
      <c r="S174" s="32">
        <f>R174-R5</f>
        <v>2.5757784990263066</v>
      </c>
      <c r="T174" s="32">
        <f>R174+R5</f>
        <v>3.6330215009736935</v>
      </c>
    </row>
    <row r="175" spans="1:20" x14ac:dyDescent="0.2">
      <c r="A175" s="6">
        <v>41275</v>
      </c>
      <c r="B175" s="2">
        <v>0.75165363800360796</v>
      </c>
      <c r="C175" s="32">
        <f>B175-B5</f>
        <v>0.62285775688378353</v>
      </c>
      <c r="D175" s="32">
        <f>B175+B5</f>
        <v>0.88044951912343239</v>
      </c>
      <c r="Q175" s="6">
        <v>31048</v>
      </c>
      <c r="R175" s="2">
        <v>3.1705999999999999</v>
      </c>
      <c r="S175" s="32">
        <f>R175-R5</f>
        <v>2.6419784990263064</v>
      </c>
      <c r="T175" s="32">
        <f>R175+R5</f>
        <v>3.6992215009736933</v>
      </c>
    </row>
    <row r="176" spans="1:20" x14ac:dyDescent="0.2">
      <c r="A176" s="6">
        <v>41306</v>
      </c>
      <c r="B176" s="2">
        <v>0.749232037161909</v>
      </c>
      <c r="C176" s="32">
        <f>B176-B5</f>
        <v>0.62043615604208457</v>
      </c>
      <c r="D176" s="32">
        <f>B176+B5</f>
        <v>0.87802791828173343</v>
      </c>
      <c r="Q176" s="6">
        <v>31079</v>
      </c>
      <c r="R176" s="2">
        <v>3.3025000000000002</v>
      </c>
      <c r="S176" s="32">
        <f>R176-R5</f>
        <v>2.7738784990263068</v>
      </c>
      <c r="T176" s="32">
        <f>R176+R5</f>
        <v>3.8311215009736936</v>
      </c>
    </row>
    <row r="177" spans="1:20" x14ac:dyDescent="0.2">
      <c r="A177" s="6">
        <v>41334</v>
      </c>
      <c r="B177" s="2">
        <v>0.77202192542268211</v>
      </c>
      <c r="C177" s="32">
        <f>B177-B5</f>
        <v>0.64322604430285768</v>
      </c>
      <c r="D177" s="32">
        <f>B177+B5</f>
        <v>0.90081780654250654</v>
      </c>
      <c r="Q177" s="6">
        <v>31107</v>
      </c>
      <c r="R177" s="2">
        <v>3.2982</v>
      </c>
      <c r="S177" s="32">
        <f>R177-R5</f>
        <v>2.7695784990263066</v>
      </c>
      <c r="T177" s="32">
        <f>R177+R5</f>
        <v>3.8268215009736934</v>
      </c>
    </row>
    <row r="178" spans="1:20" x14ac:dyDescent="0.2">
      <c r="A178" s="6">
        <v>41365</v>
      </c>
      <c r="B178" s="2">
        <v>0.76775431861804222</v>
      </c>
      <c r="C178" s="32">
        <f>B178-B5</f>
        <v>0.63895843749821779</v>
      </c>
      <c r="D178" s="32">
        <f>B178+B5</f>
        <v>0.89655019973786665</v>
      </c>
      <c r="Q178" s="6">
        <v>31138</v>
      </c>
      <c r="R178" s="2">
        <v>3.0945999999999998</v>
      </c>
      <c r="S178" s="32">
        <f>R178-R5</f>
        <v>2.5659784990263064</v>
      </c>
      <c r="T178" s="32">
        <f>R178+R5</f>
        <v>3.6232215009736932</v>
      </c>
    </row>
    <row r="179" spans="1:20" x14ac:dyDescent="0.2">
      <c r="A179" s="6">
        <v>41395</v>
      </c>
      <c r="B179" s="2">
        <v>0.7702380035430948</v>
      </c>
      <c r="C179" s="32">
        <f>B179-B5</f>
        <v>0.64144212242327037</v>
      </c>
      <c r="D179" s="32">
        <f>B179+B5</f>
        <v>0.89903388466291922</v>
      </c>
      <c r="Q179" s="6">
        <v>31168</v>
      </c>
      <c r="R179" s="2">
        <v>3.1093000000000002</v>
      </c>
      <c r="S179" s="32">
        <f>R179-R5</f>
        <v>2.5806784990263067</v>
      </c>
      <c r="T179" s="32">
        <f>R179+R5</f>
        <v>3.6379215009736936</v>
      </c>
    </row>
    <row r="180" spans="1:20" x14ac:dyDescent="0.2">
      <c r="A180" s="6">
        <v>41426</v>
      </c>
      <c r="B180" s="2">
        <v>0.75774797302417207</v>
      </c>
      <c r="C180" s="32">
        <f>B180-B5</f>
        <v>0.62895209190434764</v>
      </c>
      <c r="D180" s="32">
        <f>B180+B5</f>
        <v>0.8865438541439965</v>
      </c>
      <c r="Q180" s="6">
        <v>31199</v>
      </c>
      <c r="R180" s="2">
        <v>3.0636000000000001</v>
      </c>
      <c r="S180" s="32">
        <f>R180-R5</f>
        <v>2.5349784990263067</v>
      </c>
      <c r="T180" s="32">
        <f>R180+R5</f>
        <v>3.5922215009736935</v>
      </c>
    </row>
    <row r="181" spans="1:20" x14ac:dyDescent="0.2">
      <c r="A181" s="6">
        <v>41456</v>
      </c>
      <c r="B181" s="2">
        <v>0.76405867970660146</v>
      </c>
      <c r="C181" s="32">
        <f>B181-B5</f>
        <v>0.63526279858677703</v>
      </c>
      <c r="D181" s="32">
        <f>B181+B5</f>
        <v>0.89285456082642589</v>
      </c>
      <c r="Q181" s="6">
        <v>31229</v>
      </c>
      <c r="R181" s="2">
        <v>2.9083999999999999</v>
      </c>
      <c r="S181" s="32">
        <f>R181-R5</f>
        <v>2.3797784990263064</v>
      </c>
      <c r="T181" s="32">
        <f>R181+R5</f>
        <v>3.4370215009736933</v>
      </c>
    </row>
    <row r="182" spans="1:20" x14ac:dyDescent="0.2">
      <c r="A182" s="6">
        <v>41487</v>
      </c>
      <c r="B182" s="2">
        <v>0.75108907916478895</v>
      </c>
      <c r="C182" s="32">
        <f>B182-B5</f>
        <v>0.62229319804496452</v>
      </c>
      <c r="D182" s="32">
        <f>B182+B5</f>
        <v>0.87988496028461338</v>
      </c>
      <c r="Q182" s="6">
        <v>31260</v>
      </c>
      <c r="R182" s="2">
        <v>2.7936999999999999</v>
      </c>
      <c r="S182" s="32">
        <f>R182-R5</f>
        <v>2.2650784990263064</v>
      </c>
      <c r="T182" s="32">
        <f>R182+R5</f>
        <v>3.3223215009736933</v>
      </c>
    </row>
    <row r="183" spans="1:20" x14ac:dyDescent="0.2">
      <c r="A183" s="6">
        <v>41518</v>
      </c>
      <c r="B183" s="2">
        <v>0.74827895839568992</v>
      </c>
      <c r="C183" s="32">
        <f>B183-B5</f>
        <v>0.61948307727586549</v>
      </c>
      <c r="D183" s="32">
        <f>B183+B5</f>
        <v>0.87707483951551435</v>
      </c>
      <c r="Q183" s="6">
        <v>31291</v>
      </c>
      <c r="R183" s="2">
        <v>2.8380999999999998</v>
      </c>
      <c r="S183" s="32">
        <f>R183-R5</f>
        <v>2.3094784990263064</v>
      </c>
      <c r="T183" s="32">
        <f>R183+R5</f>
        <v>3.3667215009736933</v>
      </c>
    </row>
    <row r="184" spans="1:20" x14ac:dyDescent="0.2">
      <c r="A184" s="6">
        <v>41548</v>
      </c>
      <c r="B184" s="2">
        <v>0.73281547706287553</v>
      </c>
      <c r="C184" s="32">
        <f>B184-B5</f>
        <v>0.6040195959430511</v>
      </c>
      <c r="D184" s="32">
        <f>B184+B5</f>
        <v>0.86161135818269996</v>
      </c>
      <c r="Q184" s="6">
        <v>31321</v>
      </c>
      <c r="R184" s="2">
        <v>2.6446000000000001</v>
      </c>
      <c r="S184" s="32">
        <f>R184-R5</f>
        <v>2.1159784990263066</v>
      </c>
      <c r="T184" s="32">
        <f>R184+R5</f>
        <v>3.1732215009736935</v>
      </c>
    </row>
    <row r="185" spans="1:20" x14ac:dyDescent="0.2">
      <c r="A185" s="6">
        <v>41579</v>
      </c>
      <c r="B185" s="2">
        <v>0.74123489733896675</v>
      </c>
      <c r="C185" s="32">
        <f>B185-B5</f>
        <v>0.61243901621914232</v>
      </c>
      <c r="D185" s="32">
        <f>B185+B5</f>
        <v>0.87003077845879118</v>
      </c>
      <c r="Q185" s="6">
        <v>31352</v>
      </c>
      <c r="R185" s="2">
        <v>2.5954000000000002</v>
      </c>
      <c r="S185" s="32">
        <f>R185-R5</f>
        <v>2.0667784990263067</v>
      </c>
      <c r="T185" s="32">
        <f>R185+R5</f>
        <v>3.1240215009736936</v>
      </c>
    </row>
    <row r="186" spans="1:20" x14ac:dyDescent="0.2">
      <c r="A186" s="6">
        <v>41609</v>
      </c>
      <c r="B186" s="2">
        <v>0.7295010213014298</v>
      </c>
      <c r="C186" s="32">
        <f>B186-B5</f>
        <v>0.60070514018160537</v>
      </c>
      <c r="D186" s="32">
        <f>B186+B5</f>
        <v>0.85829690242125423</v>
      </c>
      <c r="Q186" s="6">
        <v>31382</v>
      </c>
      <c r="R186" s="2">
        <v>2.5122</v>
      </c>
      <c r="S186" s="32">
        <f>R186-R5</f>
        <v>1.9835784990263066</v>
      </c>
      <c r="T186" s="32">
        <f>R186+R5</f>
        <v>3.0408215009736934</v>
      </c>
    </row>
    <row r="187" spans="1:20" x14ac:dyDescent="0.2">
      <c r="A187" s="6">
        <v>41640</v>
      </c>
      <c r="B187" s="2">
        <v>0.73432222059039509</v>
      </c>
      <c r="C187" s="32">
        <f>B187-B5</f>
        <v>0.60552633947057066</v>
      </c>
      <c r="D187" s="32">
        <f>B187+B5</f>
        <v>0.86311810171021952</v>
      </c>
      <c r="Q187" s="6">
        <v>31413</v>
      </c>
      <c r="R187" s="2">
        <v>2.4384000000000001</v>
      </c>
      <c r="S187" s="32">
        <f>R187-R5</f>
        <v>1.9097784990263067</v>
      </c>
      <c r="T187" s="32">
        <f>R187+R5</f>
        <v>2.9670215009736935</v>
      </c>
    </row>
    <row r="188" spans="1:20" x14ac:dyDescent="0.2">
      <c r="A188" s="6">
        <v>41671</v>
      </c>
      <c r="B188" s="2">
        <v>0.73179656055616538</v>
      </c>
      <c r="C188" s="32">
        <f>B188-B5</f>
        <v>0.60300067943634095</v>
      </c>
      <c r="D188" s="32">
        <f>B188+B5</f>
        <v>0.86059244167598981</v>
      </c>
      <c r="Q188" s="6">
        <v>31444</v>
      </c>
      <c r="R188" s="2">
        <v>2.3317000000000001</v>
      </c>
      <c r="S188" s="32">
        <f>R188-R5</f>
        <v>1.8030784990263067</v>
      </c>
      <c r="T188" s="32">
        <f>R188+R5</f>
        <v>2.8603215009736935</v>
      </c>
    </row>
    <row r="189" spans="1:20" x14ac:dyDescent="0.2">
      <c r="A189" s="6">
        <v>41699</v>
      </c>
      <c r="B189" s="2">
        <v>0.72317037894127856</v>
      </c>
      <c r="C189" s="32">
        <f>B189-B5</f>
        <v>0.59437449782145413</v>
      </c>
      <c r="D189" s="32">
        <f>B189+B5</f>
        <v>0.85196626006110299</v>
      </c>
      <c r="Q189" s="6">
        <v>31472</v>
      </c>
      <c r="R189" s="2">
        <v>2.2751999999999999</v>
      </c>
      <c r="S189" s="32">
        <f>R189-R5</f>
        <v>1.7465784990263065</v>
      </c>
      <c r="T189" s="32">
        <f>R189+R5</f>
        <v>2.8038215009736933</v>
      </c>
    </row>
    <row r="190" spans="1:20" x14ac:dyDescent="0.2">
      <c r="A190" s="6">
        <v>41730</v>
      </c>
      <c r="B190" s="2">
        <v>0.724112961622013</v>
      </c>
      <c r="C190" s="32">
        <f>B190-B5</f>
        <v>0.59531708050218857</v>
      </c>
      <c r="D190" s="32">
        <f>B190+B5</f>
        <v>0.85290884274183743</v>
      </c>
      <c r="Q190" s="6">
        <v>31503</v>
      </c>
      <c r="R190" s="2">
        <v>2.2732000000000001</v>
      </c>
      <c r="S190" s="32">
        <f>R190-R5</f>
        <v>1.7445784990263067</v>
      </c>
      <c r="T190" s="32">
        <f>R190+R5</f>
        <v>2.8018215009736935</v>
      </c>
    </row>
    <row r="191" spans="1:20" x14ac:dyDescent="0.2">
      <c r="A191" s="6">
        <v>41760</v>
      </c>
      <c r="B191" s="2">
        <v>0.72785501128175267</v>
      </c>
      <c r="C191" s="32">
        <f>B191-B5</f>
        <v>0.59905913016192824</v>
      </c>
      <c r="D191" s="32">
        <f>B191+B5</f>
        <v>0.8566508924015771</v>
      </c>
      <c r="Q191" s="6">
        <v>31533</v>
      </c>
      <c r="R191" s="2">
        <v>2.2277</v>
      </c>
      <c r="S191" s="32">
        <f>R191-R5</f>
        <v>1.6990784990263066</v>
      </c>
      <c r="T191" s="32">
        <f>R191+R5</f>
        <v>2.7563215009736934</v>
      </c>
    </row>
    <row r="192" spans="1:20" x14ac:dyDescent="0.2">
      <c r="A192" s="6">
        <v>41791</v>
      </c>
      <c r="B192" s="2">
        <v>0.73556454578889297</v>
      </c>
      <c r="C192" s="32">
        <f>B192-B5</f>
        <v>0.60676866466906854</v>
      </c>
      <c r="D192" s="32">
        <f>B192+B5</f>
        <v>0.86436042690871739</v>
      </c>
      <c r="Q192" s="6">
        <v>31564</v>
      </c>
      <c r="R192" s="2">
        <v>2.2336999999999998</v>
      </c>
      <c r="S192" s="32">
        <f>R192-R5</f>
        <v>1.7050784990263064</v>
      </c>
      <c r="T192" s="32">
        <f>R192+R5</f>
        <v>2.7623215009736932</v>
      </c>
    </row>
    <row r="193" spans="1:20" x14ac:dyDescent="0.2">
      <c r="A193" s="6">
        <v>41821</v>
      </c>
      <c r="B193" s="2">
        <v>0.73893445651370726</v>
      </c>
      <c r="C193" s="32">
        <f>B193-B5</f>
        <v>0.61013857539388283</v>
      </c>
      <c r="D193" s="32">
        <f>B193+B5</f>
        <v>0.86773033763353169</v>
      </c>
      <c r="Q193" s="6">
        <v>31594</v>
      </c>
      <c r="R193" s="2">
        <v>2.1516999999999999</v>
      </c>
      <c r="S193" s="32">
        <f>R193-R5</f>
        <v>1.6230784990263065</v>
      </c>
      <c r="T193" s="32">
        <f>R193+R5</f>
        <v>2.6803215009736934</v>
      </c>
    </row>
    <row r="194" spans="1:20" x14ac:dyDescent="0.2">
      <c r="A194" s="6">
        <v>41852</v>
      </c>
      <c r="B194" s="2">
        <v>0.75103266992114159</v>
      </c>
      <c r="C194" s="32">
        <f>B194-B5</f>
        <v>0.62223678880131716</v>
      </c>
      <c r="D194" s="32">
        <f>B194+B5</f>
        <v>0.87982855104096602</v>
      </c>
      <c r="Q194" s="6">
        <v>31625</v>
      </c>
      <c r="R194" s="2">
        <v>2.0621</v>
      </c>
      <c r="S194" s="32">
        <f>R194-R5</f>
        <v>1.5334784990263066</v>
      </c>
      <c r="T194" s="32">
        <f>R194+R5</f>
        <v>2.5907215009736935</v>
      </c>
    </row>
    <row r="195" spans="1:20" x14ac:dyDescent="0.2">
      <c r="A195" s="6">
        <v>41883</v>
      </c>
      <c r="B195" s="2">
        <v>0.77585538055706416</v>
      </c>
      <c r="C195" s="32">
        <f>B195-B5</f>
        <v>0.64705949943723973</v>
      </c>
      <c r="D195" s="32">
        <f>B195+B5</f>
        <v>0.90465126167688859</v>
      </c>
      <c r="Q195" s="6">
        <v>31656</v>
      </c>
      <c r="R195" s="2">
        <v>2.0415000000000001</v>
      </c>
      <c r="S195" s="32">
        <f>R195-R5</f>
        <v>1.5128784990263067</v>
      </c>
      <c r="T195" s="32">
        <f>R195+R5</f>
        <v>2.5701215009736935</v>
      </c>
    </row>
    <row r="196" spans="1:20" x14ac:dyDescent="0.2">
      <c r="A196" s="6">
        <v>41913</v>
      </c>
      <c r="B196" s="2">
        <v>0.78883016486550439</v>
      </c>
      <c r="C196" s="32">
        <f>B196-B5</f>
        <v>0.66003428374567996</v>
      </c>
      <c r="D196" s="32">
        <f>B196+B5</f>
        <v>0.91762604598532882</v>
      </c>
      <c r="Q196" s="6">
        <v>31686</v>
      </c>
      <c r="R196" s="2">
        <v>2.0055000000000001</v>
      </c>
      <c r="S196" s="32">
        <f>R196-R5</f>
        <v>1.4768784990263066</v>
      </c>
      <c r="T196" s="32">
        <f>R196+R5</f>
        <v>2.5341215009736935</v>
      </c>
    </row>
    <row r="197" spans="1:20" x14ac:dyDescent="0.2">
      <c r="A197" s="6">
        <v>41944</v>
      </c>
      <c r="B197" s="2">
        <v>0.80173174055960872</v>
      </c>
      <c r="C197" s="32">
        <f>B197-B5</f>
        <v>0.67293585943978429</v>
      </c>
      <c r="D197" s="32">
        <f>B197+B5</f>
        <v>0.93052762167943315</v>
      </c>
      <c r="Q197" s="6">
        <v>31717</v>
      </c>
      <c r="R197" s="2">
        <v>2.0243000000000002</v>
      </c>
      <c r="S197" s="32">
        <f>R197-R5</f>
        <v>1.4956784990263068</v>
      </c>
      <c r="T197" s="32">
        <f>R197+R5</f>
        <v>2.5529215009736936</v>
      </c>
    </row>
    <row r="198" spans="1:20" x14ac:dyDescent="0.2">
      <c r="A198" s="6">
        <v>41974</v>
      </c>
      <c r="B198" s="2">
        <v>0.81109579041284774</v>
      </c>
      <c r="C198" s="32">
        <f>B198-B5</f>
        <v>0.68229990929302331</v>
      </c>
      <c r="D198" s="32">
        <f>B198+B5</f>
        <v>0.93989167153267217</v>
      </c>
      <c r="Q198" s="6">
        <v>31747</v>
      </c>
      <c r="R198" s="2">
        <v>1.988</v>
      </c>
      <c r="S198" s="32">
        <f>R198-R5</f>
        <v>1.4593784990263066</v>
      </c>
      <c r="T198" s="32">
        <f>R198+R5</f>
        <v>2.5166215009736934</v>
      </c>
    </row>
    <row r="199" spans="1:20" x14ac:dyDescent="0.2">
      <c r="A199" s="6">
        <v>42005</v>
      </c>
      <c r="B199" s="2">
        <v>0.86095566078346963</v>
      </c>
      <c r="C199" s="32">
        <f>B199-B5</f>
        <v>0.7321597796636452</v>
      </c>
      <c r="D199" s="32">
        <f>B199+B5</f>
        <v>0.98975154190329406</v>
      </c>
      <c r="Q199" s="6">
        <v>31778</v>
      </c>
      <c r="R199" s="2">
        <v>1.8595999999999999</v>
      </c>
      <c r="S199" s="32">
        <f>R199-R5</f>
        <v>1.3309784990263065</v>
      </c>
      <c r="T199" s="32">
        <f>R199+R5</f>
        <v>2.3882215009736933</v>
      </c>
    </row>
    <row r="200" spans="1:20" x14ac:dyDescent="0.2">
      <c r="A200" s="6">
        <v>42036</v>
      </c>
      <c r="B200" s="2">
        <v>0.88105726872246692</v>
      </c>
      <c r="C200" s="32">
        <f>B200-B5</f>
        <v>0.7522613876026425</v>
      </c>
      <c r="D200" s="32">
        <f>B200+B5</f>
        <v>1.0098531498422914</v>
      </c>
      <c r="Q200" s="6">
        <v>31809</v>
      </c>
      <c r="R200" s="2">
        <v>1.8239000000000001</v>
      </c>
      <c r="S200" s="32">
        <f>R200-R5</f>
        <v>1.2952784990263067</v>
      </c>
      <c r="T200" s="32">
        <f>R200+R5</f>
        <v>2.3525215009736935</v>
      </c>
    </row>
    <row r="201" spans="1:20" x14ac:dyDescent="0.2">
      <c r="A201" s="6">
        <v>42064</v>
      </c>
      <c r="B201" s="2">
        <v>0.92429984286902667</v>
      </c>
      <c r="C201" s="32">
        <f>B201-B5</f>
        <v>0.79550396174920224</v>
      </c>
      <c r="D201" s="32">
        <f>B201+B5</f>
        <v>1.053095723988851</v>
      </c>
      <c r="Q201" s="6">
        <v>31837</v>
      </c>
      <c r="R201" s="2">
        <v>1.8354999999999999</v>
      </c>
      <c r="S201" s="32">
        <f>R201-R5</f>
        <v>1.3068784990263065</v>
      </c>
      <c r="T201" s="32">
        <f>R201+R5</f>
        <v>2.3641215009736936</v>
      </c>
    </row>
    <row r="202" spans="1:20" x14ac:dyDescent="0.2">
      <c r="A202" s="6">
        <v>42095</v>
      </c>
      <c r="B202" s="2">
        <v>0.9240436148586213</v>
      </c>
      <c r="C202" s="32">
        <f>B202-B5</f>
        <v>0.79524773373879687</v>
      </c>
      <c r="D202" s="32">
        <f>B202+B5</f>
        <v>1.0528394959784457</v>
      </c>
      <c r="Q202" s="6">
        <v>31868</v>
      </c>
      <c r="R202" s="2">
        <v>1.8118000000000001</v>
      </c>
      <c r="S202" s="32">
        <f>R202-R5</f>
        <v>1.2831784990263067</v>
      </c>
      <c r="T202" s="32">
        <f>R202+R5</f>
        <v>2.3404215009736937</v>
      </c>
    </row>
    <row r="203" spans="1:20" x14ac:dyDescent="0.2">
      <c r="A203" s="6">
        <v>42125</v>
      </c>
      <c r="B203" s="2">
        <v>0.89549565684606425</v>
      </c>
      <c r="C203" s="32">
        <f>B203-B5</f>
        <v>0.76669977572623982</v>
      </c>
      <c r="D203" s="32">
        <f>B203+B5</f>
        <v>1.0242915379658886</v>
      </c>
      <c r="Q203" s="6">
        <v>31898</v>
      </c>
      <c r="R203" s="2">
        <v>1.7881</v>
      </c>
      <c r="S203" s="32">
        <f>R203-R5</f>
        <v>1.2594784990263066</v>
      </c>
      <c r="T203" s="32">
        <f>R203+R5</f>
        <v>2.3167215009736934</v>
      </c>
    </row>
    <row r="204" spans="1:20" x14ac:dyDescent="0.2">
      <c r="A204" s="6">
        <v>42156</v>
      </c>
      <c r="B204" s="2">
        <v>0.89078923926598963</v>
      </c>
      <c r="C204" s="32">
        <f>B204-B5</f>
        <v>0.7619933581461652</v>
      </c>
      <c r="D204" s="32">
        <f>B204+B5</f>
        <v>1.0195851203858139</v>
      </c>
      <c r="Q204" s="6">
        <v>31929</v>
      </c>
      <c r="R204" s="2">
        <v>1.8189</v>
      </c>
      <c r="S204" s="32">
        <f>R204-R5</f>
        <v>1.2902784990263065</v>
      </c>
      <c r="T204" s="32">
        <f>R204+R5</f>
        <v>2.3475215009736932</v>
      </c>
    </row>
    <row r="205" spans="1:20" x14ac:dyDescent="0.2">
      <c r="A205" s="6">
        <v>42186</v>
      </c>
      <c r="B205" s="2">
        <v>0.90933891061198513</v>
      </c>
      <c r="C205" s="32">
        <f>B205-B5</f>
        <v>0.7805430294921607</v>
      </c>
      <c r="D205" s="32">
        <f>B205+B5</f>
        <v>1.0381347917318096</v>
      </c>
      <c r="Q205" s="6">
        <v>31959</v>
      </c>
      <c r="R205" s="2">
        <v>1.8482000000000001</v>
      </c>
      <c r="S205" s="32">
        <f>R205-R5</f>
        <v>1.3195784990263066</v>
      </c>
      <c r="T205" s="32">
        <f>R205+R5</f>
        <v>2.3768215009736933</v>
      </c>
    </row>
    <row r="206" spans="1:20" x14ac:dyDescent="0.2">
      <c r="A206" s="6">
        <v>42217</v>
      </c>
      <c r="B206" s="2">
        <v>0.89798850574712652</v>
      </c>
      <c r="C206" s="32">
        <f>B206-B5</f>
        <v>0.76919262462730209</v>
      </c>
      <c r="D206" s="32">
        <f>B206+B5</f>
        <v>1.0267843868669508</v>
      </c>
      <c r="Q206" s="6">
        <v>31990</v>
      </c>
      <c r="R206" s="2">
        <v>1.8552999999999999</v>
      </c>
      <c r="S206" s="32">
        <f>R206-R5</f>
        <v>1.3266784990263065</v>
      </c>
      <c r="T206" s="32">
        <f>R206+R5</f>
        <v>2.3839215009736936</v>
      </c>
    </row>
    <row r="207" spans="1:20" x14ac:dyDescent="0.2">
      <c r="A207" s="6">
        <v>42248</v>
      </c>
      <c r="B207" s="2">
        <v>0.89055125122450796</v>
      </c>
      <c r="C207" s="32">
        <f>B207-B5</f>
        <v>0.76175537010468353</v>
      </c>
      <c r="D207" s="32">
        <f>B207+B5</f>
        <v>1.0193471323443324</v>
      </c>
      <c r="Q207" s="6">
        <v>32021</v>
      </c>
      <c r="R207" s="2">
        <v>1.8133999999999999</v>
      </c>
      <c r="S207" s="32">
        <f>R207-R5</f>
        <v>1.2847784990263065</v>
      </c>
      <c r="T207" s="32">
        <f>R207+R5</f>
        <v>2.3420215009736935</v>
      </c>
    </row>
    <row r="208" spans="1:20" x14ac:dyDescent="0.2">
      <c r="A208" s="6">
        <v>42278</v>
      </c>
      <c r="B208" s="2">
        <v>0.89063056644104022</v>
      </c>
      <c r="C208" s="32">
        <f>B208-B5</f>
        <v>0.76183468532121579</v>
      </c>
      <c r="D208" s="32">
        <f>B208+B5</f>
        <v>1.0194264475608645</v>
      </c>
      <c r="Q208" s="6">
        <v>32051</v>
      </c>
      <c r="R208" s="2">
        <v>1.8006</v>
      </c>
      <c r="S208" s="32">
        <f>R208-R5</f>
        <v>1.2719784990263066</v>
      </c>
      <c r="T208" s="32">
        <f>R208+R5</f>
        <v>2.3292215009736932</v>
      </c>
    </row>
    <row r="209" spans="1:20" x14ac:dyDescent="0.2">
      <c r="A209" s="6">
        <v>42309</v>
      </c>
      <c r="B209" s="2">
        <v>0.93222709051925046</v>
      </c>
      <c r="C209" s="32">
        <f>B209-B5</f>
        <v>0.80343120939942603</v>
      </c>
      <c r="D209" s="32">
        <f>B209+B5</f>
        <v>1.0610229716390749</v>
      </c>
      <c r="Q209" s="6">
        <v>32082</v>
      </c>
      <c r="R209" s="2">
        <v>1.6820999999999999</v>
      </c>
      <c r="S209" s="32">
        <f>R209-R5</f>
        <v>1.1534784990263065</v>
      </c>
      <c r="T209" s="32">
        <f>R209+R5</f>
        <v>2.2107215009736931</v>
      </c>
    </row>
    <row r="210" spans="1:20" x14ac:dyDescent="0.2">
      <c r="A210" s="6">
        <v>42339</v>
      </c>
      <c r="B210" s="2">
        <v>0.91835797593902102</v>
      </c>
      <c r="C210" s="32">
        <f>B210-B5</f>
        <v>0.78956209481919659</v>
      </c>
      <c r="D210" s="32">
        <f>B210+B5</f>
        <v>1.0471538570588454</v>
      </c>
      <c r="Q210" s="6">
        <v>32112</v>
      </c>
      <c r="R210" s="2">
        <v>1.6335</v>
      </c>
      <c r="S210" s="32">
        <f>R210-R5</f>
        <v>1.1048784990263065</v>
      </c>
      <c r="T210" s="32">
        <f>R210+R5</f>
        <v>2.1621215009736936</v>
      </c>
    </row>
    <row r="211" spans="1:20" x14ac:dyDescent="0.2">
      <c r="A211" s="6">
        <v>42370</v>
      </c>
      <c r="B211" s="2">
        <v>0.92123445416858596</v>
      </c>
      <c r="C211" s="32">
        <f>B211-B5</f>
        <v>0.79243857304876153</v>
      </c>
      <c r="D211" s="32">
        <f>B211+B5</f>
        <v>1.0500303352884104</v>
      </c>
      <c r="Q211" s="6">
        <v>32143</v>
      </c>
      <c r="R211" s="2">
        <v>1.6536999999999999</v>
      </c>
      <c r="S211" s="32">
        <f>R211-R5</f>
        <v>1.1250784990263065</v>
      </c>
      <c r="T211" s="32">
        <f>R211+R5</f>
        <v>2.1823215009736936</v>
      </c>
    </row>
    <row r="212" spans="1:20" x14ac:dyDescent="0.2">
      <c r="A212" s="6">
        <v>42401</v>
      </c>
      <c r="B212" s="2">
        <v>0.90155066714749377</v>
      </c>
      <c r="C212" s="32">
        <f>B212-B5</f>
        <v>0.77275478602766934</v>
      </c>
      <c r="D212" s="32">
        <f>B212+B5</f>
        <v>1.0303465482673182</v>
      </c>
      <c r="Q212" s="6">
        <v>32174</v>
      </c>
      <c r="R212" s="2">
        <v>1.6964999999999999</v>
      </c>
      <c r="S212" s="32">
        <f>R212-R5</f>
        <v>1.1678784990263065</v>
      </c>
      <c r="T212" s="32">
        <f>R212+R5</f>
        <v>2.2251215009736933</v>
      </c>
    </row>
    <row r="213" spans="1:20" x14ac:dyDescent="0.2">
      <c r="A213" s="6">
        <v>42430</v>
      </c>
      <c r="B213" s="2">
        <v>0.89814981138853967</v>
      </c>
      <c r="C213" s="32">
        <f>B213-B5</f>
        <v>0.76935393026871524</v>
      </c>
      <c r="D213" s="32">
        <f>B213+B5</f>
        <v>1.026945692508364</v>
      </c>
      <c r="Q213" s="6">
        <v>32203</v>
      </c>
      <c r="R213" s="2">
        <v>1.677</v>
      </c>
      <c r="S213" s="32">
        <f>R213-R5</f>
        <v>1.1483784990263066</v>
      </c>
      <c r="T213" s="32">
        <f>R213+R5</f>
        <v>2.2056215009736935</v>
      </c>
    </row>
    <row r="214" spans="1:20" x14ac:dyDescent="0.2">
      <c r="A214" s="6">
        <v>42461</v>
      </c>
      <c r="B214" s="2">
        <v>0.88136788295434509</v>
      </c>
      <c r="C214" s="32">
        <f>B214-B5</f>
        <v>0.75257200183452067</v>
      </c>
      <c r="D214" s="32">
        <f>B214+B5</f>
        <v>1.0101637640741694</v>
      </c>
      <c r="Q214" s="6">
        <v>32234</v>
      </c>
      <c r="R214" s="2">
        <v>1.671</v>
      </c>
      <c r="S214" s="32">
        <f>R214-R5</f>
        <v>1.1423784990263066</v>
      </c>
      <c r="T214" s="32">
        <f>R214+R5</f>
        <v>2.1996215009736932</v>
      </c>
    </row>
    <row r="215" spans="1:20" x14ac:dyDescent="0.2">
      <c r="A215" s="6">
        <v>42491</v>
      </c>
      <c r="B215" s="2">
        <v>0.88401697312588401</v>
      </c>
      <c r="C215" s="32">
        <f>B215-B5</f>
        <v>0.75522109200605958</v>
      </c>
      <c r="D215" s="32">
        <f>B215+B5</f>
        <v>1.0128128542457084</v>
      </c>
      <c r="Q215" s="6">
        <v>32264</v>
      </c>
      <c r="R215" s="2">
        <v>1.6935</v>
      </c>
      <c r="S215" s="32">
        <f>R215-R5</f>
        <v>1.1648784990263066</v>
      </c>
      <c r="T215" s="32">
        <f>R215+R5</f>
        <v>2.2221215009736932</v>
      </c>
    </row>
    <row r="216" spans="1:20" x14ac:dyDescent="0.2">
      <c r="A216" s="6">
        <v>42522</v>
      </c>
      <c r="B216" s="2">
        <v>0.8903133903133903</v>
      </c>
      <c r="C216" s="32">
        <f>B216-B5</f>
        <v>0.76151750919356587</v>
      </c>
      <c r="D216" s="32">
        <f>B216+B5</f>
        <v>1.0191092714332146</v>
      </c>
      <c r="Q216" s="6">
        <v>32295</v>
      </c>
      <c r="R216" s="2">
        <v>1.7579</v>
      </c>
      <c r="S216" s="32">
        <f>R216-R5</f>
        <v>1.2292784990263066</v>
      </c>
      <c r="T216" s="32">
        <f>R216+R5</f>
        <v>2.2865215009736932</v>
      </c>
    </row>
    <row r="217" spans="1:20" x14ac:dyDescent="0.2">
      <c r="A217" s="6">
        <v>42552</v>
      </c>
      <c r="B217" s="2">
        <v>0.90456806874717333</v>
      </c>
      <c r="C217" s="32">
        <f>B217-B5</f>
        <v>0.7757721876273489</v>
      </c>
      <c r="D217" s="32">
        <f>B217+B5</f>
        <v>1.0333639498669978</v>
      </c>
      <c r="Q217" s="6">
        <v>32325</v>
      </c>
      <c r="R217" s="2">
        <v>1.8466</v>
      </c>
      <c r="S217" s="32">
        <f>R217-R5</f>
        <v>1.3179784990263066</v>
      </c>
      <c r="T217" s="32">
        <f>R217+R5</f>
        <v>2.3752215009736934</v>
      </c>
    </row>
    <row r="218" spans="1:20" x14ac:dyDescent="0.2">
      <c r="A218" s="6">
        <v>42583</v>
      </c>
      <c r="B218" s="2">
        <v>0.89229945569733204</v>
      </c>
      <c r="C218" s="32">
        <f>B218-B5</f>
        <v>0.76350357457750762</v>
      </c>
      <c r="D218" s="32">
        <f>B218+B5</f>
        <v>1.0210953368171565</v>
      </c>
      <c r="Q218" s="6">
        <v>32356</v>
      </c>
      <c r="R218" s="2">
        <v>1.8879999999999999</v>
      </c>
      <c r="S218" s="32">
        <f>R218-R5</f>
        <v>1.3593784990263065</v>
      </c>
      <c r="T218" s="32">
        <f>R218+R5</f>
        <v>2.4166215009736933</v>
      </c>
    </row>
    <row r="219" spans="1:20" x14ac:dyDescent="0.2">
      <c r="A219" s="6">
        <v>42614</v>
      </c>
      <c r="B219" s="2">
        <v>0.89142449634515963</v>
      </c>
      <c r="C219" s="32">
        <f>B219-B5</f>
        <v>0.7626286152253352</v>
      </c>
      <c r="D219" s="32">
        <f>B219+B5</f>
        <v>1.0202203774649841</v>
      </c>
      <c r="Q219" s="6">
        <v>32387</v>
      </c>
      <c r="R219" s="2">
        <v>1.8668</v>
      </c>
      <c r="S219" s="32">
        <f>R219-R5</f>
        <v>1.3381784990263066</v>
      </c>
      <c r="T219" s="32">
        <f>R219+R5</f>
        <v>2.3954215009736934</v>
      </c>
    </row>
    <row r="220" spans="1:20" x14ac:dyDescent="0.2">
      <c r="A220" s="6">
        <v>42644</v>
      </c>
      <c r="B220" s="2">
        <v>0.90793535500272382</v>
      </c>
      <c r="C220" s="32">
        <f>B220-B5</f>
        <v>0.77913947388289939</v>
      </c>
      <c r="D220" s="32">
        <f>B220+B5</f>
        <v>1.0367312361225482</v>
      </c>
      <c r="Q220" s="6">
        <v>32417</v>
      </c>
      <c r="R220" s="2">
        <v>1.8165</v>
      </c>
      <c r="S220" s="32">
        <f>R220-R5</f>
        <v>1.2878784990263066</v>
      </c>
      <c r="T220" s="32">
        <f>R220+R5</f>
        <v>2.3451215009736934</v>
      </c>
    </row>
    <row r="221" spans="1:20" x14ac:dyDescent="0.2">
      <c r="A221" s="6">
        <v>42675</v>
      </c>
      <c r="B221" s="2">
        <v>0.92661230541141593</v>
      </c>
      <c r="C221" s="32">
        <f>B221-B5</f>
        <v>0.7978164242915915</v>
      </c>
      <c r="D221" s="32">
        <f>B221+B5</f>
        <v>1.0554081865312404</v>
      </c>
      <c r="Q221" s="6">
        <v>32448</v>
      </c>
      <c r="R221" s="2">
        <v>1.7491000000000001</v>
      </c>
      <c r="S221" s="32">
        <f>R221-R5</f>
        <v>1.2204784990263067</v>
      </c>
      <c r="T221" s="32">
        <f>R221+R5</f>
        <v>2.2777215009736933</v>
      </c>
    </row>
    <row r="222" spans="1:20" x14ac:dyDescent="0.2">
      <c r="A222" s="6">
        <v>42705</v>
      </c>
      <c r="B222" s="2">
        <v>0.94831673779042203</v>
      </c>
      <c r="C222" s="32">
        <f>B222-B5</f>
        <v>0.8195208566705976</v>
      </c>
      <c r="D222" s="32">
        <f>B222+B5</f>
        <v>1.0771126189102465</v>
      </c>
      <c r="Q222" s="6">
        <v>32478</v>
      </c>
      <c r="R222" s="2">
        <v>1.7564</v>
      </c>
      <c r="S222" s="32">
        <f>R222-R5</f>
        <v>1.2277784990263065</v>
      </c>
      <c r="T222" s="32">
        <f>R222+R5</f>
        <v>2.2850215009736932</v>
      </c>
    </row>
    <row r="223" spans="1:20" x14ac:dyDescent="0.2">
      <c r="A223" s="6">
        <v>42736</v>
      </c>
      <c r="B223" s="2">
        <v>0.94029149036201232</v>
      </c>
      <c r="C223" s="32">
        <f>B223-B5</f>
        <v>0.81149560924218789</v>
      </c>
      <c r="D223" s="32">
        <f>B223+B5</f>
        <v>1.0690873714818367</v>
      </c>
      <c r="Q223" s="6">
        <v>32509</v>
      </c>
      <c r="R223" s="2">
        <v>1.8357000000000001</v>
      </c>
      <c r="S223" s="32">
        <f>R223-R5</f>
        <v>1.3070784990263067</v>
      </c>
      <c r="T223" s="32">
        <f>R223+R5</f>
        <v>2.3643215009736935</v>
      </c>
    </row>
    <row r="224" spans="1:20" x14ac:dyDescent="0.2">
      <c r="A224" s="6">
        <v>42767</v>
      </c>
      <c r="B224" s="2">
        <v>0.93896713615023475</v>
      </c>
      <c r="C224" s="32">
        <f>B224-B5</f>
        <v>0.81017125503041032</v>
      </c>
      <c r="D224" s="32">
        <f>B224+B5</f>
        <v>1.0677630172700592</v>
      </c>
      <c r="Q224" s="6">
        <v>32540</v>
      </c>
      <c r="R224" s="2">
        <v>1.8505</v>
      </c>
      <c r="S224" s="32">
        <f>R224-R5</f>
        <v>1.3218784990263066</v>
      </c>
      <c r="T224" s="32">
        <f>R224+R5</f>
        <v>2.3791215009736932</v>
      </c>
    </row>
    <row r="225" spans="1:20" x14ac:dyDescent="0.2">
      <c r="A225" s="6">
        <v>42795</v>
      </c>
      <c r="B225" s="2">
        <v>0.93536619586568148</v>
      </c>
      <c r="C225" s="32">
        <f>B225-B5</f>
        <v>0.80657031474585705</v>
      </c>
      <c r="D225" s="32">
        <f>B225+B5</f>
        <v>1.0641620769855058</v>
      </c>
      <c r="Q225" s="6">
        <v>32568</v>
      </c>
      <c r="R225" s="2">
        <v>1.8686</v>
      </c>
      <c r="S225" s="32">
        <f>R225-R5</f>
        <v>1.3399784990263066</v>
      </c>
      <c r="T225" s="32">
        <f>R225+R5</f>
        <v>2.3972215009736937</v>
      </c>
    </row>
    <row r="226" spans="1:20" x14ac:dyDescent="0.2">
      <c r="A226" s="6">
        <v>42826</v>
      </c>
      <c r="B226" s="2">
        <v>0.93335822288594372</v>
      </c>
      <c r="C226" s="32">
        <f>B226-B5</f>
        <v>0.80456234176611929</v>
      </c>
      <c r="D226" s="32">
        <f>B226+B5</f>
        <v>1.062154104005768</v>
      </c>
      <c r="Q226" s="6">
        <v>32599</v>
      </c>
      <c r="R226" s="2">
        <v>1.8696999999999999</v>
      </c>
      <c r="S226" s="32">
        <f>R226-R5</f>
        <v>1.3410784990263065</v>
      </c>
      <c r="T226" s="32">
        <f>R226+R5</f>
        <v>2.3983215009736933</v>
      </c>
    </row>
    <row r="227" spans="1:20" x14ac:dyDescent="0.2">
      <c r="A227" s="6">
        <v>42856</v>
      </c>
      <c r="B227" s="2">
        <v>0.90497737556561086</v>
      </c>
      <c r="C227" s="32">
        <f>B227-B5</f>
        <v>0.77618149444578644</v>
      </c>
      <c r="D227" s="32">
        <f>B227+B5</f>
        <v>1.0337732566854352</v>
      </c>
      <c r="Q227" s="6">
        <v>32629</v>
      </c>
      <c r="R227" s="2">
        <v>1.9460999999999999</v>
      </c>
      <c r="S227" s="32">
        <f>R227-R5</f>
        <v>1.4174784990263065</v>
      </c>
      <c r="T227" s="32">
        <f>R227+R5</f>
        <v>2.4747215009736934</v>
      </c>
    </row>
    <row r="228" spans="1:20" x14ac:dyDescent="0.2">
      <c r="A228" s="6">
        <v>42887</v>
      </c>
      <c r="B228" s="2">
        <v>0.89023413157660469</v>
      </c>
      <c r="C228" s="32">
        <f>B228-B5</f>
        <v>0.76143825045678026</v>
      </c>
      <c r="D228" s="32">
        <f>B228+B5</f>
        <v>1.0190300126964291</v>
      </c>
      <c r="Q228" s="6">
        <v>32660</v>
      </c>
      <c r="R228" s="2">
        <v>1.9789000000000001</v>
      </c>
      <c r="S228" s="32">
        <f>R228-R5</f>
        <v>1.4502784990263067</v>
      </c>
      <c r="T228" s="32">
        <f>R228+R5</f>
        <v>2.5075215009736933</v>
      </c>
    </row>
    <row r="229" spans="1:20" x14ac:dyDescent="0.2">
      <c r="A229" s="6">
        <v>42917</v>
      </c>
      <c r="B229" s="2">
        <v>0.86730268863833471</v>
      </c>
      <c r="C229" s="32">
        <f>B229-B5</f>
        <v>0.73850680751851028</v>
      </c>
      <c r="D229" s="32">
        <f>B229+B5</f>
        <v>0.99609856975815914</v>
      </c>
      <c r="Q229" s="6">
        <v>32690</v>
      </c>
      <c r="R229" s="2">
        <v>1.8900999999999999</v>
      </c>
      <c r="S229" s="32">
        <f>R229-R5</f>
        <v>1.3614784990263065</v>
      </c>
      <c r="T229" s="32">
        <f>R229+R5</f>
        <v>2.4187215009736933</v>
      </c>
    </row>
    <row r="230" spans="1:20" x14ac:dyDescent="0.2">
      <c r="A230" s="6">
        <v>42948</v>
      </c>
      <c r="B230" s="2">
        <v>0.84652501481418774</v>
      </c>
      <c r="C230" s="32">
        <f>B230-B5</f>
        <v>0.71772913369436331</v>
      </c>
      <c r="D230" s="32">
        <f>B230+B5</f>
        <v>0.97532089593401217</v>
      </c>
      <c r="Q230" s="6">
        <v>32721</v>
      </c>
      <c r="R230" s="2">
        <v>1.9268000000000001</v>
      </c>
      <c r="S230" s="32">
        <f>R230-R5</f>
        <v>1.3981784990263066</v>
      </c>
      <c r="T230" s="32">
        <f>R230+R5</f>
        <v>2.4554215009736935</v>
      </c>
    </row>
    <row r="231" spans="1:20" x14ac:dyDescent="0.2">
      <c r="A231" s="6">
        <v>42979</v>
      </c>
      <c r="B231" s="2">
        <v>0.83941912196759838</v>
      </c>
      <c r="C231" s="32">
        <f>B231-B5</f>
        <v>0.71062324084777395</v>
      </c>
      <c r="D231" s="32">
        <f>B231+B5</f>
        <v>0.96821500308742281</v>
      </c>
      <c r="Q231" s="6">
        <v>32752</v>
      </c>
      <c r="R231" s="2">
        <v>1.9501999999999999</v>
      </c>
      <c r="S231" s="32">
        <f>R231-R5</f>
        <v>1.4215784990263065</v>
      </c>
      <c r="T231" s="32">
        <f>R231+R5</f>
        <v>2.4788215009736936</v>
      </c>
    </row>
    <row r="232" spans="1:20" x14ac:dyDescent="0.2">
      <c r="A232" s="6">
        <v>43009</v>
      </c>
      <c r="B232" s="2">
        <v>0.85070182900893243</v>
      </c>
      <c r="C232" s="32">
        <f>B232-B5</f>
        <v>0.721905947889108</v>
      </c>
      <c r="D232" s="32">
        <f>B232+B5</f>
        <v>0.97949771012875686</v>
      </c>
      <c r="Q232" s="6">
        <v>32782</v>
      </c>
      <c r="R232" s="2">
        <v>1.8662000000000001</v>
      </c>
      <c r="S232" s="32">
        <f>R232-R5</f>
        <v>1.3375784990263067</v>
      </c>
      <c r="T232" s="32">
        <f>R232+R5</f>
        <v>2.3948215009736935</v>
      </c>
    </row>
    <row r="233" spans="1:20" x14ac:dyDescent="0.2">
      <c r="A233" s="6">
        <v>43040</v>
      </c>
      <c r="B233" s="2">
        <v>0.85157114876947981</v>
      </c>
      <c r="C233" s="32">
        <f>B233-B5</f>
        <v>0.72277526764965538</v>
      </c>
      <c r="D233" s="32">
        <f>B233+B5</f>
        <v>0.98036702988930424</v>
      </c>
      <c r="Q233" s="6">
        <v>32813</v>
      </c>
      <c r="R233" s="2">
        <v>1.83</v>
      </c>
      <c r="S233" s="32">
        <f>R233-R5</f>
        <v>1.3013784990263066</v>
      </c>
      <c r="T233" s="32">
        <f>R233+R5</f>
        <v>2.3586215009736935</v>
      </c>
    </row>
    <row r="234" spans="1:20" x14ac:dyDescent="0.2">
      <c r="A234" s="6">
        <v>43070</v>
      </c>
      <c r="B234" s="2">
        <v>0.84488002703616083</v>
      </c>
      <c r="C234" s="32">
        <f>B234-B5</f>
        <v>0.7160841459163364</v>
      </c>
      <c r="D234" s="32">
        <f>B234+B5</f>
        <v>0.97367590815598526</v>
      </c>
      <c r="Q234" s="6">
        <v>32843</v>
      </c>
      <c r="R234" s="2">
        <v>1.7378</v>
      </c>
      <c r="S234" s="32">
        <f>R234-R5</f>
        <v>1.2091784990263066</v>
      </c>
      <c r="T234" s="32">
        <f>R234+R5</f>
        <v>2.2664215009736934</v>
      </c>
    </row>
    <row r="235" spans="1:20" x14ac:dyDescent="0.2">
      <c r="A235" s="6">
        <v>43101</v>
      </c>
      <c r="B235" s="2">
        <v>0.81987373944412556</v>
      </c>
      <c r="C235" s="32">
        <f>B235-B5</f>
        <v>0.69107785832430113</v>
      </c>
      <c r="D235" s="32">
        <f>B235+B5</f>
        <v>0.94866962056394999</v>
      </c>
      <c r="Q235" s="6">
        <v>32874</v>
      </c>
      <c r="R235" s="2">
        <v>1.6914</v>
      </c>
      <c r="S235" s="32">
        <f>R235-R5</f>
        <v>1.1627784990263066</v>
      </c>
      <c r="T235" s="32">
        <f>R235+R5</f>
        <v>2.2200215009736937</v>
      </c>
    </row>
    <row r="236" spans="1:20" x14ac:dyDescent="0.2">
      <c r="A236" s="6">
        <v>43132</v>
      </c>
      <c r="B236" s="2">
        <v>0.81037277147487841</v>
      </c>
      <c r="C236" s="32">
        <f>B236-B5</f>
        <v>0.68157689035505398</v>
      </c>
      <c r="D236" s="32">
        <f>B236+B5</f>
        <v>0.93916865259470284</v>
      </c>
      <c r="Q236" s="6">
        <v>32905</v>
      </c>
      <c r="R236" s="2">
        <v>1.6758</v>
      </c>
      <c r="S236" s="32">
        <f>R236-R5</f>
        <v>1.1471784990263065</v>
      </c>
      <c r="T236" s="32">
        <f>R236+R5</f>
        <v>2.2044215009736936</v>
      </c>
    </row>
    <row r="237" spans="1:20" x14ac:dyDescent="0.2">
      <c r="A237" s="6">
        <v>43160</v>
      </c>
      <c r="B237" s="2">
        <v>0.81076698556834759</v>
      </c>
      <c r="C237" s="32">
        <f>B237-B5</f>
        <v>0.68197110444852316</v>
      </c>
      <c r="D237" s="32">
        <f>B237+B5</f>
        <v>0.93956286668817202</v>
      </c>
      <c r="Q237" s="6">
        <v>32933</v>
      </c>
      <c r="R237" s="2">
        <v>1.7053</v>
      </c>
      <c r="S237" s="32">
        <f>R237-R5</f>
        <v>1.1766784990263066</v>
      </c>
      <c r="T237" s="32">
        <f>R237+R5</f>
        <v>2.2339215009736932</v>
      </c>
    </row>
    <row r="238" spans="1:20" x14ac:dyDescent="0.2">
      <c r="A238" s="6">
        <v>43191</v>
      </c>
      <c r="B238" s="2">
        <v>0.81499592502037488</v>
      </c>
      <c r="C238" s="32">
        <f>B238-B5</f>
        <v>0.68620004390055045</v>
      </c>
      <c r="D238" s="32">
        <f>B238+B5</f>
        <v>0.94379180614019931</v>
      </c>
      <c r="Q238" s="6">
        <v>32964</v>
      </c>
      <c r="R238" s="2">
        <v>1.6862999999999999</v>
      </c>
      <c r="S238" s="32">
        <f>R238-R5</f>
        <v>1.1576784990263065</v>
      </c>
      <c r="T238" s="32">
        <f>R238+R5</f>
        <v>2.2149215009736931</v>
      </c>
    </row>
    <row r="239" spans="1:20" x14ac:dyDescent="0.2">
      <c r="A239" s="6">
        <v>43221</v>
      </c>
      <c r="B239" s="2">
        <v>0.84580901632411409</v>
      </c>
      <c r="C239" s="32">
        <f>B239-B5</f>
        <v>0.71701313520428966</v>
      </c>
      <c r="D239" s="32">
        <f>B239+B5</f>
        <v>0.97460489744393852</v>
      </c>
      <c r="Q239" s="6">
        <v>32994</v>
      </c>
      <c r="R239" s="2">
        <v>1.663</v>
      </c>
      <c r="S239" s="32">
        <f>R239-R5</f>
        <v>1.1343784990263066</v>
      </c>
      <c r="T239" s="32">
        <f>R239+R5</f>
        <v>2.1916215009736932</v>
      </c>
    </row>
    <row r="240" spans="1:20" x14ac:dyDescent="0.2">
      <c r="A240" s="6">
        <v>43252</v>
      </c>
      <c r="B240" s="2">
        <v>0.85623769158318352</v>
      </c>
      <c r="C240" s="32">
        <f>B240-B5</f>
        <v>0.7274418104633591</v>
      </c>
      <c r="D240" s="32">
        <f>B240+B5</f>
        <v>0.98503357270300795</v>
      </c>
      <c r="Q240" s="6">
        <v>33025</v>
      </c>
      <c r="R240" s="2">
        <v>1.6832</v>
      </c>
      <c r="S240" s="32">
        <f>R240-R5</f>
        <v>1.1545784990263066</v>
      </c>
      <c r="T240" s="32">
        <f>R240+R5</f>
        <v>2.2118215009736932</v>
      </c>
    </row>
    <row r="241" spans="1:20" x14ac:dyDescent="0.2">
      <c r="A241" s="6">
        <v>43282</v>
      </c>
      <c r="B241" s="2">
        <v>0.85579803166452706</v>
      </c>
      <c r="C241" s="32">
        <f>B241-B5</f>
        <v>0.72700215054470263</v>
      </c>
      <c r="D241" s="32">
        <f>B241+B5</f>
        <v>0.98459391278435149</v>
      </c>
      <c r="Q241" s="6">
        <v>33055</v>
      </c>
      <c r="R241" s="2">
        <v>1.6375</v>
      </c>
      <c r="S241" s="32">
        <f>R241-R5</f>
        <v>1.1088784990263065</v>
      </c>
      <c r="T241" s="32">
        <f>R241+R5</f>
        <v>2.1661215009736932</v>
      </c>
    </row>
    <row r="242" spans="1:20" x14ac:dyDescent="0.2">
      <c r="A242" s="6">
        <v>43313</v>
      </c>
      <c r="B242" s="2">
        <v>0.86790487762541235</v>
      </c>
      <c r="C242" s="32">
        <f>B242-B5</f>
        <v>0.73910899650558792</v>
      </c>
      <c r="D242" s="32">
        <f>B242+B5</f>
        <v>0.99670075874523678</v>
      </c>
      <c r="Q242" s="6">
        <v>33086</v>
      </c>
      <c r="R242" s="2">
        <v>1.5702</v>
      </c>
      <c r="S242" s="32">
        <f>R242-R5</f>
        <v>1.0415784990263066</v>
      </c>
      <c r="T242" s="32">
        <f>R242+R5</f>
        <v>2.0988215009736937</v>
      </c>
    </row>
    <row r="243" spans="1:20" x14ac:dyDescent="0.2">
      <c r="A243" s="6">
        <v>42979</v>
      </c>
      <c r="Q243" s="6">
        <v>33117</v>
      </c>
      <c r="R243" s="2">
        <v>1.5701000000000001</v>
      </c>
      <c r="S243" s="32">
        <f>R243-R5</f>
        <v>1.0414784990263066</v>
      </c>
      <c r="T243" s="32">
        <f>R243+R5</f>
        <v>2.0987215009736935</v>
      </c>
    </row>
    <row r="244" spans="1:20" x14ac:dyDescent="0.2">
      <c r="A244" s="6">
        <v>43374</v>
      </c>
      <c r="Q244" s="6">
        <v>33147</v>
      </c>
      <c r="R244" s="2">
        <v>1.5238</v>
      </c>
      <c r="S244" s="32">
        <f>R244-R5</f>
        <v>0.99517849902630662</v>
      </c>
      <c r="T244" s="32">
        <f>R244+R5</f>
        <v>2.0524215009736935</v>
      </c>
    </row>
    <row r="245" spans="1:20" x14ac:dyDescent="0.2">
      <c r="A245" s="6">
        <v>43405</v>
      </c>
      <c r="Q245" s="6">
        <v>33178</v>
      </c>
      <c r="R245" s="2">
        <v>1.4857</v>
      </c>
      <c r="S245" s="32">
        <f>R245-R5</f>
        <v>0.95707849902630659</v>
      </c>
      <c r="T245" s="32">
        <f>R245+R5</f>
        <v>2.0143215009736934</v>
      </c>
    </row>
    <row r="246" spans="1:20" x14ac:dyDescent="0.2">
      <c r="A246" s="6">
        <v>43435</v>
      </c>
      <c r="Q246" s="6">
        <v>33208</v>
      </c>
      <c r="R246" s="2">
        <v>1.4982</v>
      </c>
      <c r="S246" s="32">
        <f>R246-R5</f>
        <v>0.96957849902630655</v>
      </c>
      <c r="T246" s="32">
        <f>R246+R5</f>
        <v>2.0268215009736936</v>
      </c>
    </row>
    <row r="247" spans="1:20" x14ac:dyDescent="0.2">
      <c r="Q247" s="6">
        <v>33239</v>
      </c>
      <c r="R247" s="2">
        <v>1.5091000000000001</v>
      </c>
      <c r="S247" s="32">
        <f>R247-R5</f>
        <v>0.98047849902630668</v>
      </c>
      <c r="T247" s="32">
        <f>R247+R5</f>
        <v>2.0377215009736935</v>
      </c>
    </row>
    <row r="248" spans="1:20" x14ac:dyDescent="0.2">
      <c r="Q248" s="6">
        <v>33270</v>
      </c>
      <c r="R248" s="2">
        <v>1.4804999999999999</v>
      </c>
      <c r="S248" s="32">
        <f>R248-R5</f>
        <v>0.9518784990263065</v>
      </c>
      <c r="T248" s="32">
        <f>R248+R5</f>
        <v>2.0091215009736931</v>
      </c>
    </row>
    <row r="249" spans="1:20" x14ac:dyDescent="0.2">
      <c r="Q249" s="6">
        <v>33298</v>
      </c>
      <c r="R249" s="2">
        <v>1.6122000000000001</v>
      </c>
      <c r="S249" s="32">
        <f>R249-R5</f>
        <v>1.0835784990263067</v>
      </c>
      <c r="T249" s="32">
        <f>R249+R5</f>
        <v>2.1408215009736935</v>
      </c>
    </row>
    <row r="250" spans="1:20" x14ac:dyDescent="0.2">
      <c r="Q250" s="6">
        <v>33329</v>
      </c>
      <c r="R250" s="2">
        <v>1.7027000000000001</v>
      </c>
      <c r="S250" s="32">
        <f>R250-R5</f>
        <v>1.1740784990263067</v>
      </c>
      <c r="T250" s="32">
        <f>R250+R5</f>
        <v>2.2313215009736935</v>
      </c>
    </row>
    <row r="251" spans="1:20" x14ac:dyDescent="0.2">
      <c r="Q251" s="6">
        <v>33359</v>
      </c>
      <c r="R251" s="2">
        <v>1.7199</v>
      </c>
      <c r="S251" s="32">
        <f>R251-R5</f>
        <v>1.1912784990263066</v>
      </c>
      <c r="T251" s="32">
        <f>R251+R5</f>
        <v>2.2485215009736934</v>
      </c>
    </row>
    <row r="252" spans="1:20" x14ac:dyDescent="0.2">
      <c r="Q252" s="6">
        <v>33390</v>
      </c>
      <c r="R252" s="2">
        <v>1.7827999999999999</v>
      </c>
      <c r="S252" s="32">
        <f>R252-R5</f>
        <v>1.2541784990263065</v>
      </c>
      <c r="T252" s="32">
        <f>R252+R5</f>
        <v>2.3114215009736934</v>
      </c>
    </row>
    <row r="253" spans="1:20" x14ac:dyDescent="0.2">
      <c r="Q253" s="6">
        <v>33420</v>
      </c>
      <c r="R253" s="2">
        <v>1.7851999999999999</v>
      </c>
      <c r="S253" s="32">
        <f>R253-R5</f>
        <v>1.2565784990263065</v>
      </c>
      <c r="T253" s="32">
        <f>R253+R5</f>
        <v>2.3138215009736935</v>
      </c>
    </row>
    <row r="254" spans="1:20" x14ac:dyDescent="0.2">
      <c r="Q254" s="6">
        <v>33451</v>
      </c>
      <c r="R254" s="2">
        <v>1.7435</v>
      </c>
      <c r="S254" s="32">
        <f>R254-R5</f>
        <v>1.2148784990263066</v>
      </c>
      <c r="T254" s="32">
        <f>R254+R5</f>
        <v>2.2721215009736935</v>
      </c>
    </row>
    <row r="255" spans="1:20" x14ac:dyDescent="0.2">
      <c r="Q255" s="6">
        <v>33482</v>
      </c>
      <c r="R255" s="2">
        <v>1.6933</v>
      </c>
      <c r="S255" s="32">
        <f>R255-R5</f>
        <v>1.1646784990263066</v>
      </c>
      <c r="T255" s="32">
        <f>R255+R5</f>
        <v>2.2219215009736937</v>
      </c>
    </row>
    <row r="256" spans="1:20" x14ac:dyDescent="0.2">
      <c r="Q256" s="6">
        <v>33512</v>
      </c>
      <c r="R256" s="2">
        <v>1.6893</v>
      </c>
      <c r="S256" s="32">
        <f>R256-R5</f>
        <v>1.1606784990263066</v>
      </c>
      <c r="T256" s="32">
        <f>R256+R5</f>
        <v>2.2179215009736932</v>
      </c>
    </row>
    <row r="257" spans="17:20" x14ac:dyDescent="0.2">
      <c r="Q257" s="6">
        <v>33543</v>
      </c>
      <c r="R257" s="2">
        <v>1.6208</v>
      </c>
      <c r="S257" s="32">
        <f>R257-R5</f>
        <v>1.0921784990263066</v>
      </c>
      <c r="T257" s="32">
        <f>R257+R5</f>
        <v>2.1494215009736934</v>
      </c>
    </row>
    <row r="258" spans="17:20" x14ac:dyDescent="0.2">
      <c r="Q258" s="6">
        <v>33573</v>
      </c>
      <c r="R258" s="2">
        <v>1.5629999999999999</v>
      </c>
      <c r="S258" s="32">
        <f>R258-R5</f>
        <v>1.0343784990263065</v>
      </c>
      <c r="T258" s="32">
        <f>R258+R5</f>
        <v>2.0916215009736936</v>
      </c>
    </row>
    <row r="259" spans="17:20" x14ac:dyDescent="0.2">
      <c r="Q259" s="6">
        <v>33604</v>
      </c>
      <c r="R259" s="2">
        <v>1.5788</v>
      </c>
      <c r="S259" s="32">
        <f>R259-R5</f>
        <v>1.0501784990263066</v>
      </c>
      <c r="T259" s="32">
        <f>R259+R5</f>
        <v>2.1074215009736932</v>
      </c>
    </row>
    <row r="260" spans="17:20" x14ac:dyDescent="0.2">
      <c r="Q260" s="6">
        <v>33635</v>
      </c>
      <c r="R260" s="2">
        <v>1.6186</v>
      </c>
      <c r="S260" s="32">
        <f>R260-R5</f>
        <v>1.0899784990263066</v>
      </c>
      <c r="T260" s="32">
        <f>R260+R5</f>
        <v>2.1472215009736937</v>
      </c>
    </row>
    <row r="261" spans="17:20" x14ac:dyDescent="0.2">
      <c r="Q261" s="6">
        <v>33664</v>
      </c>
      <c r="R261" s="2">
        <v>1.6616</v>
      </c>
      <c r="S261" s="32">
        <f>R261-R5</f>
        <v>1.1329784990263065</v>
      </c>
      <c r="T261" s="32">
        <f>R261+R5</f>
        <v>2.1902215009736934</v>
      </c>
    </row>
    <row r="262" spans="17:20" x14ac:dyDescent="0.2">
      <c r="Q262" s="6">
        <v>33695</v>
      </c>
      <c r="R262" s="2">
        <v>1.6493</v>
      </c>
      <c r="S262" s="32">
        <f>R262-R5</f>
        <v>1.1206784990263066</v>
      </c>
      <c r="T262" s="32">
        <f>R262+R5</f>
        <v>2.1779215009736932</v>
      </c>
    </row>
    <row r="263" spans="17:20" x14ac:dyDescent="0.2">
      <c r="Q263" s="6">
        <v>33725</v>
      </c>
      <c r="R263" s="2">
        <v>1.6225000000000001</v>
      </c>
      <c r="S263" s="32">
        <f>R263-R5</f>
        <v>1.0938784990263066</v>
      </c>
      <c r="T263" s="32">
        <f>R263+R5</f>
        <v>2.1511215009736935</v>
      </c>
    </row>
    <row r="264" spans="17:20" x14ac:dyDescent="0.2">
      <c r="Q264" s="6">
        <v>33756</v>
      </c>
      <c r="R264" s="2">
        <v>1.5726</v>
      </c>
      <c r="S264" s="32">
        <f>R264-R5</f>
        <v>1.0439784990263066</v>
      </c>
      <c r="T264" s="32">
        <f>R264+R5</f>
        <v>2.1012215009736934</v>
      </c>
    </row>
    <row r="265" spans="17:20" x14ac:dyDescent="0.2">
      <c r="Q265" s="6">
        <v>33786</v>
      </c>
      <c r="R265" s="2">
        <v>1.4914000000000001</v>
      </c>
      <c r="S265" s="32">
        <f>R265-R5</f>
        <v>0.96277849902630663</v>
      </c>
      <c r="T265" s="32">
        <f>R265+R5</f>
        <v>2.0200215009736935</v>
      </c>
    </row>
    <row r="266" spans="17:20" x14ac:dyDescent="0.2">
      <c r="Q266" s="6">
        <v>33817</v>
      </c>
      <c r="R266" s="2">
        <v>1.4475</v>
      </c>
      <c r="S266" s="32">
        <f>R266-R5</f>
        <v>0.91887849902630658</v>
      </c>
      <c r="T266" s="32">
        <f>R266+R5</f>
        <v>1.9761215009736934</v>
      </c>
    </row>
    <row r="267" spans="17:20" x14ac:dyDescent="0.2">
      <c r="Q267" s="6">
        <v>33848</v>
      </c>
      <c r="R267" s="2">
        <v>1.4514</v>
      </c>
      <c r="S267" s="32">
        <f>R267-R5</f>
        <v>0.9227784990263066</v>
      </c>
      <c r="T267" s="32">
        <f>R267+R5</f>
        <v>1.9800215009736934</v>
      </c>
    </row>
    <row r="268" spans="17:20" x14ac:dyDescent="0.2">
      <c r="Q268" s="6">
        <v>33878</v>
      </c>
      <c r="R268" s="2">
        <v>1.4851000000000001</v>
      </c>
      <c r="S268" s="32">
        <f>R268-R5</f>
        <v>0.95647849902630666</v>
      </c>
      <c r="T268" s="32">
        <f>R268+R5</f>
        <v>2.0137215009736935</v>
      </c>
    </row>
    <row r="269" spans="17:20" x14ac:dyDescent="0.2">
      <c r="Q269" s="6">
        <v>33909</v>
      </c>
      <c r="R269" s="2">
        <v>1.5874999999999999</v>
      </c>
      <c r="S269" s="32">
        <f>R269-R5</f>
        <v>1.0588784990263065</v>
      </c>
      <c r="T269" s="32">
        <f>R269+R5</f>
        <v>2.1161215009736933</v>
      </c>
    </row>
    <row r="270" spans="17:20" x14ac:dyDescent="0.2">
      <c r="Q270" s="6">
        <v>33939</v>
      </c>
      <c r="R270" s="2">
        <v>1.5822000000000001</v>
      </c>
      <c r="S270" s="32">
        <f>R270-R5</f>
        <v>1.0535784990263066</v>
      </c>
      <c r="T270" s="32">
        <f>R270+R5</f>
        <v>2.1108215009736933</v>
      </c>
    </row>
    <row r="271" spans="17:20" x14ac:dyDescent="0.2">
      <c r="Q271" s="6">
        <v>33970</v>
      </c>
      <c r="R271" s="2">
        <v>1.6144000000000001</v>
      </c>
      <c r="S271" s="32">
        <f>R271-R5</f>
        <v>1.0857784990263066</v>
      </c>
      <c r="T271" s="32">
        <f>R271+R5</f>
        <v>2.1430215009736937</v>
      </c>
    </row>
    <row r="272" spans="17:20" x14ac:dyDescent="0.2">
      <c r="Q272" s="6">
        <v>34001</v>
      </c>
      <c r="R272" s="2">
        <v>1.6414</v>
      </c>
      <c r="S272" s="32">
        <f>R272-R5</f>
        <v>1.1127784990263065</v>
      </c>
      <c r="T272" s="32">
        <f>R272+R5</f>
        <v>2.1700215009736934</v>
      </c>
    </row>
    <row r="273" spans="17:20" x14ac:dyDescent="0.2">
      <c r="Q273" s="6">
        <v>34029</v>
      </c>
      <c r="R273" s="2">
        <v>1.6466000000000001</v>
      </c>
      <c r="S273" s="32">
        <f>R273-R5</f>
        <v>1.1179784990263066</v>
      </c>
      <c r="T273" s="32">
        <f>R273+R5</f>
        <v>2.1752215009736933</v>
      </c>
    </row>
    <row r="274" spans="17:20" x14ac:dyDescent="0.2">
      <c r="Q274" s="6">
        <v>34060</v>
      </c>
      <c r="R274" s="2">
        <v>1.5964</v>
      </c>
      <c r="S274" s="32">
        <f>R274-R5</f>
        <v>1.0677784990263066</v>
      </c>
      <c r="T274" s="32">
        <f>R274+R5</f>
        <v>2.1250215009736935</v>
      </c>
    </row>
    <row r="275" spans="17:20" x14ac:dyDescent="0.2">
      <c r="Q275" s="6">
        <v>34090</v>
      </c>
      <c r="R275" s="2">
        <v>1.6071</v>
      </c>
      <c r="S275" s="32">
        <f>R275-R5</f>
        <v>1.0784784990263065</v>
      </c>
      <c r="T275" s="32">
        <f>R275+R5</f>
        <v>2.1357215009736934</v>
      </c>
    </row>
    <row r="276" spans="17:20" x14ac:dyDescent="0.2">
      <c r="Q276" s="6">
        <v>34121</v>
      </c>
      <c r="R276" s="2">
        <v>1.6547000000000001</v>
      </c>
      <c r="S276" s="32">
        <f>R276-R5</f>
        <v>1.1260784990263066</v>
      </c>
      <c r="T276" s="32">
        <f>R276+R5</f>
        <v>2.1833215009736935</v>
      </c>
    </row>
    <row r="277" spans="17:20" x14ac:dyDescent="0.2">
      <c r="Q277" s="6">
        <v>34151</v>
      </c>
      <c r="R277" s="2">
        <v>1.7157</v>
      </c>
      <c r="S277" s="32">
        <f>R277-R5</f>
        <v>1.1870784990263066</v>
      </c>
      <c r="T277" s="32">
        <f>R277+R5</f>
        <v>2.2443215009736934</v>
      </c>
    </row>
    <row r="278" spans="17:20" x14ac:dyDescent="0.2">
      <c r="Q278" s="6">
        <v>34182</v>
      </c>
      <c r="R278" s="2">
        <v>1.6943999999999999</v>
      </c>
      <c r="S278" s="32">
        <f>R278-R5</f>
        <v>1.1657784990263065</v>
      </c>
      <c r="T278" s="32">
        <f>R278+R5</f>
        <v>2.2230215009736933</v>
      </c>
    </row>
    <row r="279" spans="17:20" x14ac:dyDescent="0.2">
      <c r="Q279" s="6">
        <v>34213</v>
      </c>
      <c r="R279" s="2">
        <v>1.6218999999999999</v>
      </c>
      <c r="S279" s="32">
        <f>R279-R5</f>
        <v>1.0932784990263065</v>
      </c>
      <c r="T279" s="32">
        <f>R279+R5</f>
        <v>2.1505215009736931</v>
      </c>
    </row>
    <row r="280" spans="17:20" x14ac:dyDescent="0.2">
      <c r="Q280" s="6">
        <v>34243</v>
      </c>
      <c r="R280" s="2">
        <v>1.6405000000000001</v>
      </c>
      <c r="S280" s="32">
        <f>R280-R5</f>
        <v>1.1118784990263066</v>
      </c>
      <c r="T280" s="32">
        <f>R280+R5</f>
        <v>2.1691215009736933</v>
      </c>
    </row>
    <row r="281" spans="17:20" x14ac:dyDescent="0.2">
      <c r="Q281" s="6">
        <v>34274</v>
      </c>
      <c r="R281" s="2">
        <v>1.7004999999999999</v>
      </c>
      <c r="S281" s="32">
        <f>R281-R5</f>
        <v>1.1718784990263065</v>
      </c>
      <c r="T281" s="32">
        <f>R281+R5</f>
        <v>2.2291215009736933</v>
      </c>
    </row>
    <row r="282" spans="17:20" x14ac:dyDescent="0.2">
      <c r="Q282" s="6">
        <v>34304</v>
      </c>
      <c r="R282" s="2">
        <v>1.7104999999999999</v>
      </c>
      <c r="S282" s="32">
        <f>R282-R5</f>
        <v>1.1818784990263065</v>
      </c>
      <c r="T282" s="32">
        <f>R282+R5</f>
        <v>2.2391215009736936</v>
      </c>
    </row>
    <row r="283" spans="17:20" x14ac:dyDescent="0.2">
      <c r="Q283" s="6">
        <v>34335</v>
      </c>
      <c r="R283" s="2">
        <v>1.7425999999999999</v>
      </c>
      <c r="S283" s="32">
        <f>R283-R5</f>
        <v>1.2139784990263065</v>
      </c>
      <c r="T283" s="32">
        <f>R283+R5</f>
        <v>2.2712215009736934</v>
      </c>
    </row>
    <row r="284" spans="17:20" x14ac:dyDescent="0.2">
      <c r="Q284" s="6">
        <v>34366</v>
      </c>
      <c r="R284" s="2">
        <v>1.7355</v>
      </c>
      <c r="S284" s="32">
        <f>R284-R5</f>
        <v>1.2068784990263066</v>
      </c>
      <c r="T284" s="32">
        <f>R284+R5</f>
        <v>2.2641215009736935</v>
      </c>
    </row>
    <row r="285" spans="17:20" x14ac:dyDescent="0.2">
      <c r="Q285" s="6">
        <v>34394</v>
      </c>
      <c r="R285" s="2">
        <v>1.6909000000000001</v>
      </c>
      <c r="S285" s="32">
        <f>R285-R5</f>
        <v>1.1622784990263066</v>
      </c>
      <c r="T285" s="32">
        <f>R285+R5</f>
        <v>2.2195215009736935</v>
      </c>
    </row>
    <row r="286" spans="17:20" x14ac:dyDescent="0.2">
      <c r="Q286" s="6">
        <v>34425</v>
      </c>
      <c r="R286" s="2">
        <v>1.6983999999999999</v>
      </c>
      <c r="S286" s="32">
        <f>R286-R5</f>
        <v>1.1697784990263065</v>
      </c>
      <c r="T286" s="32">
        <f>R286+R5</f>
        <v>2.2270215009736933</v>
      </c>
    </row>
    <row r="287" spans="17:20" x14ac:dyDescent="0.2">
      <c r="Q287" s="6">
        <v>34455</v>
      </c>
      <c r="R287" s="2">
        <v>1.6565000000000001</v>
      </c>
      <c r="S287" s="32">
        <f>R287-R5</f>
        <v>1.1278784990263067</v>
      </c>
      <c r="T287" s="32">
        <f>R287+R5</f>
        <v>2.1851215009736933</v>
      </c>
    </row>
    <row r="288" spans="17:20" x14ac:dyDescent="0.2">
      <c r="Q288" s="6">
        <v>34486</v>
      </c>
      <c r="R288" s="2">
        <v>1.6271</v>
      </c>
      <c r="S288" s="32">
        <f>R288-R5</f>
        <v>1.0984784990263066</v>
      </c>
      <c r="T288" s="32">
        <f>R288+R5</f>
        <v>2.1557215009736934</v>
      </c>
    </row>
    <row r="289" spans="17:20" x14ac:dyDescent="0.2">
      <c r="Q289" s="6">
        <v>34516</v>
      </c>
      <c r="R289" s="2">
        <v>1.5673999999999999</v>
      </c>
      <c r="S289" s="32">
        <f>R289-R5</f>
        <v>1.0387784990263065</v>
      </c>
      <c r="T289" s="32">
        <f>R289+R5</f>
        <v>2.0960215009736931</v>
      </c>
    </row>
    <row r="290" spans="17:20" x14ac:dyDescent="0.2">
      <c r="Q290" s="6">
        <v>34547</v>
      </c>
      <c r="R290" s="2">
        <v>1.5646</v>
      </c>
      <c r="S290" s="32">
        <f>R290-R5</f>
        <v>1.0359784990263066</v>
      </c>
      <c r="T290" s="32">
        <f>R290+R5</f>
        <v>2.0932215009736934</v>
      </c>
    </row>
    <row r="291" spans="17:20" x14ac:dyDescent="0.2">
      <c r="Q291" s="6">
        <v>34578</v>
      </c>
      <c r="R291" s="2">
        <v>1.5490999999999999</v>
      </c>
      <c r="S291" s="32">
        <f>R291-R5</f>
        <v>1.0204784990263065</v>
      </c>
      <c r="T291" s="32">
        <f>R291+R5</f>
        <v>2.0777215009736931</v>
      </c>
    </row>
    <row r="292" spans="17:20" x14ac:dyDescent="0.2">
      <c r="Q292" s="6">
        <v>34608</v>
      </c>
      <c r="R292" s="2">
        <v>1.5195000000000001</v>
      </c>
      <c r="S292" s="32">
        <f>R292-R5</f>
        <v>0.99087849902630665</v>
      </c>
      <c r="T292" s="32">
        <f>R292+R5</f>
        <v>2.0481215009736937</v>
      </c>
    </row>
    <row r="293" spans="17:20" x14ac:dyDescent="0.2">
      <c r="Q293" s="6">
        <v>34639</v>
      </c>
      <c r="R293" s="2">
        <v>1.5396000000000001</v>
      </c>
      <c r="S293" s="32">
        <f>R293-R5</f>
        <v>1.0109784990263067</v>
      </c>
      <c r="T293" s="32">
        <f>R293+R5</f>
        <v>2.0682215009736935</v>
      </c>
    </row>
    <row r="294" spans="17:20" x14ac:dyDescent="0.2">
      <c r="Q294" s="6">
        <v>34669</v>
      </c>
      <c r="R294" s="2">
        <v>1.5716000000000001</v>
      </c>
      <c r="S294" s="32">
        <f>R294-R5</f>
        <v>1.0429784990263067</v>
      </c>
      <c r="T294" s="32">
        <f>R294+R5</f>
        <v>2.1002215009736935</v>
      </c>
    </row>
    <row r="295" spans="17:20" x14ac:dyDescent="0.2">
      <c r="Q295" s="6">
        <v>34700</v>
      </c>
      <c r="R295" s="2">
        <v>1.5302</v>
      </c>
      <c r="S295" s="32">
        <f>R295-R5</f>
        <v>1.0015784990263066</v>
      </c>
      <c r="T295" s="32">
        <f>R295+R5</f>
        <v>2.0588215009736937</v>
      </c>
    </row>
    <row r="296" spans="17:20" x14ac:dyDescent="0.2">
      <c r="Q296" s="6">
        <v>34731</v>
      </c>
      <c r="R296" s="2">
        <v>1.5022</v>
      </c>
      <c r="S296" s="32">
        <f>R296-R5</f>
        <v>0.97357849902630655</v>
      </c>
      <c r="T296" s="32">
        <f>R296+R5</f>
        <v>2.0308215009736932</v>
      </c>
    </row>
    <row r="297" spans="17:20" x14ac:dyDescent="0.2">
      <c r="Q297" s="6">
        <v>34759</v>
      </c>
      <c r="R297" s="2">
        <v>1.4060999999999999</v>
      </c>
      <c r="S297" s="32">
        <f>R297-R5</f>
        <v>0.87747849902630648</v>
      </c>
      <c r="T297" s="32">
        <f>R297+R5</f>
        <v>1.9347215009736933</v>
      </c>
    </row>
    <row r="298" spans="17:20" x14ac:dyDescent="0.2">
      <c r="Q298" s="6">
        <v>34790</v>
      </c>
      <c r="R298" s="2">
        <v>1.3812</v>
      </c>
      <c r="S298" s="32">
        <f>R298-R5</f>
        <v>0.85257849902630656</v>
      </c>
      <c r="T298" s="32">
        <f>R298+R5</f>
        <v>1.9098215009736934</v>
      </c>
    </row>
    <row r="299" spans="17:20" x14ac:dyDescent="0.2">
      <c r="Q299" s="6">
        <v>34820</v>
      </c>
      <c r="R299" s="2">
        <v>1.4096</v>
      </c>
      <c r="S299" s="32">
        <f>R299-R5</f>
        <v>0.88097849902630654</v>
      </c>
      <c r="T299" s="32">
        <f>R299+R5</f>
        <v>1.9382215009736934</v>
      </c>
    </row>
    <row r="300" spans="17:20" x14ac:dyDescent="0.2">
      <c r="Q300" s="6">
        <v>34851</v>
      </c>
      <c r="R300" s="2">
        <v>1.4012</v>
      </c>
      <c r="S300" s="32">
        <f>R300-R5</f>
        <v>0.87257849902630658</v>
      </c>
      <c r="T300" s="32">
        <f>R300+R5</f>
        <v>1.9298215009736934</v>
      </c>
    </row>
    <row r="301" spans="17:20" x14ac:dyDescent="0.2">
      <c r="Q301" s="6">
        <v>34881</v>
      </c>
      <c r="R301" s="2">
        <v>1.3886000000000001</v>
      </c>
      <c r="S301" s="32">
        <f>R301-R5</f>
        <v>0.85997849902630663</v>
      </c>
      <c r="T301" s="32">
        <f>R301+R5</f>
        <v>1.9172215009736935</v>
      </c>
    </row>
    <row r="302" spans="17:20" x14ac:dyDescent="0.2">
      <c r="Q302" s="6">
        <v>34912</v>
      </c>
      <c r="R302" s="2">
        <v>1.4456</v>
      </c>
      <c r="S302" s="32">
        <f>R302-R5</f>
        <v>0.91697849902630657</v>
      </c>
      <c r="T302" s="32">
        <f>R302+R5</f>
        <v>1.9742215009736934</v>
      </c>
    </row>
    <row r="303" spans="17:20" x14ac:dyDescent="0.2">
      <c r="Q303" s="6">
        <v>34943</v>
      </c>
      <c r="R303" s="2">
        <v>1.4601</v>
      </c>
      <c r="S303" s="32">
        <f>R303-R5</f>
        <v>0.93147849902630653</v>
      </c>
      <c r="T303" s="32">
        <f>R303+R5</f>
        <v>1.9887215009736934</v>
      </c>
    </row>
    <row r="304" spans="17:20" x14ac:dyDescent="0.2">
      <c r="Q304" s="6">
        <v>34973</v>
      </c>
      <c r="R304" s="2">
        <v>1.4142999999999999</v>
      </c>
      <c r="S304" s="32">
        <f>R304-R5</f>
        <v>0.88567849902630646</v>
      </c>
      <c r="T304" s="32">
        <f>R304+R5</f>
        <v>1.9429215009736933</v>
      </c>
    </row>
    <row r="305" spans="17:20" x14ac:dyDescent="0.2">
      <c r="Q305" s="6">
        <v>35004</v>
      </c>
      <c r="R305" s="2">
        <v>1.4173</v>
      </c>
      <c r="S305" s="32">
        <f>R305-R5</f>
        <v>0.88867849902630658</v>
      </c>
      <c r="T305" s="32">
        <f>R305+R5</f>
        <v>1.9459215009736934</v>
      </c>
    </row>
    <row r="306" spans="17:20" x14ac:dyDescent="0.2">
      <c r="Q306" s="6">
        <v>35034</v>
      </c>
      <c r="R306" s="2">
        <v>1.4406000000000001</v>
      </c>
      <c r="S306" s="32">
        <f>R306-R5</f>
        <v>0.91197849902630668</v>
      </c>
      <c r="T306" s="32">
        <f>R306+R5</f>
        <v>1.9692215009736935</v>
      </c>
    </row>
    <row r="307" spans="17:20" x14ac:dyDescent="0.2">
      <c r="Q307" s="6">
        <v>35065</v>
      </c>
      <c r="R307" s="2">
        <v>1.4635</v>
      </c>
      <c r="S307" s="32">
        <f>R307-R5</f>
        <v>0.9348784990263066</v>
      </c>
      <c r="T307" s="32">
        <f>R307+R5</f>
        <v>1.9921215009736934</v>
      </c>
    </row>
    <row r="308" spans="17:20" x14ac:dyDescent="0.2">
      <c r="Q308" s="6">
        <v>35096</v>
      </c>
      <c r="R308" s="2">
        <v>1.4669000000000001</v>
      </c>
      <c r="S308" s="32">
        <f>R308-R5</f>
        <v>0.93827849902630667</v>
      </c>
      <c r="T308" s="32">
        <f>R308+R5</f>
        <v>1.9955215009736935</v>
      </c>
    </row>
    <row r="309" spans="17:20" x14ac:dyDescent="0.2">
      <c r="Q309" s="6">
        <v>35125</v>
      </c>
      <c r="R309" s="2">
        <v>1.4776</v>
      </c>
      <c r="S309" s="32">
        <f>R309-R5</f>
        <v>0.9489784990263066</v>
      </c>
      <c r="T309" s="32">
        <f>R309+R5</f>
        <v>2.0062215009736937</v>
      </c>
    </row>
    <row r="310" spans="17:20" x14ac:dyDescent="0.2">
      <c r="Q310" s="6">
        <v>35156</v>
      </c>
      <c r="R310" s="2">
        <v>1.5044</v>
      </c>
      <c r="S310" s="32">
        <f>R310-R5</f>
        <v>0.97577849902630653</v>
      </c>
      <c r="T310" s="32">
        <f>R310+R5</f>
        <v>2.0330215009736934</v>
      </c>
    </row>
    <row r="311" spans="17:20" x14ac:dyDescent="0.2">
      <c r="Q311" s="6">
        <v>35186</v>
      </c>
      <c r="R311" s="2">
        <v>1.5324</v>
      </c>
      <c r="S311" s="32">
        <f>R311-R5</f>
        <v>1.0037784990263066</v>
      </c>
      <c r="T311" s="32">
        <f>R311+R5</f>
        <v>2.0610215009736934</v>
      </c>
    </row>
    <row r="312" spans="17:20" x14ac:dyDescent="0.2">
      <c r="Q312" s="6">
        <v>35217</v>
      </c>
      <c r="R312" s="2">
        <v>1.5282</v>
      </c>
      <c r="S312" s="32">
        <f>R312-R5</f>
        <v>0.99957849902630658</v>
      </c>
      <c r="T312" s="32">
        <f>R312+R5</f>
        <v>2.0568215009736934</v>
      </c>
    </row>
    <row r="313" spans="17:20" x14ac:dyDescent="0.2">
      <c r="Q313" s="6">
        <v>35247</v>
      </c>
      <c r="R313" s="2">
        <v>1.5024999999999999</v>
      </c>
      <c r="S313" s="32">
        <f>R313-R5</f>
        <v>0.97387849902630652</v>
      </c>
      <c r="T313" s="32">
        <f>R313+R5</f>
        <v>2.0311215009736934</v>
      </c>
    </row>
    <row r="314" spans="17:20" x14ac:dyDescent="0.2">
      <c r="Q314" s="6">
        <v>35278</v>
      </c>
      <c r="R314" s="2">
        <v>1.4825999999999999</v>
      </c>
      <c r="S314" s="32">
        <f>R314-R5</f>
        <v>0.95397849902630649</v>
      </c>
      <c r="T314" s="32">
        <f>R314+R5</f>
        <v>2.0112215009736936</v>
      </c>
    </row>
    <row r="315" spans="17:20" x14ac:dyDescent="0.2">
      <c r="Q315" s="6">
        <v>35309</v>
      </c>
      <c r="R315" s="2">
        <v>1.508</v>
      </c>
      <c r="S315" s="32">
        <f>R315-R5</f>
        <v>0.97937849902630658</v>
      </c>
      <c r="T315" s="32">
        <f>R315+R5</f>
        <v>2.0366215009736934</v>
      </c>
    </row>
    <row r="316" spans="17:20" x14ac:dyDescent="0.2">
      <c r="Q316" s="6">
        <v>35339</v>
      </c>
      <c r="R316" s="2">
        <v>1.5277000000000001</v>
      </c>
      <c r="S316" s="32">
        <f>R316-R5</f>
        <v>0.99907849902630663</v>
      </c>
      <c r="T316" s="32">
        <f>R316+R5</f>
        <v>2.0563215009736933</v>
      </c>
    </row>
    <row r="317" spans="17:20" x14ac:dyDescent="0.2">
      <c r="Q317" s="6">
        <v>35370</v>
      </c>
      <c r="R317" s="2">
        <v>1.5118</v>
      </c>
      <c r="S317" s="32">
        <f>R317-R5</f>
        <v>0.98317849902630661</v>
      </c>
      <c r="T317" s="32">
        <f>R317+R5</f>
        <v>2.0404215009736935</v>
      </c>
    </row>
    <row r="318" spans="17:20" x14ac:dyDescent="0.2">
      <c r="Q318" s="6">
        <v>35400</v>
      </c>
      <c r="R318" s="2">
        <v>1.5525</v>
      </c>
      <c r="S318" s="32">
        <f>R318-R5</f>
        <v>1.0238784990263066</v>
      </c>
      <c r="T318" s="32">
        <f>R318+R5</f>
        <v>2.0811215009736932</v>
      </c>
    </row>
    <row r="319" spans="17:20" x14ac:dyDescent="0.2">
      <c r="Q319" s="6">
        <v>35431</v>
      </c>
      <c r="R319" s="2">
        <v>1.6047</v>
      </c>
      <c r="S319" s="32">
        <f>R319-R5</f>
        <v>1.0760784990263066</v>
      </c>
      <c r="T319" s="32">
        <f>R319+R5</f>
        <v>2.1333215009736932</v>
      </c>
    </row>
    <row r="320" spans="17:20" x14ac:dyDescent="0.2">
      <c r="Q320" s="6">
        <v>35462</v>
      </c>
      <c r="R320" s="2">
        <v>1.6747000000000001</v>
      </c>
      <c r="S320" s="32">
        <f>R320-R5</f>
        <v>1.1460784990263067</v>
      </c>
      <c r="T320" s="32">
        <f>R320+R5</f>
        <v>2.2033215009736935</v>
      </c>
    </row>
    <row r="321" spans="17:20" x14ac:dyDescent="0.2">
      <c r="Q321" s="6">
        <v>35490</v>
      </c>
      <c r="R321" s="2">
        <v>1.6946000000000001</v>
      </c>
      <c r="S321" s="32">
        <f>R321-R5</f>
        <v>1.1659784990263067</v>
      </c>
      <c r="T321" s="32">
        <f>R321+R5</f>
        <v>2.2232215009736933</v>
      </c>
    </row>
    <row r="322" spans="17:20" x14ac:dyDescent="0.2">
      <c r="Q322" s="6">
        <v>35521</v>
      </c>
      <c r="R322" s="2">
        <v>1.7119</v>
      </c>
      <c r="S322" s="32">
        <f>R322-R5</f>
        <v>1.1832784990263066</v>
      </c>
      <c r="T322" s="32">
        <f>R322+R5</f>
        <v>2.2405215009736934</v>
      </c>
    </row>
    <row r="323" spans="17:20" x14ac:dyDescent="0.2">
      <c r="Q323" s="6">
        <v>35551</v>
      </c>
      <c r="R323" s="2">
        <v>1.7048000000000001</v>
      </c>
      <c r="S323" s="32">
        <f>R323-R5</f>
        <v>1.1761784990263067</v>
      </c>
      <c r="T323" s="32">
        <f>R323+R5</f>
        <v>2.2334215009736935</v>
      </c>
    </row>
    <row r="324" spans="17:20" x14ac:dyDescent="0.2">
      <c r="Q324" s="6">
        <v>35582</v>
      </c>
      <c r="R324" s="2">
        <v>1.7277</v>
      </c>
      <c r="S324" s="32">
        <f>R324-R5</f>
        <v>1.1990784990263066</v>
      </c>
      <c r="T324" s="32">
        <f>R324+R5</f>
        <v>2.2563215009736934</v>
      </c>
    </row>
    <row r="325" spans="17:20" x14ac:dyDescent="0.2">
      <c r="Q325" s="6">
        <v>35612</v>
      </c>
      <c r="R325" s="2">
        <v>1.7939000000000001</v>
      </c>
      <c r="S325" s="32">
        <f>R325-R5</f>
        <v>1.2652784990263066</v>
      </c>
      <c r="T325" s="32">
        <f>R325+R5</f>
        <v>2.3225215009736937</v>
      </c>
    </row>
    <row r="326" spans="17:20" x14ac:dyDescent="0.2">
      <c r="Q326" s="6">
        <v>35643</v>
      </c>
      <c r="R326" s="2">
        <v>1.84</v>
      </c>
      <c r="S326" s="32">
        <f>R326-R5</f>
        <v>1.3113784990263067</v>
      </c>
      <c r="T326" s="32">
        <f>R326+R5</f>
        <v>2.3686215009736937</v>
      </c>
    </row>
    <row r="327" spans="17:20" x14ac:dyDescent="0.2">
      <c r="Q327" s="6">
        <v>35674</v>
      </c>
      <c r="R327" s="2">
        <v>1.7862</v>
      </c>
      <c r="S327" s="32">
        <f>R327-R5</f>
        <v>1.2575784990263066</v>
      </c>
      <c r="T327" s="32">
        <f>R327+R5</f>
        <v>2.3148215009736934</v>
      </c>
    </row>
    <row r="328" spans="17:20" x14ac:dyDescent="0.2">
      <c r="Q328" s="6">
        <v>35704</v>
      </c>
      <c r="R328" s="2">
        <v>1.7575000000000001</v>
      </c>
      <c r="S328" s="32">
        <f>R328-R5</f>
        <v>1.2288784990263066</v>
      </c>
      <c r="T328" s="32">
        <f>R328+R5</f>
        <v>2.2861215009736933</v>
      </c>
    </row>
    <row r="329" spans="17:20" x14ac:dyDescent="0.2">
      <c r="Q329" s="6">
        <v>35735</v>
      </c>
      <c r="R329" s="2">
        <v>1.7323</v>
      </c>
      <c r="S329" s="32">
        <f>R329-R5</f>
        <v>1.2036784990263065</v>
      </c>
      <c r="T329" s="32">
        <f>R329+R5</f>
        <v>2.2609215009736934</v>
      </c>
    </row>
    <row r="330" spans="17:20" x14ac:dyDescent="0.2">
      <c r="Q330" s="6">
        <v>35765</v>
      </c>
      <c r="R330" s="2">
        <v>1.7787999999999999</v>
      </c>
      <c r="S330" s="32">
        <f>R330-R5</f>
        <v>1.2501784990263065</v>
      </c>
      <c r="T330" s="32">
        <f>R330+R5</f>
        <v>2.3074215009736934</v>
      </c>
    </row>
    <row r="331" spans="17:20" x14ac:dyDescent="0.2">
      <c r="Q331" s="6">
        <v>35796</v>
      </c>
      <c r="R331" s="2">
        <v>1.8165</v>
      </c>
      <c r="S331" s="32">
        <f>R331-R5</f>
        <v>1.2878784990263066</v>
      </c>
      <c r="T331" s="32">
        <f>R331+R5</f>
        <v>2.3451215009736934</v>
      </c>
    </row>
    <row r="332" spans="17:20" x14ac:dyDescent="0.2">
      <c r="Q332" s="6">
        <v>35827</v>
      </c>
      <c r="R332" s="2">
        <v>1.8123</v>
      </c>
      <c r="S332" s="32">
        <f>R332-R5</f>
        <v>1.2836784990263066</v>
      </c>
      <c r="T332" s="32">
        <f>R332+R5</f>
        <v>2.3409215009736934</v>
      </c>
    </row>
    <row r="333" spans="17:20" x14ac:dyDescent="0.2">
      <c r="Q333" s="6">
        <v>35855</v>
      </c>
      <c r="R333" s="2">
        <v>1.8271999999999999</v>
      </c>
      <c r="S333" s="32">
        <f>R333-R5</f>
        <v>1.2985784990263065</v>
      </c>
      <c r="T333" s="32">
        <f>R333+R5</f>
        <v>2.3558215009736934</v>
      </c>
    </row>
    <row r="334" spans="17:20" x14ac:dyDescent="0.2">
      <c r="Q334" s="6">
        <v>35886</v>
      </c>
      <c r="R334" s="2">
        <v>1.8131999999999999</v>
      </c>
      <c r="S334" s="32">
        <f>R334-R5</f>
        <v>1.2845784990263065</v>
      </c>
      <c r="T334" s="32">
        <f>R334+R5</f>
        <v>2.3418215009736931</v>
      </c>
    </row>
    <row r="335" spans="17:20" x14ac:dyDescent="0.2">
      <c r="Q335" s="6">
        <v>35916</v>
      </c>
      <c r="R335" s="2">
        <v>1.7753000000000001</v>
      </c>
      <c r="S335" s="32">
        <f>R335-R5</f>
        <v>1.2466784990263067</v>
      </c>
      <c r="T335" s="32">
        <f>R335+R5</f>
        <v>2.3039215009736935</v>
      </c>
    </row>
    <row r="336" spans="17:20" x14ac:dyDescent="0.2">
      <c r="Q336" s="6">
        <v>35947</v>
      </c>
      <c r="R336" s="2">
        <v>1.7927999999999999</v>
      </c>
      <c r="S336" s="32">
        <f>R336-R5</f>
        <v>1.2641784990263065</v>
      </c>
      <c r="T336" s="32">
        <f>R336+R5</f>
        <v>2.3214215009736936</v>
      </c>
    </row>
    <row r="337" spans="17:20" x14ac:dyDescent="0.2">
      <c r="Q337" s="6">
        <v>35977</v>
      </c>
      <c r="R337" s="2">
        <v>1.7976000000000001</v>
      </c>
      <c r="S337" s="32">
        <f>R337-R5</f>
        <v>1.2689784990263067</v>
      </c>
      <c r="T337" s="32">
        <f>R337+R5</f>
        <v>2.3262215009736935</v>
      </c>
    </row>
    <row r="338" spans="17:20" x14ac:dyDescent="0.2">
      <c r="Q338" s="6">
        <v>36008</v>
      </c>
      <c r="R338" s="2">
        <v>1.7868999999999999</v>
      </c>
      <c r="S338" s="32">
        <f>R338-R5</f>
        <v>1.2582784990263065</v>
      </c>
      <c r="T338" s="32">
        <f>R338+R5</f>
        <v>2.3155215009736931</v>
      </c>
    </row>
    <row r="339" spans="17:20" x14ac:dyDescent="0.2">
      <c r="Q339" s="6">
        <v>36039</v>
      </c>
      <c r="R339" s="2">
        <v>1.6990000000000001</v>
      </c>
      <c r="S339" s="32">
        <f>R339-R5</f>
        <v>1.1703784990263066</v>
      </c>
      <c r="T339" s="32">
        <f>R339+R5</f>
        <v>2.2276215009736937</v>
      </c>
    </row>
    <row r="340" spans="17:20" x14ac:dyDescent="0.2">
      <c r="Q340" s="6">
        <v>36069</v>
      </c>
      <c r="R340" s="2">
        <v>1.6380999999999999</v>
      </c>
      <c r="S340" s="32">
        <f>R340-R5</f>
        <v>1.1094784990263065</v>
      </c>
      <c r="T340" s="32">
        <f>R340+R5</f>
        <v>2.1667215009736935</v>
      </c>
    </row>
    <row r="341" spans="17:20" x14ac:dyDescent="0.2">
      <c r="Q341" s="6">
        <v>36100</v>
      </c>
      <c r="R341" s="2">
        <v>1.6827000000000001</v>
      </c>
      <c r="S341" s="32">
        <f>R341-R5</f>
        <v>1.1540784990263067</v>
      </c>
      <c r="T341" s="32">
        <f>R341+R5</f>
        <v>2.2113215009736935</v>
      </c>
    </row>
    <row r="342" spans="17:20" x14ac:dyDescent="0.2">
      <c r="Q342" s="6">
        <v>36130</v>
      </c>
      <c r="R342" s="2">
        <v>1.6698</v>
      </c>
      <c r="S342" s="32">
        <f>R342-R5</f>
        <v>1.1411784990263065</v>
      </c>
      <c r="T342" s="32">
        <f>R342+R5</f>
        <v>2.1984215009736934</v>
      </c>
    </row>
    <row r="343" spans="17:20" x14ac:dyDescent="0.2">
      <c r="Q343" s="6">
        <v>36161</v>
      </c>
      <c r="R343" s="2">
        <v>1.6874</v>
      </c>
      <c r="S343" s="32">
        <f>R343-R5</f>
        <v>1.1587784990263066</v>
      </c>
      <c r="T343" s="32">
        <f>R343+R5</f>
        <v>2.2160215009736932</v>
      </c>
    </row>
    <row r="344" spans="17:20" x14ac:dyDescent="0.2">
      <c r="Q344" s="6">
        <v>36192</v>
      </c>
      <c r="R344" s="2">
        <v>1.7458</v>
      </c>
      <c r="S344" s="32">
        <f>R344-R5</f>
        <v>1.2171784990263066</v>
      </c>
      <c r="T344" s="32">
        <f>R344+R5</f>
        <v>2.2744215009736934</v>
      </c>
    </row>
    <row r="345" spans="17:20" x14ac:dyDescent="0.2">
      <c r="Q345" s="6">
        <v>36220</v>
      </c>
      <c r="R345" s="2">
        <v>1.7966</v>
      </c>
      <c r="S345" s="32">
        <f>R345-R5</f>
        <v>1.2679784990263065</v>
      </c>
      <c r="T345" s="32">
        <f>R345+R5</f>
        <v>2.3252215009736936</v>
      </c>
    </row>
    <row r="346" spans="17:20" x14ac:dyDescent="0.2">
      <c r="Q346" s="6">
        <v>36251</v>
      </c>
      <c r="R346" s="2">
        <v>1.8277000000000001</v>
      </c>
      <c r="S346" s="32">
        <f>R346-R5</f>
        <v>1.2990784990263067</v>
      </c>
      <c r="T346" s="32">
        <f>R346+R5</f>
        <v>2.3563215009736935</v>
      </c>
    </row>
    <row r="347" spans="17:20" x14ac:dyDescent="0.2">
      <c r="Q347" s="6">
        <v>36281</v>
      </c>
      <c r="R347" s="2">
        <v>1.8399000000000001</v>
      </c>
      <c r="S347" s="32">
        <f>R347-R5</f>
        <v>1.3112784990263067</v>
      </c>
      <c r="T347" s="32">
        <f>R347+R5</f>
        <v>2.3685215009736935</v>
      </c>
    </row>
    <row r="348" spans="17:20" x14ac:dyDescent="0.2">
      <c r="Q348" s="6">
        <v>36312</v>
      </c>
      <c r="R348" s="2">
        <v>1.8848</v>
      </c>
      <c r="S348" s="32">
        <f>R348-R5</f>
        <v>1.3561784990263066</v>
      </c>
      <c r="T348" s="32">
        <f>R348+R5</f>
        <v>2.4134215009736932</v>
      </c>
    </row>
    <row r="349" spans="17:20" x14ac:dyDescent="0.2">
      <c r="Q349" s="6">
        <v>36342</v>
      </c>
      <c r="R349" s="2">
        <v>1.8859999999999999</v>
      </c>
      <c r="S349" s="32">
        <f>R349-R5</f>
        <v>1.3573784990263065</v>
      </c>
      <c r="T349" s="32">
        <f>R349+R5</f>
        <v>2.4146215009736931</v>
      </c>
    </row>
    <row r="350" spans="17:20" x14ac:dyDescent="0.2">
      <c r="Q350" s="6">
        <v>36373</v>
      </c>
      <c r="R350" s="2">
        <v>1.8443000000000001</v>
      </c>
      <c r="S350" s="32">
        <f>R350-R5</f>
        <v>1.3156784990263066</v>
      </c>
      <c r="T350" s="32">
        <f>R350+R5</f>
        <v>2.3729215009736935</v>
      </c>
    </row>
    <row r="351" spans="17:20" x14ac:dyDescent="0.2">
      <c r="Q351" s="6">
        <v>36404</v>
      </c>
      <c r="R351" s="2">
        <v>1.8632</v>
      </c>
      <c r="S351" s="32">
        <f>R351-R5</f>
        <v>1.3345784990263065</v>
      </c>
      <c r="T351" s="32">
        <f>R351+R5</f>
        <v>2.3918215009736934</v>
      </c>
    </row>
    <row r="352" spans="17:20" x14ac:dyDescent="0.2">
      <c r="Q352" s="6">
        <v>36434</v>
      </c>
      <c r="R352" s="2">
        <v>1.8269</v>
      </c>
      <c r="S352" s="32">
        <f>R352-R5</f>
        <v>1.2982784990263065</v>
      </c>
      <c r="T352" s="32">
        <f>R352+R5</f>
        <v>2.3555215009736932</v>
      </c>
    </row>
    <row r="353" spans="17:20" x14ac:dyDescent="0.2">
      <c r="Q353" s="6">
        <v>36465</v>
      </c>
      <c r="R353" s="2">
        <v>1.8936999999999999</v>
      </c>
      <c r="S353" s="32">
        <f>R353-R5</f>
        <v>1.3650784990263065</v>
      </c>
      <c r="T353" s="32">
        <f>R353+R5</f>
        <v>2.4223215009736934</v>
      </c>
    </row>
    <row r="354" spans="17:20" x14ac:dyDescent="0.2">
      <c r="Q354" s="6">
        <v>36495</v>
      </c>
      <c r="R354" s="2">
        <v>1.9345000000000001</v>
      </c>
      <c r="S354" s="32">
        <f>R354-R5</f>
        <v>1.4058784990263067</v>
      </c>
      <c r="T354" s="32">
        <f>R354+R5</f>
        <v>2.4631215009736938</v>
      </c>
    </row>
    <row r="355" spans="17:20" x14ac:dyDescent="0.2">
      <c r="Q355" s="6">
        <v>36526</v>
      </c>
      <c r="R355" s="2">
        <v>1.9305000000000001</v>
      </c>
      <c r="S355" s="32">
        <f>R355-R5</f>
        <v>1.4018784990263067</v>
      </c>
      <c r="T355" s="32">
        <f>R355+R5</f>
        <v>2.4591215009736933</v>
      </c>
    </row>
    <row r="356" spans="17:20" x14ac:dyDescent="0.2">
      <c r="Q356" s="6">
        <v>36557</v>
      </c>
      <c r="R356" s="2">
        <v>1.9887999999999999</v>
      </c>
      <c r="S356" s="32">
        <f>R356-R5</f>
        <v>1.4601784990263065</v>
      </c>
      <c r="T356" s="32">
        <f>R356+R5</f>
        <v>2.5174215009736933</v>
      </c>
    </row>
    <row r="357" spans="17:20" x14ac:dyDescent="0.2">
      <c r="Q357" s="6">
        <v>36586</v>
      </c>
      <c r="R357" s="2">
        <v>2.0282</v>
      </c>
      <c r="S357" s="32">
        <f>R357-R5</f>
        <v>1.4995784990263066</v>
      </c>
      <c r="T357" s="32">
        <f>R357+R5</f>
        <v>2.5568215009736934</v>
      </c>
    </row>
    <row r="358" spans="17:20" x14ac:dyDescent="0.2">
      <c r="Q358" s="6">
        <v>36617</v>
      </c>
      <c r="R358" s="2">
        <v>2.0699000000000001</v>
      </c>
      <c r="S358" s="32">
        <f>R358-R5</f>
        <v>1.5412784990263066</v>
      </c>
      <c r="T358" s="32">
        <f>R358+R5</f>
        <v>2.5985215009736935</v>
      </c>
    </row>
    <row r="359" spans="17:20" x14ac:dyDescent="0.2">
      <c r="Q359" s="6">
        <v>36647</v>
      </c>
      <c r="R359" s="2">
        <v>2.1589999999999998</v>
      </c>
      <c r="S359" s="32">
        <f>R359-R5</f>
        <v>1.6303784990263064</v>
      </c>
      <c r="T359" s="32">
        <f>R359+R5</f>
        <v>2.6876215009736932</v>
      </c>
    </row>
    <row r="360" spans="17:20" x14ac:dyDescent="0.2">
      <c r="Q360" s="6">
        <v>36678</v>
      </c>
      <c r="R360" s="2">
        <v>2.0577000000000001</v>
      </c>
      <c r="S360" s="32">
        <f>R360-R5</f>
        <v>1.5290784990263067</v>
      </c>
      <c r="T360" s="32">
        <f>R360+R5</f>
        <v>2.5863215009736935</v>
      </c>
    </row>
    <row r="361" spans="17:20" x14ac:dyDescent="0.2">
      <c r="Q361" s="6">
        <v>36708</v>
      </c>
      <c r="R361" s="2">
        <v>2.0838000000000001</v>
      </c>
      <c r="S361" s="32">
        <f>R361-R5</f>
        <v>1.5551784990263067</v>
      </c>
      <c r="T361" s="32">
        <f>R361+R5</f>
        <v>2.6124215009736935</v>
      </c>
    </row>
    <row r="362" spans="17:20" x14ac:dyDescent="0.2">
      <c r="Q362" s="6">
        <v>36739</v>
      </c>
      <c r="R362" s="2">
        <v>2.1623000000000001</v>
      </c>
      <c r="S362" s="32">
        <f>R362-R5</f>
        <v>1.6336784990263067</v>
      </c>
      <c r="T362" s="32">
        <f>R362+R5</f>
        <v>2.6909215009736935</v>
      </c>
    </row>
    <row r="363" spans="17:20" x14ac:dyDescent="0.2">
      <c r="Q363" s="6">
        <v>36770</v>
      </c>
      <c r="R363" s="2">
        <v>2.2494000000000001</v>
      </c>
      <c r="S363" s="32">
        <f>R363-R5</f>
        <v>1.7207784990263066</v>
      </c>
      <c r="T363" s="32">
        <f>R363+R5</f>
        <v>2.7780215009736935</v>
      </c>
    </row>
    <row r="364" spans="17:20" x14ac:dyDescent="0.2">
      <c r="Q364" s="6">
        <v>36800</v>
      </c>
      <c r="R364" s="2">
        <v>2.2942</v>
      </c>
      <c r="S364" s="32">
        <f>R364-R5</f>
        <v>1.7655784990263066</v>
      </c>
      <c r="T364" s="32">
        <f>R364+R5</f>
        <v>2.8228215009736934</v>
      </c>
    </row>
    <row r="365" spans="17:20" x14ac:dyDescent="0.2">
      <c r="Q365" s="6">
        <v>36831</v>
      </c>
      <c r="R365" s="2">
        <v>2.2869999999999999</v>
      </c>
      <c r="S365" s="32">
        <f>R365-R5</f>
        <v>1.7583784990263065</v>
      </c>
      <c r="T365" s="32">
        <f>R365+R5</f>
        <v>2.8156215009736933</v>
      </c>
    </row>
    <row r="366" spans="17:20" x14ac:dyDescent="0.2">
      <c r="Q366" s="6">
        <v>36861</v>
      </c>
      <c r="R366" s="2">
        <v>2.1772999999999998</v>
      </c>
      <c r="S366" s="32">
        <f>R366-R5</f>
        <v>1.6486784990263064</v>
      </c>
      <c r="T366" s="32">
        <f>R366+R5</f>
        <v>2.7059215009736932</v>
      </c>
    </row>
    <row r="367" spans="17:20" x14ac:dyDescent="0.2">
      <c r="Q367" s="6">
        <v>36892</v>
      </c>
      <c r="R367" s="2">
        <v>2.0859999999999999</v>
      </c>
      <c r="S367" s="32">
        <f>R367-R5</f>
        <v>1.5573784990263064</v>
      </c>
      <c r="T367" s="32">
        <f>R367+R5</f>
        <v>2.6146215009736933</v>
      </c>
    </row>
    <row r="368" spans="17:20" x14ac:dyDescent="0.2">
      <c r="Q368" s="6">
        <v>36923</v>
      </c>
      <c r="R368" s="2">
        <v>2.1246999999999998</v>
      </c>
      <c r="S368" s="32">
        <f>R368-R5</f>
        <v>1.5960784990263064</v>
      </c>
      <c r="T368" s="32">
        <f>R368+R5</f>
        <v>2.6533215009736932</v>
      </c>
    </row>
    <row r="369" spans="17:20" x14ac:dyDescent="0.2">
      <c r="Q369" s="6">
        <v>36951</v>
      </c>
      <c r="R369" s="2">
        <v>2.1533000000000002</v>
      </c>
      <c r="S369" s="32">
        <f>R369-R5</f>
        <v>1.6246784990263068</v>
      </c>
      <c r="T369" s="32">
        <f>R369+R5</f>
        <v>2.6819215009736936</v>
      </c>
    </row>
    <row r="370" spans="17:20" x14ac:dyDescent="0.2">
      <c r="Q370" s="6">
        <v>36982</v>
      </c>
      <c r="R370" s="2">
        <v>2.1913999999999998</v>
      </c>
      <c r="S370" s="32">
        <f>R370-R5</f>
        <v>1.6627784990263064</v>
      </c>
      <c r="T370" s="32">
        <f>R370+R5</f>
        <v>2.7200215009736932</v>
      </c>
    </row>
    <row r="371" spans="17:20" x14ac:dyDescent="0.2">
      <c r="Q371" s="6">
        <v>37012</v>
      </c>
      <c r="R371" s="2">
        <v>2.2345000000000002</v>
      </c>
      <c r="S371" s="32">
        <f>R371-R5</f>
        <v>1.7058784990263067</v>
      </c>
      <c r="T371" s="32">
        <f>R371+R5</f>
        <v>2.7631215009736936</v>
      </c>
    </row>
    <row r="372" spans="17:20" x14ac:dyDescent="0.2">
      <c r="Q372" s="6">
        <v>37043</v>
      </c>
      <c r="R372" s="2">
        <v>2.2928999999999999</v>
      </c>
      <c r="S372" s="32">
        <f>R372-R5</f>
        <v>1.7642784990263065</v>
      </c>
      <c r="T372" s="32">
        <f>R372+R5</f>
        <v>2.8215215009736934</v>
      </c>
    </row>
    <row r="373" spans="17:20" x14ac:dyDescent="0.2">
      <c r="Q373" s="6">
        <v>37073</v>
      </c>
      <c r="R373" s="2">
        <v>2.2703000000000002</v>
      </c>
      <c r="S373" s="32">
        <f>R373-R5</f>
        <v>1.7416784990263068</v>
      </c>
      <c r="T373" s="32">
        <f>R373+R5</f>
        <v>2.7989215009736936</v>
      </c>
    </row>
    <row r="374" spans="17:20" x14ac:dyDescent="0.2">
      <c r="Q374" s="6">
        <v>37104</v>
      </c>
      <c r="R374" s="2">
        <v>2.1698</v>
      </c>
      <c r="S374" s="32">
        <f>R374-R5</f>
        <v>1.6411784990263065</v>
      </c>
      <c r="T374" s="32">
        <f>R374+R5</f>
        <v>2.6984215009736934</v>
      </c>
    </row>
    <row r="375" spans="17:20" x14ac:dyDescent="0.2">
      <c r="Q375" s="6">
        <v>37135</v>
      </c>
      <c r="R375" s="2">
        <v>2.1459999999999999</v>
      </c>
      <c r="S375" s="32">
        <f>R375-R5</f>
        <v>1.6173784990263065</v>
      </c>
      <c r="T375" s="32">
        <f>R375+R5</f>
        <v>2.6746215009736933</v>
      </c>
    </row>
    <row r="376" spans="17:20" x14ac:dyDescent="0.2">
      <c r="Q376" s="6">
        <v>37165</v>
      </c>
      <c r="R376" s="2">
        <v>2.1610999999999998</v>
      </c>
      <c r="S376" s="32">
        <f>R376-R5</f>
        <v>1.6324784990263064</v>
      </c>
      <c r="T376" s="32">
        <f>R376+R5</f>
        <v>2.6897215009736932</v>
      </c>
    </row>
    <row r="377" spans="17:20" x14ac:dyDescent="0.2">
      <c r="Q377" s="6">
        <v>37196</v>
      </c>
      <c r="R377" s="2">
        <v>2.2018</v>
      </c>
      <c r="S377" s="32">
        <f>R377-R5</f>
        <v>1.6731784990263066</v>
      </c>
      <c r="T377" s="32">
        <f>R377+R5</f>
        <v>2.7304215009736934</v>
      </c>
    </row>
  </sheetData>
  <pageMargins left="0.7" right="0.7" top="0.78740157499999996" bottom="0.78740157499999996" header="0.3" footer="0.3"/>
  <pageSetup paperSize="9"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9"/>
  <sheetViews>
    <sheetView showGridLines="0" zoomScale="60" zoomScaleNormal="60" workbookViewId="0"/>
  </sheetViews>
  <sheetFormatPr baseColWidth="10" defaultColWidth="11" defaultRowHeight="14.25" x14ac:dyDescent="0.2"/>
  <cols>
    <col min="2" max="3" width="16.25" customWidth="1"/>
  </cols>
  <sheetData>
    <row r="1" spans="1:3" x14ac:dyDescent="0.2">
      <c r="A1" s="1" t="s">
        <v>0</v>
      </c>
      <c r="B1" s="1" t="s">
        <v>1</v>
      </c>
      <c r="C1" s="1"/>
    </row>
    <row r="2" spans="1:3" x14ac:dyDescent="0.2">
      <c r="A2" s="1" t="s">
        <v>7</v>
      </c>
      <c r="B2" s="1" t="s">
        <v>4</v>
      </c>
      <c r="C2" s="1"/>
    </row>
    <row r="3" spans="1:3" x14ac:dyDescent="0.2">
      <c r="A3" s="1" t="s">
        <v>2</v>
      </c>
      <c r="B3" s="1" t="s">
        <v>3</v>
      </c>
      <c r="C3" s="1"/>
    </row>
    <row r="4" spans="1:3" x14ac:dyDescent="0.2">
      <c r="A4" s="3" t="s">
        <v>11</v>
      </c>
      <c r="B4" s="3" t="s">
        <v>8</v>
      </c>
      <c r="C4" s="44"/>
    </row>
    <row r="5" spans="1:3" x14ac:dyDescent="0.2">
      <c r="A5" s="6">
        <v>34335</v>
      </c>
      <c r="B5" s="2"/>
      <c r="C5" s="45"/>
    </row>
    <row r="6" spans="1:3" x14ac:dyDescent="0.2">
      <c r="A6" s="6">
        <v>34366</v>
      </c>
      <c r="B6" s="2"/>
      <c r="C6" s="45"/>
    </row>
    <row r="7" spans="1:3" x14ac:dyDescent="0.2">
      <c r="A7" s="6">
        <v>34394</v>
      </c>
      <c r="B7" s="2"/>
      <c r="C7" s="45"/>
    </row>
    <row r="8" spans="1:3" x14ac:dyDescent="0.2">
      <c r="A8" s="6">
        <v>34425</v>
      </c>
      <c r="B8" s="2"/>
      <c r="C8" s="45"/>
    </row>
    <row r="9" spans="1:3" x14ac:dyDescent="0.2">
      <c r="A9" s="6">
        <v>34455</v>
      </c>
      <c r="B9" s="2"/>
      <c r="C9" s="45"/>
    </row>
    <row r="10" spans="1:3" x14ac:dyDescent="0.2">
      <c r="A10" s="6">
        <v>34486</v>
      </c>
      <c r="B10" s="2"/>
      <c r="C10" s="45"/>
    </row>
    <row r="11" spans="1:3" x14ac:dyDescent="0.2">
      <c r="A11" s="6">
        <v>34516</v>
      </c>
      <c r="B11" s="2"/>
      <c r="C11" s="45"/>
    </row>
    <row r="12" spans="1:3" x14ac:dyDescent="0.2">
      <c r="A12" s="6">
        <v>34547</v>
      </c>
      <c r="B12" s="2"/>
      <c r="C12" s="45"/>
    </row>
    <row r="13" spans="1:3" x14ac:dyDescent="0.2">
      <c r="A13" s="6">
        <v>34578</v>
      </c>
      <c r="B13" s="2"/>
      <c r="C13" s="45"/>
    </row>
    <row r="14" spans="1:3" x14ac:dyDescent="0.2">
      <c r="A14" s="6">
        <v>34608</v>
      </c>
      <c r="B14" s="2"/>
      <c r="C14" s="45"/>
    </row>
    <row r="15" spans="1:3" x14ac:dyDescent="0.2">
      <c r="A15" s="6">
        <v>34639</v>
      </c>
      <c r="B15" s="2"/>
      <c r="C15" s="45"/>
    </row>
    <row r="16" spans="1:3" x14ac:dyDescent="0.2">
      <c r="A16" s="6">
        <v>34669</v>
      </c>
      <c r="B16" s="2"/>
      <c r="C16" s="45"/>
    </row>
    <row r="17" spans="1:3" x14ac:dyDescent="0.2">
      <c r="A17" s="6">
        <v>34700</v>
      </c>
      <c r="B17" s="2"/>
      <c r="C17" s="45"/>
    </row>
    <row r="18" spans="1:3" x14ac:dyDescent="0.2">
      <c r="A18" s="6">
        <v>34731</v>
      </c>
      <c r="B18" s="2"/>
      <c r="C18" s="45"/>
    </row>
    <row r="19" spans="1:3" x14ac:dyDescent="0.2">
      <c r="A19" s="6">
        <v>34759</v>
      </c>
      <c r="B19" s="2"/>
      <c r="C19" s="45"/>
    </row>
    <row r="20" spans="1:3" x14ac:dyDescent="0.2">
      <c r="A20" s="6">
        <v>34790</v>
      </c>
      <c r="B20" s="2"/>
      <c r="C20" s="45"/>
    </row>
    <row r="21" spans="1:3" x14ac:dyDescent="0.2">
      <c r="A21" s="6">
        <v>34820</v>
      </c>
      <c r="B21" s="2"/>
      <c r="C21" s="45"/>
    </row>
    <row r="22" spans="1:3" x14ac:dyDescent="0.2">
      <c r="A22" s="6">
        <v>34851</v>
      </c>
      <c r="B22" s="2"/>
      <c r="C22" s="45"/>
    </row>
    <row r="23" spans="1:3" x14ac:dyDescent="0.2">
      <c r="A23" s="6">
        <v>34881</v>
      </c>
      <c r="B23" s="2"/>
      <c r="C23" s="45"/>
    </row>
    <row r="24" spans="1:3" x14ac:dyDescent="0.2">
      <c r="A24" s="6">
        <v>34912</v>
      </c>
      <c r="B24" s="2"/>
      <c r="C24" s="45"/>
    </row>
    <row r="25" spans="1:3" x14ac:dyDescent="0.2">
      <c r="A25" s="6">
        <v>34943</v>
      </c>
      <c r="B25" s="2"/>
      <c r="C25" s="45"/>
    </row>
    <row r="26" spans="1:3" x14ac:dyDescent="0.2">
      <c r="A26" s="6">
        <v>34973</v>
      </c>
      <c r="B26" s="2"/>
      <c r="C26" s="45"/>
    </row>
    <row r="27" spans="1:3" x14ac:dyDescent="0.2">
      <c r="A27" s="6">
        <v>35004</v>
      </c>
      <c r="B27" s="2"/>
      <c r="C27" s="45"/>
    </row>
    <row r="28" spans="1:3" x14ac:dyDescent="0.2">
      <c r="A28" s="6">
        <v>35034</v>
      </c>
      <c r="B28" s="2"/>
      <c r="C28" s="45"/>
    </row>
    <row r="29" spans="1:3" x14ac:dyDescent="0.2">
      <c r="A29" s="6">
        <v>35065</v>
      </c>
      <c r="B29" s="2"/>
      <c r="C29" s="45"/>
    </row>
    <row r="30" spans="1:3" x14ac:dyDescent="0.2">
      <c r="A30" s="6">
        <v>35096</v>
      </c>
      <c r="B30" s="2"/>
      <c r="C30" s="45"/>
    </row>
    <row r="31" spans="1:3" x14ac:dyDescent="0.2">
      <c r="A31" s="6">
        <v>35125</v>
      </c>
      <c r="B31" s="2"/>
      <c r="C31" s="45"/>
    </row>
    <row r="32" spans="1:3" x14ac:dyDescent="0.2">
      <c r="A32" s="6">
        <v>35156</v>
      </c>
      <c r="B32" s="2"/>
      <c r="C32" s="45"/>
    </row>
    <row r="33" spans="1:3" x14ac:dyDescent="0.2">
      <c r="A33" s="6">
        <v>35186</v>
      </c>
      <c r="B33" s="2"/>
      <c r="C33" s="45"/>
    </row>
    <row r="34" spans="1:3" x14ac:dyDescent="0.2">
      <c r="A34" s="6">
        <v>35217</v>
      </c>
      <c r="B34" s="2"/>
      <c r="C34" s="45"/>
    </row>
    <row r="35" spans="1:3" x14ac:dyDescent="0.2">
      <c r="A35" s="6">
        <v>35247</v>
      </c>
      <c r="B35" s="2"/>
      <c r="C35" s="45"/>
    </row>
    <row r="36" spans="1:3" x14ac:dyDescent="0.2">
      <c r="A36" s="6">
        <v>35278</v>
      </c>
      <c r="B36" s="2"/>
      <c r="C36" s="45"/>
    </row>
    <row r="37" spans="1:3" x14ac:dyDescent="0.2">
      <c r="A37" s="6">
        <v>35309</v>
      </c>
      <c r="B37" s="2"/>
      <c r="C37" s="45"/>
    </row>
    <row r="38" spans="1:3" x14ac:dyDescent="0.2">
      <c r="A38" s="6">
        <v>35339</v>
      </c>
      <c r="B38" s="2"/>
      <c r="C38" s="45"/>
    </row>
    <row r="39" spans="1:3" x14ac:dyDescent="0.2">
      <c r="A39" s="6">
        <v>35370</v>
      </c>
      <c r="B39" s="2"/>
      <c r="C39" s="45"/>
    </row>
    <row r="40" spans="1:3" x14ac:dyDescent="0.2">
      <c r="A40" s="6">
        <v>35400</v>
      </c>
      <c r="B40" s="2"/>
      <c r="C40" s="45"/>
    </row>
    <row r="41" spans="1:3" x14ac:dyDescent="0.2">
      <c r="A41" s="6">
        <v>35431</v>
      </c>
      <c r="B41" s="2"/>
      <c r="C41" s="45"/>
    </row>
    <row r="42" spans="1:3" x14ac:dyDescent="0.2">
      <c r="A42" s="6">
        <v>35462</v>
      </c>
      <c r="B42" s="2"/>
      <c r="C42" s="45"/>
    </row>
    <row r="43" spans="1:3" x14ac:dyDescent="0.2">
      <c r="A43" s="6">
        <v>35490</v>
      </c>
      <c r="B43" s="2"/>
      <c r="C43" s="45"/>
    </row>
    <row r="44" spans="1:3" x14ac:dyDescent="0.2">
      <c r="A44" s="6">
        <v>35521</v>
      </c>
      <c r="B44" s="2"/>
      <c r="C44" s="45"/>
    </row>
    <row r="45" spans="1:3" x14ac:dyDescent="0.2">
      <c r="A45" s="6">
        <v>35551</v>
      </c>
      <c r="B45" s="2"/>
      <c r="C45" s="45"/>
    </row>
    <row r="46" spans="1:3" x14ac:dyDescent="0.2">
      <c r="A46" s="6">
        <v>35582</v>
      </c>
      <c r="B46" s="2"/>
      <c r="C46" s="45"/>
    </row>
    <row r="47" spans="1:3" x14ac:dyDescent="0.2">
      <c r="A47" s="6">
        <v>35612</v>
      </c>
      <c r="B47" s="2"/>
      <c r="C47" s="45"/>
    </row>
    <row r="48" spans="1:3" x14ac:dyDescent="0.2">
      <c r="A48" s="6">
        <v>35643</v>
      </c>
      <c r="B48" s="2"/>
      <c r="C48" s="45"/>
    </row>
    <row r="49" spans="1:3" x14ac:dyDescent="0.2">
      <c r="A49" s="6">
        <v>35674</v>
      </c>
      <c r="B49" s="2"/>
      <c r="C49" s="45"/>
    </row>
    <row r="50" spans="1:3" x14ac:dyDescent="0.2">
      <c r="A50" s="6">
        <v>35704</v>
      </c>
      <c r="B50" s="2"/>
      <c r="C50" s="45"/>
    </row>
    <row r="51" spans="1:3" x14ac:dyDescent="0.2">
      <c r="A51" s="6">
        <v>35735</v>
      </c>
      <c r="B51" s="2"/>
      <c r="C51" s="45"/>
    </row>
    <row r="52" spans="1:3" x14ac:dyDescent="0.2">
      <c r="A52" s="6">
        <v>35765</v>
      </c>
      <c r="B52" s="2"/>
      <c r="C52" s="45"/>
    </row>
    <row r="53" spans="1:3" x14ac:dyDescent="0.2">
      <c r="A53" s="6">
        <v>35796</v>
      </c>
      <c r="B53" s="2"/>
      <c r="C53" s="45"/>
    </row>
    <row r="54" spans="1:3" x14ac:dyDescent="0.2">
      <c r="A54" s="6">
        <v>35827</v>
      </c>
      <c r="B54" s="2"/>
      <c r="C54" s="45"/>
    </row>
    <row r="55" spans="1:3" x14ac:dyDescent="0.2">
      <c r="A55" s="6">
        <v>35855</v>
      </c>
      <c r="B55" s="2"/>
      <c r="C55" s="45"/>
    </row>
    <row r="56" spans="1:3" x14ac:dyDescent="0.2">
      <c r="A56" s="6">
        <v>35886</v>
      </c>
      <c r="B56" s="2"/>
      <c r="C56" s="45"/>
    </row>
    <row r="57" spans="1:3" x14ac:dyDescent="0.2">
      <c r="A57" s="6">
        <v>35916</v>
      </c>
      <c r="B57" s="2"/>
      <c r="C57" s="45"/>
    </row>
    <row r="58" spans="1:3" x14ac:dyDescent="0.2">
      <c r="A58" s="6">
        <v>35947</v>
      </c>
      <c r="B58" s="2"/>
      <c r="C58" s="45"/>
    </row>
    <row r="59" spans="1:3" x14ac:dyDescent="0.2">
      <c r="A59" s="6">
        <v>35977</v>
      </c>
      <c r="B59" s="2"/>
      <c r="C59" s="45"/>
    </row>
    <row r="60" spans="1:3" x14ac:dyDescent="0.2">
      <c r="A60" s="6">
        <v>36008</v>
      </c>
      <c r="B60" s="2"/>
      <c r="C60" s="45"/>
    </row>
    <row r="61" spans="1:3" x14ac:dyDescent="0.2">
      <c r="A61" s="6">
        <v>36039</v>
      </c>
      <c r="B61" s="2"/>
      <c r="C61" s="45"/>
    </row>
    <row r="62" spans="1:3" x14ac:dyDescent="0.2">
      <c r="A62" s="6">
        <v>36069</v>
      </c>
      <c r="B62" s="2"/>
      <c r="C62" s="45"/>
    </row>
    <row r="63" spans="1:3" x14ac:dyDescent="0.2">
      <c r="A63" s="6">
        <v>36100</v>
      </c>
      <c r="B63" s="2"/>
      <c r="C63" s="45"/>
    </row>
    <row r="64" spans="1:3" x14ac:dyDescent="0.2">
      <c r="A64" s="6">
        <v>36130</v>
      </c>
      <c r="B64" s="2"/>
      <c r="C64" s="45"/>
    </row>
    <row r="65" spans="1:3" x14ac:dyDescent="0.2">
      <c r="A65" s="6">
        <v>36161</v>
      </c>
      <c r="B65" s="2">
        <v>87.75</v>
      </c>
      <c r="C65" s="45"/>
    </row>
    <row r="66" spans="1:3" x14ac:dyDescent="0.2">
      <c r="A66" s="6">
        <v>36192</v>
      </c>
      <c r="B66" s="2">
        <v>87.49</v>
      </c>
      <c r="C66" s="45"/>
    </row>
    <row r="67" spans="1:3" x14ac:dyDescent="0.2">
      <c r="A67" s="6">
        <v>36220</v>
      </c>
      <c r="B67" s="2">
        <v>85.6</v>
      </c>
      <c r="C67" s="45"/>
    </row>
    <row r="68" spans="1:3" x14ac:dyDescent="0.2">
      <c r="A68" s="6">
        <v>36251</v>
      </c>
      <c r="B68" s="2">
        <v>84.55</v>
      </c>
      <c r="C68" s="45"/>
    </row>
    <row r="69" spans="1:3" x14ac:dyDescent="0.2">
      <c r="A69" s="6">
        <v>36281</v>
      </c>
      <c r="B69" s="2">
        <v>83.97</v>
      </c>
      <c r="C69" s="45"/>
    </row>
    <row r="70" spans="1:3" x14ac:dyDescent="0.2">
      <c r="A70" s="6">
        <v>36312</v>
      </c>
      <c r="B70" s="2">
        <v>82.6</v>
      </c>
      <c r="C70" s="45"/>
    </row>
    <row r="71" spans="1:3" x14ac:dyDescent="0.2">
      <c r="A71" s="6">
        <v>36342</v>
      </c>
      <c r="B71" s="2">
        <v>82.7</v>
      </c>
      <c r="C71" s="45"/>
    </row>
    <row r="72" spans="1:3" x14ac:dyDescent="0.2">
      <c r="A72" s="6">
        <v>36373</v>
      </c>
      <c r="B72" s="2">
        <v>83.9</v>
      </c>
      <c r="C72" s="45"/>
    </row>
    <row r="73" spans="1:3" x14ac:dyDescent="0.2">
      <c r="A73" s="6">
        <v>36404</v>
      </c>
      <c r="B73" s="2">
        <v>82.96</v>
      </c>
      <c r="C73" s="45"/>
    </row>
    <row r="74" spans="1:3" x14ac:dyDescent="0.2">
      <c r="A74" s="6">
        <v>36434</v>
      </c>
      <c r="B74" s="2">
        <v>84.1</v>
      </c>
      <c r="C74" s="45"/>
    </row>
    <row r="75" spans="1:3" x14ac:dyDescent="0.2">
      <c r="A75" s="6">
        <v>36465</v>
      </c>
      <c r="B75" s="2">
        <v>82.3</v>
      </c>
      <c r="C75" s="45"/>
    </row>
    <row r="76" spans="1:3" x14ac:dyDescent="0.2">
      <c r="A76" s="6">
        <v>36495</v>
      </c>
      <c r="B76" s="2">
        <v>80.78</v>
      </c>
      <c r="C76" s="45"/>
    </row>
    <row r="77" spans="1:3" x14ac:dyDescent="0.2">
      <c r="A77" s="6">
        <v>36526</v>
      </c>
      <c r="B77" s="2">
        <v>80.92</v>
      </c>
      <c r="C77" s="45"/>
    </row>
    <row r="78" spans="1:3" x14ac:dyDescent="0.2">
      <c r="A78" s="6">
        <v>36557</v>
      </c>
      <c r="B78" s="2">
        <v>79.84</v>
      </c>
      <c r="C78" s="45"/>
    </row>
    <row r="79" spans="1:3" x14ac:dyDescent="0.2">
      <c r="A79" s="6">
        <v>36586</v>
      </c>
      <c r="B79" s="2">
        <v>78.58</v>
      </c>
      <c r="C79" s="45"/>
    </row>
    <row r="80" spans="1:3" x14ac:dyDescent="0.2">
      <c r="A80" s="6">
        <v>36617</v>
      </c>
      <c r="B80" s="2">
        <v>77.47</v>
      </c>
      <c r="C80" s="45"/>
    </row>
    <row r="81" spans="1:3" x14ac:dyDescent="0.2">
      <c r="A81" s="6">
        <v>36647</v>
      </c>
      <c r="B81" s="2">
        <v>76.11</v>
      </c>
      <c r="C81" s="45"/>
    </row>
    <row r="82" spans="1:3" x14ac:dyDescent="0.2">
      <c r="A82" s="6">
        <v>36678</v>
      </c>
      <c r="B82" s="2">
        <v>78.75</v>
      </c>
      <c r="C82" s="45"/>
    </row>
    <row r="83" spans="1:3" x14ac:dyDescent="0.2">
      <c r="A83" s="6">
        <v>36708</v>
      </c>
      <c r="B83" s="2">
        <v>78.14</v>
      </c>
      <c r="C83" s="45"/>
    </row>
    <row r="84" spans="1:3" x14ac:dyDescent="0.2">
      <c r="A84" s="6">
        <v>36739</v>
      </c>
      <c r="B84" s="2">
        <v>76.11</v>
      </c>
      <c r="C84" s="45"/>
    </row>
    <row r="85" spans="1:3" x14ac:dyDescent="0.2">
      <c r="A85" s="6">
        <v>36770</v>
      </c>
      <c r="B85" s="2">
        <v>74.69</v>
      </c>
      <c r="C85" s="45"/>
    </row>
    <row r="86" spans="1:3" x14ac:dyDescent="0.2">
      <c r="A86" s="6">
        <v>36800</v>
      </c>
      <c r="B86" s="2">
        <v>73.75</v>
      </c>
      <c r="C86" s="45"/>
    </row>
    <row r="87" spans="1:3" x14ac:dyDescent="0.2">
      <c r="A87" s="6">
        <v>36831</v>
      </c>
      <c r="B87" s="2">
        <v>74.34</v>
      </c>
      <c r="C87" s="45"/>
    </row>
    <row r="88" spans="1:3" x14ac:dyDescent="0.2">
      <c r="A88" s="6">
        <v>36861</v>
      </c>
      <c r="B88" s="2">
        <v>76.81</v>
      </c>
      <c r="C88" s="45"/>
    </row>
    <row r="89" spans="1:3" x14ac:dyDescent="0.2">
      <c r="A89" s="6">
        <v>36892</v>
      </c>
      <c r="B89" s="2">
        <v>79.92</v>
      </c>
      <c r="C89" s="45"/>
    </row>
    <row r="90" spans="1:3" x14ac:dyDescent="0.2">
      <c r="A90" s="6">
        <v>36923</v>
      </c>
      <c r="B90" s="2">
        <v>79.52</v>
      </c>
      <c r="C90" s="45"/>
    </row>
    <row r="91" spans="1:3" x14ac:dyDescent="0.2">
      <c r="A91" s="6">
        <v>36951</v>
      </c>
      <c r="B91" s="2">
        <v>79.92</v>
      </c>
      <c r="C91" s="45"/>
    </row>
    <row r="92" spans="1:3" x14ac:dyDescent="0.2">
      <c r="A92" s="6">
        <v>36982</v>
      </c>
      <c r="B92" s="2">
        <v>79.62</v>
      </c>
      <c r="C92" s="45"/>
    </row>
    <row r="93" spans="1:3" x14ac:dyDescent="0.2">
      <c r="A93" s="6">
        <v>37012</v>
      </c>
      <c r="B93" s="2">
        <v>78</v>
      </c>
      <c r="C93" s="45"/>
    </row>
    <row r="94" spans="1:3" x14ac:dyDescent="0.2">
      <c r="A94" s="6">
        <v>37043</v>
      </c>
      <c r="B94" s="2">
        <v>76.95</v>
      </c>
      <c r="C94" s="45"/>
    </row>
    <row r="95" spans="1:3" x14ac:dyDescent="0.2">
      <c r="A95" s="6">
        <v>37073</v>
      </c>
      <c r="B95" s="2">
        <v>77.94</v>
      </c>
      <c r="C95" s="45"/>
    </row>
    <row r="96" spans="1:3" x14ac:dyDescent="0.2">
      <c r="A96" s="6">
        <v>37104</v>
      </c>
      <c r="B96" s="2">
        <v>80.599999999999994</v>
      </c>
      <c r="C96" s="45"/>
    </row>
    <row r="97" spans="1:3" x14ac:dyDescent="0.2">
      <c r="A97" s="6">
        <v>37135</v>
      </c>
      <c r="B97" s="2">
        <v>81.42</v>
      </c>
      <c r="C97" s="45"/>
    </row>
    <row r="98" spans="1:3" x14ac:dyDescent="0.2">
      <c r="A98" s="6">
        <v>37165</v>
      </c>
      <c r="B98" s="2">
        <v>81.45</v>
      </c>
      <c r="C98" s="45"/>
    </row>
    <row r="99" spans="1:3" x14ac:dyDescent="0.2">
      <c r="A99" s="6">
        <v>37196</v>
      </c>
      <c r="B99" s="2">
        <v>79.91</v>
      </c>
      <c r="C99" s="45"/>
    </row>
    <row r="100" spans="1:3" x14ac:dyDescent="0.2">
      <c r="A100" s="6">
        <v>37226</v>
      </c>
      <c r="B100" s="2">
        <v>80.150000000000006</v>
      </c>
      <c r="C100" s="45"/>
    </row>
    <row r="101" spans="1:3" x14ac:dyDescent="0.2">
      <c r="A101" s="6">
        <v>37257</v>
      </c>
      <c r="B101" s="2">
        <v>79.75</v>
      </c>
      <c r="C101" s="45"/>
    </row>
    <row r="102" spans="1:3" x14ac:dyDescent="0.2">
      <c r="A102" s="6">
        <v>37288</v>
      </c>
      <c r="B102" s="2">
        <v>79.05</v>
      </c>
      <c r="C102" s="45"/>
    </row>
    <row r="103" spans="1:3" x14ac:dyDescent="0.2">
      <c r="A103" s="6">
        <v>37316</v>
      </c>
      <c r="B103" s="2">
        <v>79.150000000000006</v>
      </c>
      <c r="C103" s="45"/>
    </row>
    <row r="104" spans="1:3" x14ac:dyDescent="0.2">
      <c r="A104" s="6">
        <v>37347</v>
      </c>
      <c r="B104" s="2">
        <v>79.400000000000006</v>
      </c>
      <c r="C104" s="45"/>
    </row>
    <row r="105" spans="1:3" x14ac:dyDescent="0.2">
      <c r="A105" s="6">
        <v>37377</v>
      </c>
      <c r="B105" s="2">
        <v>81.319999999999993</v>
      </c>
      <c r="C105" s="45"/>
    </row>
    <row r="106" spans="1:3" x14ac:dyDescent="0.2">
      <c r="A106" s="6">
        <v>37408</v>
      </c>
      <c r="B106" s="2">
        <v>83.79</v>
      </c>
      <c r="C106" s="45"/>
    </row>
    <row r="107" spans="1:3" x14ac:dyDescent="0.2">
      <c r="A107" s="6">
        <v>37438</v>
      </c>
      <c r="B107" s="2">
        <v>85.65</v>
      </c>
      <c r="C107" s="45"/>
    </row>
    <row r="108" spans="1:3" x14ac:dyDescent="0.2">
      <c r="A108" s="6">
        <v>37469</v>
      </c>
      <c r="B108" s="2">
        <v>85.22</v>
      </c>
      <c r="C108" s="45"/>
    </row>
    <row r="109" spans="1:3" x14ac:dyDescent="0.2">
      <c r="A109" s="6">
        <v>37500</v>
      </c>
      <c r="B109" s="2">
        <v>85.41</v>
      </c>
      <c r="C109" s="45"/>
    </row>
    <row r="110" spans="1:3" x14ac:dyDescent="0.2">
      <c r="A110" s="6">
        <v>37530</v>
      </c>
      <c r="B110" s="2">
        <v>85.94</v>
      </c>
      <c r="C110" s="45"/>
    </row>
    <row r="111" spans="1:3" x14ac:dyDescent="0.2">
      <c r="A111" s="6">
        <v>37561</v>
      </c>
      <c r="B111" s="2">
        <v>86.65</v>
      </c>
      <c r="C111" s="45"/>
    </row>
    <row r="112" spans="1:3" x14ac:dyDescent="0.2">
      <c r="A112" s="6">
        <v>37591</v>
      </c>
      <c r="B112" s="2">
        <v>87.66</v>
      </c>
      <c r="C112" s="45"/>
    </row>
    <row r="113" spans="1:3" x14ac:dyDescent="0.2">
      <c r="A113" s="6">
        <v>37622</v>
      </c>
      <c r="B113" s="2">
        <v>90.06</v>
      </c>
      <c r="C113" s="45"/>
    </row>
    <row r="114" spans="1:3" x14ac:dyDescent="0.2">
      <c r="A114" s="6">
        <v>37653</v>
      </c>
      <c r="B114" s="2">
        <v>91.36</v>
      </c>
      <c r="C114" s="45"/>
    </row>
    <row r="115" spans="1:3" x14ac:dyDescent="0.2">
      <c r="A115" s="6">
        <v>37681</v>
      </c>
      <c r="B115" s="2">
        <v>92.06</v>
      </c>
      <c r="C115" s="45"/>
    </row>
    <row r="116" spans="1:3" x14ac:dyDescent="0.2">
      <c r="A116" s="6">
        <v>37712</v>
      </c>
      <c r="B116" s="2">
        <v>92.18</v>
      </c>
      <c r="C116" s="45"/>
    </row>
    <row r="117" spans="1:3" x14ac:dyDescent="0.2">
      <c r="A117" s="6">
        <v>37742</v>
      </c>
      <c r="B117" s="2">
        <v>95.47</v>
      </c>
      <c r="C117" s="45"/>
    </row>
    <row r="118" spans="1:3" x14ac:dyDescent="0.2">
      <c r="A118" s="6">
        <v>37773</v>
      </c>
      <c r="B118" s="2">
        <v>95.63</v>
      </c>
      <c r="C118" s="45"/>
    </row>
    <row r="119" spans="1:3" x14ac:dyDescent="0.2">
      <c r="A119" s="6">
        <v>37803</v>
      </c>
      <c r="B119" s="2">
        <v>94.31</v>
      </c>
      <c r="C119" s="45"/>
    </row>
    <row r="120" spans="1:3" x14ac:dyDescent="0.2">
      <c r="A120" s="6">
        <v>37834</v>
      </c>
      <c r="B120" s="2">
        <v>93.31</v>
      </c>
      <c r="C120" s="45"/>
    </row>
    <row r="121" spans="1:3" x14ac:dyDescent="0.2">
      <c r="A121" s="6">
        <v>37865</v>
      </c>
      <c r="B121" s="2">
        <v>93.27</v>
      </c>
      <c r="C121" s="45"/>
    </row>
    <row r="122" spans="1:3" x14ac:dyDescent="0.2">
      <c r="A122" s="6">
        <v>37895</v>
      </c>
      <c r="B122" s="2">
        <v>95.09</v>
      </c>
      <c r="C122" s="45"/>
    </row>
    <row r="123" spans="1:3" x14ac:dyDescent="0.2">
      <c r="A123" s="6">
        <v>37926</v>
      </c>
      <c r="B123" s="2">
        <v>95.08</v>
      </c>
      <c r="C123" s="45"/>
    </row>
    <row r="124" spans="1:3" x14ac:dyDescent="0.2">
      <c r="A124" s="6">
        <v>37956</v>
      </c>
      <c r="B124" s="2">
        <v>97.81</v>
      </c>
      <c r="C124" s="45"/>
    </row>
    <row r="125" spans="1:3" x14ac:dyDescent="0.2">
      <c r="A125" s="6">
        <v>37987</v>
      </c>
      <c r="B125" s="2">
        <v>98.58</v>
      </c>
      <c r="C125" s="45"/>
    </row>
    <row r="126" spans="1:3" x14ac:dyDescent="0.2">
      <c r="A126" s="6">
        <v>38018</v>
      </c>
      <c r="B126" s="2">
        <v>98.42</v>
      </c>
      <c r="C126" s="45"/>
    </row>
    <row r="127" spans="1:3" x14ac:dyDescent="0.2">
      <c r="A127" s="6">
        <v>38047</v>
      </c>
      <c r="B127" s="2">
        <v>96.58</v>
      </c>
      <c r="C127" s="45"/>
    </row>
    <row r="128" spans="1:3" x14ac:dyDescent="0.2">
      <c r="A128" s="6">
        <v>38078</v>
      </c>
      <c r="B128" s="2">
        <v>95.17</v>
      </c>
      <c r="C128" s="45"/>
    </row>
    <row r="129" spans="1:3" x14ac:dyDescent="0.2">
      <c r="A129" s="6">
        <v>38108</v>
      </c>
      <c r="B129" s="2">
        <v>96.25</v>
      </c>
      <c r="C129" s="45"/>
    </row>
    <row r="130" spans="1:3" x14ac:dyDescent="0.2">
      <c r="A130" s="6">
        <v>38139</v>
      </c>
      <c r="B130" s="2">
        <v>96.23</v>
      </c>
      <c r="C130" s="45"/>
    </row>
    <row r="131" spans="1:3" x14ac:dyDescent="0.2">
      <c r="A131" s="6">
        <v>38169</v>
      </c>
      <c r="B131" s="2">
        <v>96.56</v>
      </c>
      <c r="C131" s="45"/>
    </row>
    <row r="132" spans="1:3" x14ac:dyDescent="0.2">
      <c r="A132" s="6">
        <v>38200</v>
      </c>
      <c r="B132" s="2">
        <v>96.37</v>
      </c>
      <c r="C132" s="45"/>
    </row>
    <row r="133" spans="1:3" x14ac:dyDescent="0.2">
      <c r="A133" s="6">
        <v>38231</v>
      </c>
      <c r="B133" s="2">
        <v>96.76</v>
      </c>
      <c r="C133" s="45"/>
    </row>
    <row r="134" spans="1:3" x14ac:dyDescent="0.2">
      <c r="A134" s="6">
        <v>38261</v>
      </c>
      <c r="B134" s="2">
        <v>97.8</v>
      </c>
      <c r="C134" s="45"/>
    </row>
    <row r="135" spans="1:3" x14ac:dyDescent="0.2">
      <c r="A135" s="6">
        <v>38292</v>
      </c>
      <c r="B135" s="2">
        <v>99.08</v>
      </c>
      <c r="C135" s="45"/>
    </row>
    <row r="136" spans="1:3" x14ac:dyDescent="0.2">
      <c r="A136" s="6">
        <v>38322</v>
      </c>
      <c r="B136" s="2">
        <v>100.14</v>
      </c>
      <c r="C136" s="45"/>
    </row>
    <row r="137" spans="1:3" x14ac:dyDescent="0.2">
      <c r="A137" s="6">
        <v>38353</v>
      </c>
      <c r="B137" s="2">
        <v>98.88</v>
      </c>
      <c r="C137" s="45"/>
    </row>
    <row r="138" spans="1:3" x14ac:dyDescent="0.2">
      <c r="A138" s="6">
        <v>38384</v>
      </c>
      <c r="B138" s="2">
        <v>97.89</v>
      </c>
      <c r="C138" s="45"/>
    </row>
    <row r="139" spans="1:3" x14ac:dyDescent="0.2">
      <c r="A139" s="6">
        <v>38412</v>
      </c>
      <c r="B139" s="2">
        <v>98.65</v>
      </c>
      <c r="C139" s="45"/>
    </row>
    <row r="140" spans="1:3" x14ac:dyDescent="0.2">
      <c r="A140" s="6">
        <v>38443</v>
      </c>
      <c r="B140" s="2">
        <v>97.76</v>
      </c>
      <c r="C140" s="45"/>
    </row>
    <row r="141" spans="1:3" x14ac:dyDescent="0.2">
      <c r="A141" s="6">
        <v>38473</v>
      </c>
      <c r="B141" s="2">
        <v>96.69</v>
      </c>
      <c r="C141" s="45"/>
    </row>
    <row r="142" spans="1:3" x14ac:dyDescent="0.2">
      <c r="A142" s="6">
        <v>38504</v>
      </c>
      <c r="B142" s="2">
        <v>94.04</v>
      </c>
      <c r="C142" s="45"/>
    </row>
    <row r="143" spans="1:3" x14ac:dyDescent="0.2">
      <c r="A143" s="6">
        <v>38534</v>
      </c>
      <c r="B143" s="2">
        <v>94.32</v>
      </c>
      <c r="C143" s="45"/>
    </row>
    <row r="144" spans="1:3" x14ac:dyDescent="0.2">
      <c r="A144" s="6">
        <v>38565</v>
      </c>
      <c r="B144" s="2">
        <v>94.86</v>
      </c>
      <c r="C144" s="45"/>
    </row>
    <row r="145" spans="1:3" x14ac:dyDescent="0.2">
      <c r="A145" s="6">
        <v>38596</v>
      </c>
      <c r="B145" s="2">
        <v>94.26</v>
      </c>
      <c r="C145" s="45"/>
    </row>
    <row r="146" spans="1:3" x14ac:dyDescent="0.2">
      <c r="A146" s="6">
        <v>38626</v>
      </c>
      <c r="B146" s="2">
        <v>93.82</v>
      </c>
      <c r="C146" s="45"/>
    </row>
    <row r="147" spans="1:3" x14ac:dyDescent="0.2">
      <c r="A147" s="6">
        <v>38657</v>
      </c>
      <c r="B147" s="2">
        <v>93.05</v>
      </c>
      <c r="C147" s="45"/>
    </row>
    <row r="148" spans="1:3" x14ac:dyDescent="0.2">
      <c r="A148" s="6">
        <v>38687</v>
      </c>
      <c r="B148" s="2">
        <v>93.17</v>
      </c>
      <c r="C148" s="45"/>
    </row>
    <row r="149" spans="1:3" x14ac:dyDescent="0.2">
      <c r="A149" s="6">
        <v>38718</v>
      </c>
      <c r="B149" s="2">
        <v>93.88</v>
      </c>
      <c r="C149" s="45"/>
    </row>
    <row r="150" spans="1:3" x14ac:dyDescent="0.2">
      <c r="A150" s="6">
        <v>38749</v>
      </c>
      <c r="B150" s="2">
        <v>92.95</v>
      </c>
      <c r="C150" s="45"/>
    </row>
    <row r="151" spans="1:3" x14ac:dyDescent="0.2">
      <c r="A151" s="6">
        <v>38777</v>
      </c>
      <c r="B151" s="2">
        <v>93.7</v>
      </c>
      <c r="C151" s="45"/>
    </row>
    <row r="152" spans="1:3" x14ac:dyDescent="0.2">
      <c r="A152" s="6">
        <v>38808</v>
      </c>
      <c r="B152" s="2">
        <v>94.74</v>
      </c>
      <c r="C152" s="45"/>
    </row>
    <row r="153" spans="1:3" x14ac:dyDescent="0.2">
      <c r="A153" s="6">
        <v>38838</v>
      </c>
      <c r="B153" s="2">
        <v>96.22</v>
      </c>
      <c r="C153" s="45"/>
    </row>
    <row r="154" spans="1:3" x14ac:dyDescent="0.2">
      <c r="A154" s="6">
        <v>38869</v>
      </c>
      <c r="B154" s="2">
        <v>96.75</v>
      </c>
      <c r="C154" s="45"/>
    </row>
    <row r="155" spans="1:3" x14ac:dyDescent="0.2">
      <c r="A155" s="6">
        <v>38899</v>
      </c>
      <c r="B155" s="2">
        <v>96.75</v>
      </c>
      <c r="C155" s="45"/>
    </row>
    <row r="156" spans="1:3" x14ac:dyDescent="0.2">
      <c r="A156" s="6">
        <v>38930</v>
      </c>
      <c r="B156" s="2">
        <v>96.61</v>
      </c>
      <c r="C156" s="45"/>
    </row>
    <row r="157" spans="1:3" x14ac:dyDescent="0.2">
      <c r="A157" s="6">
        <v>38961</v>
      </c>
      <c r="B157" s="2">
        <v>96.45</v>
      </c>
      <c r="C157" s="45"/>
    </row>
    <row r="158" spans="1:3" x14ac:dyDescent="0.2">
      <c r="A158" s="6">
        <v>38991</v>
      </c>
      <c r="B158" s="2">
        <v>95.88</v>
      </c>
      <c r="C158" s="45"/>
    </row>
    <row r="159" spans="1:3" x14ac:dyDescent="0.2">
      <c r="A159" s="6">
        <v>39022</v>
      </c>
      <c r="B159" s="2">
        <v>96.51</v>
      </c>
      <c r="C159" s="45"/>
    </row>
    <row r="160" spans="1:3" x14ac:dyDescent="0.2">
      <c r="A160" s="6">
        <v>39052</v>
      </c>
      <c r="B160" s="2">
        <v>97.52</v>
      </c>
      <c r="C160" s="45"/>
    </row>
    <row r="161" spans="1:3" x14ac:dyDescent="0.2">
      <c r="A161" s="6">
        <v>39083</v>
      </c>
      <c r="B161" s="2">
        <v>96.81</v>
      </c>
      <c r="C161" s="45"/>
    </row>
    <row r="162" spans="1:3" x14ac:dyDescent="0.2">
      <c r="A162" s="6">
        <v>39114</v>
      </c>
      <c r="B162" s="2">
        <v>97.11</v>
      </c>
      <c r="C162" s="45"/>
    </row>
    <row r="163" spans="1:3" x14ac:dyDescent="0.2">
      <c r="A163" s="6">
        <v>39142</v>
      </c>
      <c r="B163" s="2">
        <v>97.93</v>
      </c>
      <c r="C163" s="45"/>
    </row>
    <row r="164" spans="1:3" x14ac:dyDescent="0.2">
      <c r="A164" s="6">
        <v>39173</v>
      </c>
      <c r="B164" s="2">
        <v>98.58</v>
      </c>
      <c r="C164" s="45"/>
    </row>
    <row r="165" spans="1:3" x14ac:dyDescent="0.2">
      <c r="A165" s="6">
        <v>39203</v>
      </c>
      <c r="B165" s="2">
        <v>98.44</v>
      </c>
      <c r="C165" s="45"/>
    </row>
    <row r="166" spans="1:3" x14ac:dyDescent="0.2">
      <c r="A166" s="6">
        <v>39234</v>
      </c>
      <c r="B166" s="2">
        <v>97.86</v>
      </c>
      <c r="C166" s="45"/>
    </row>
    <row r="167" spans="1:3" x14ac:dyDescent="0.2">
      <c r="A167" s="6">
        <v>39264</v>
      </c>
      <c r="B167" s="2">
        <v>98.34</v>
      </c>
      <c r="C167" s="45"/>
    </row>
    <row r="168" spans="1:3" x14ac:dyDescent="0.2">
      <c r="A168" s="6">
        <v>39295</v>
      </c>
      <c r="B168" s="2">
        <v>98.33</v>
      </c>
      <c r="C168" s="45"/>
    </row>
    <row r="169" spans="1:3" x14ac:dyDescent="0.2">
      <c r="A169" s="6">
        <v>39326</v>
      </c>
      <c r="B169" s="2">
        <v>99.12</v>
      </c>
      <c r="C169" s="45"/>
    </row>
    <row r="170" spans="1:3" x14ac:dyDescent="0.2">
      <c r="A170" s="6">
        <v>39356</v>
      </c>
      <c r="B170" s="2">
        <v>99.8</v>
      </c>
      <c r="C170" s="45"/>
    </row>
    <row r="171" spans="1:3" x14ac:dyDescent="0.2">
      <c r="A171" s="6">
        <v>39387</v>
      </c>
      <c r="B171" s="2">
        <v>101.39</v>
      </c>
      <c r="C171" s="45"/>
    </row>
    <row r="172" spans="1:3" x14ac:dyDescent="0.2">
      <c r="A172" s="6">
        <v>39417</v>
      </c>
      <c r="B172" s="2">
        <v>101.44</v>
      </c>
      <c r="C172" s="45"/>
    </row>
    <row r="173" spans="1:3" x14ac:dyDescent="0.2">
      <c r="A173" s="6">
        <v>39448</v>
      </c>
      <c r="B173" s="2">
        <v>102.15</v>
      </c>
      <c r="C173" s="45"/>
    </row>
    <row r="174" spans="1:3" x14ac:dyDescent="0.2">
      <c r="A174" s="6">
        <v>39479</v>
      </c>
      <c r="B174" s="2">
        <v>101.95</v>
      </c>
      <c r="C174" s="45"/>
    </row>
    <row r="175" spans="1:3" x14ac:dyDescent="0.2">
      <c r="A175" s="6">
        <v>39508</v>
      </c>
      <c r="B175" s="2">
        <v>104.86</v>
      </c>
      <c r="C175" s="45"/>
    </row>
    <row r="176" spans="1:3" x14ac:dyDescent="0.2">
      <c r="A176" s="6">
        <v>39539</v>
      </c>
      <c r="B176" s="2">
        <v>106.11</v>
      </c>
      <c r="C176" s="45"/>
    </row>
    <row r="177" spans="1:3" x14ac:dyDescent="0.2">
      <c r="A177" s="6">
        <v>39569</v>
      </c>
      <c r="B177" s="2">
        <v>105.31</v>
      </c>
      <c r="C177" s="45"/>
    </row>
    <row r="178" spans="1:3" x14ac:dyDescent="0.2">
      <c r="A178" s="6">
        <v>39600</v>
      </c>
      <c r="B178" s="2">
        <v>105.08</v>
      </c>
      <c r="C178" s="45"/>
    </row>
    <row r="179" spans="1:3" x14ac:dyDescent="0.2">
      <c r="A179" s="6">
        <v>39630</v>
      </c>
      <c r="B179" s="2">
        <v>105.2</v>
      </c>
      <c r="C179" s="45"/>
    </row>
    <row r="180" spans="1:3" x14ac:dyDescent="0.2">
      <c r="A180" s="6">
        <v>39661</v>
      </c>
      <c r="B180" s="2">
        <v>102.92</v>
      </c>
      <c r="C180" s="45"/>
    </row>
    <row r="181" spans="1:3" x14ac:dyDescent="0.2">
      <c r="A181" s="6">
        <v>39692</v>
      </c>
      <c r="B181" s="2">
        <v>102.04</v>
      </c>
      <c r="C181" s="45"/>
    </row>
    <row r="182" spans="1:3" x14ac:dyDescent="0.2">
      <c r="A182" s="6">
        <v>39722</v>
      </c>
      <c r="B182" s="2">
        <v>100.25</v>
      </c>
      <c r="C182" s="45"/>
    </row>
    <row r="183" spans="1:3" x14ac:dyDescent="0.2">
      <c r="A183" s="6">
        <v>39753</v>
      </c>
      <c r="B183" s="2">
        <v>99.94</v>
      </c>
      <c r="C183" s="45"/>
    </row>
    <row r="184" spans="1:3" x14ac:dyDescent="0.2">
      <c r="A184" s="6">
        <v>39783</v>
      </c>
      <c r="B184" s="2">
        <v>105.37</v>
      </c>
      <c r="C184" s="45"/>
    </row>
    <row r="185" spans="1:3" x14ac:dyDescent="0.2">
      <c r="A185" s="6">
        <v>39814</v>
      </c>
      <c r="B185" s="2">
        <v>106.31</v>
      </c>
      <c r="C185" s="45"/>
    </row>
    <row r="186" spans="1:3" x14ac:dyDescent="0.2">
      <c r="A186" s="6">
        <v>39845</v>
      </c>
      <c r="B186" s="2">
        <v>106.1</v>
      </c>
      <c r="C186" s="45"/>
    </row>
    <row r="187" spans="1:3" x14ac:dyDescent="0.2">
      <c r="A187" s="6">
        <v>39873</v>
      </c>
      <c r="B187" s="2">
        <v>108.11</v>
      </c>
      <c r="C187" s="45"/>
    </row>
    <row r="188" spans="1:3" x14ac:dyDescent="0.2">
      <c r="A188" s="6">
        <v>39904</v>
      </c>
      <c r="B188" s="2">
        <v>106.64</v>
      </c>
      <c r="C188" s="45"/>
    </row>
    <row r="189" spans="1:3" x14ac:dyDescent="0.2">
      <c r="A189" s="6">
        <v>39934</v>
      </c>
      <c r="B189" s="2">
        <v>106.81</v>
      </c>
      <c r="C189" s="45"/>
    </row>
    <row r="190" spans="1:3" x14ac:dyDescent="0.2">
      <c r="A190" s="6">
        <v>39965</v>
      </c>
      <c r="B190" s="2">
        <v>107.68</v>
      </c>
      <c r="C190" s="45"/>
    </row>
    <row r="191" spans="1:3" x14ac:dyDescent="0.2">
      <c r="A191" s="6">
        <v>39995</v>
      </c>
      <c r="B191" s="2">
        <v>107.52</v>
      </c>
      <c r="C191" s="45"/>
    </row>
    <row r="192" spans="1:3" x14ac:dyDescent="0.2">
      <c r="A192" s="6">
        <v>40026</v>
      </c>
      <c r="B192" s="2">
        <v>107.38</v>
      </c>
      <c r="C192" s="45"/>
    </row>
    <row r="193" spans="1:3" x14ac:dyDescent="0.2">
      <c r="A193" s="6">
        <v>40057</v>
      </c>
      <c r="B193" s="2">
        <v>108.53</v>
      </c>
      <c r="C193" s="45"/>
    </row>
    <row r="194" spans="1:3" x14ac:dyDescent="0.2">
      <c r="A194" s="6">
        <v>40087</v>
      </c>
      <c r="B194" s="2">
        <v>109.25</v>
      </c>
      <c r="C194" s="45"/>
    </row>
    <row r="195" spans="1:3" x14ac:dyDescent="0.2">
      <c r="A195" s="6">
        <v>40118</v>
      </c>
      <c r="B195" s="2">
        <v>109.06</v>
      </c>
      <c r="C195" s="45"/>
    </row>
    <row r="196" spans="1:3" x14ac:dyDescent="0.2">
      <c r="A196" s="6">
        <v>40148</v>
      </c>
      <c r="B196" s="2">
        <v>108.21</v>
      </c>
      <c r="C196" s="45"/>
    </row>
    <row r="197" spans="1:3" x14ac:dyDescent="0.2">
      <c r="A197" s="6">
        <v>40179</v>
      </c>
      <c r="B197" s="2">
        <v>105.89</v>
      </c>
      <c r="C197" s="45"/>
    </row>
    <row r="198" spans="1:3" x14ac:dyDescent="0.2">
      <c r="A198" s="6">
        <v>40210</v>
      </c>
      <c r="B198" s="2">
        <v>103.35</v>
      </c>
      <c r="C198" s="45"/>
    </row>
    <row r="199" spans="1:3" x14ac:dyDescent="0.2">
      <c r="A199" s="6">
        <v>40238</v>
      </c>
      <c r="B199" s="2">
        <v>102.42</v>
      </c>
      <c r="C199" s="45"/>
    </row>
    <row r="200" spans="1:3" x14ac:dyDescent="0.2">
      <c r="A200" s="6">
        <v>40269</v>
      </c>
      <c r="B200" s="2">
        <v>100.85</v>
      </c>
      <c r="C200" s="45"/>
    </row>
    <row r="201" spans="1:3" x14ac:dyDescent="0.2">
      <c r="A201" s="6">
        <v>40299</v>
      </c>
      <c r="B201" s="2">
        <v>97.9</v>
      </c>
      <c r="C201" s="45"/>
    </row>
    <row r="202" spans="1:3" x14ac:dyDescent="0.2">
      <c r="A202" s="6">
        <v>40330</v>
      </c>
      <c r="B202" s="2">
        <v>96.05</v>
      </c>
      <c r="C202" s="45"/>
    </row>
    <row r="203" spans="1:3" x14ac:dyDescent="0.2">
      <c r="A203" s="6">
        <v>40360</v>
      </c>
      <c r="B203" s="2">
        <v>97.93</v>
      </c>
      <c r="C203" s="45"/>
    </row>
    <row r="204" spans="1:3" x14ac:dyDescent="0.2">
      <c r="A204" s="6">
        <v>40391</v>
      </c>
      <c r="B204" s="2">
        <v>97.62</v>
      </c>
      <c r="C204" s="45"/>
    </row>
    <row r="205" spans="1:3" x14ac:dyDescent="0.2">
      <c r="A205" s="6">
        <v>40422</v>
      </c>
      <c r="B205" s="2">
        <v>98.07</v>
      </c>
      <c r="C205" s="45"/>
    </row>
    <row r="206" spans="1:3" x14ac:dyDescent="0.2">
      <c r="A206" s="6">
        <v>40452</v>
      </c>
      <c r="B206" s="2">
        <v>101.55</v>
      </c>
      <c r="C206" s="45"/>
    </row>
    <row r="207" spans="1:3" x14ac:dyDescent="0.2">
      <c r="A207" s="6">
        <v>40483</v>
      </c>
      <c r="B207" s="2">
        <v>100.44</v>
      </c>
      <c r="C207" s="45"/>
    </row>
    <row r="208" spans="1:3" x14ac:dyDescent="0.2">
      <c r="A208" s="6">
        <v>40513</v>
      </c>
      <c r="B208" s="2">
        <v>98.37</v>
      </c>
      <c r="C208" s="45"/>
    </row>
    <row r="209" spans="1:3" x14ac:dyDescent="0.2">
      <c r="A209" s="6">
        <v>40544</v>
      </c>
      <c r="B209" s="2">
        <v>98.24</v>
      </c>
      <c r="C209" s="45"/>
    </row>
    <row r="210" spans="1:3" x14ac:dyDescent="0.2">
      <c r="A210" s="6">
        <v>40575</v>
      </c>
      <c r="B210" s="2">
        <v>99.31</v>
      </c>
      <c r="C210" s="45"/>
    </row>
    <row r="211" spans="1:3" x14ac:dyDescent="0.2">
      <c r="A211" s="6">
        <v>40603</v>
      </c>
      <c r="B211" s="2">
        <v>100.89</v>
      </c>
      <c r="C211" s="45"/>
    </row>
    <row r="212" spans="1:3" x14ac:dyDescent="0.2">
      <c r="A212" s="6">
        <v>40634</v>
      </c>
      <c r="B212" s="2">
        <v>102.34</v>
      </c>
      <c r="C212" s="45"/>
    </row>
    <row r="213" spans="1:3" x14ac:dyDescent="0.2">
      <c r="A213" s="6">
        <v>40664</v>
      </c>
      <c r="B213" s="2">
        <v>101.57</v>
      </c>
      <c r="C213" s="45"/>
    </row>
    <row r="214" spans="1:3" x14ac:dyDescent="0.2">
      <c r="A214" s="6">
        <v>40695</v>
      </c>
      <c r="B214" s="2">
        <v>101.82</v>
      </c>
      <c r="C214" s="45"/>
    </row>
    <row r="215" spans="1:3" x14ac:dyDescent="0.2">
      <c r="A215" s="6">
        <v>40725</v>
      </c>
      <c r="B215" s="2">
        <v>100.97</v>
      </c>
      <c r="C215" s="45"/>
    </row>
    <row r="216" spans="1:3" x14ac:dyDescent="0.2">
      <c r="A216" s="6">
        <v>40756</v>
      </c>
      <c r="B216" s="2">
        <v>101.56</v>
      </c>
      <c r="C216" s="45"/>
    </row>
    <row r="217" spans="1:3" x14ac:dyDescent="0.2">
      <c r="A217" s="6">
        <v>40787</v>
      </c>
      <c r="B217" s="2">
        <v>100.9</v>
      </c>
      <c r="C217" s="45"/>
    </row>
    <row r="218" spans="1:3" x14ac:dyDescent="0.2">
      <c r="A218" s="6">
        <v>40817</v>
      </c>
      <c r="B218" s="2">
        <v>101.25</v>
      </c>
      <c r="C218" s="45"/>
    </row>
    <row r="219" spans="1:3" x14ac:dyDescent="0.2">
      <c r="A219" s="6">
        <v>40848</v>
      </c>
      <c r="B219" s="2">
        <v>100.56</v>
      </c>
      <c r="C219" s="45"/>
    </row>
    <row r="220" spans="1:3" x14ac:dyDescent="0.2">
      <c r="A220" s="6">
        <v>40878</v>
      </c>
      <c r="B220" s="2">
        <v>99.01</v>
      </c>
      <c r="C220" s="45"/>
    </row>
    <row r="221" spans="1:3" x14ac:dyDescent="0.2">
      <c r="A221" s="6">
        <v>40909</v>
      </c>
      <c r="B221" s="2">
        <v>96.9</v>
      </c>
      <c r="C221" s="45"/>
    </row>
    <row r="222" spans="1:3" x14ac:dyDescent="0.2">
      <c r="A222" s="6">
        <v>40940</v>
      </c>
      <c r="B222" s="2">
        <v>97.11</v>
      </c>
      <c r="C222" s="45"/>
    </row>
    <row r="223" spans="1:3" x14ac:dyDescent="0.2">
      <c r="A223" s="6">
        <v>40969</v>
      </c>
      <c r="B223" s="2">
        <v>97.3</v>
      </c>
      <c r="C223" s="45"/>
    </row>
    <row r="224" spans="1:3" x14ac:dyDescent="0.2">
      <c r="A224" s="6">
        <v>41000</v>
      </c>
      <c r="B224" s="2">
        <v>97.1</v>
      </c>
      <c r="C224" s="45"/>
    </row>
    <row r="225" spans="1:3" x14ac:dyDescent="0.2">
      <c r="A225" s="6">
        <v>41030</v>
      </c>
      <c r="B225" s="2">
        <v>96.2</v>
      </c>
      <c r="C225" s="45"/>
    </row>
    <row r="226" spans="1:3" x14ac:dyDescent="0.2">
      <c r="A226" s="6">
        <v>41061</v>
      </c>
      <c r="B226" s="2">
        <v>95.76</v>
      </c>
      <c r="C226" s="45"/>
    </row>
    <row r="227" spans="1:3" x14ac:dyDescent="0.2">
      <c r="A227" s="6">
        <v>41091</v>
      </c>
      <c r="B227" s="2">
        <v>93.72</v>
      </c>
      <c r="C227" s="45"/>
    </row>
    <row r="228" spans="1:3" x14ac:dyDescent="0.2">
      <c r="A228" s="6">
        <v>41122</v>
      </c>
      <c r="B228" s="2">
        <v>93.56</v>
      </c>
      <c r="C228" s="45"/>
    </row>
    <row r="229" spans="1:3" x14ac:dyDescent="0.2">
      <c r="A229" s="6">
        <v>41153</v>
      </c>
      <c r="B229" s="2">
        <v>95.65</v>
      </c>
      <c r="C229" s="45"/>
    </row>
    <row r="230" spans="1:3" x14ac:dyDescent="0.2">
      <c r="A230" s="6">
        <v>41183</v>
      </c>
      <c r="B230" s="2">
        <v>96.23</v>
      </c>
      <c r="C230" s="45"/>
    </row>
    <row r="231" spans="1:3" x14ac:dyDescent="0.2">
      <c r="A231" s="6">
        <v>41214</v>
      </c>
      <c r="B231" s="2">
        <v>95.66</v>
      </c>
      <c r="C231" s="45"/>
    </row>
    <row r="232" spans="1:3" x14ac:dyDescent="0.2">
      <c r="A232" s="6">
        <v>41244</v>
      </c>
      <c r="B232" s="2">
        <v>96.98</v>
      </c>
      <c r="C232" s="45"/>
    </row>
    <row r="233" spans="1:3" x14ac:dyDescent="0.2">
      <c r="A233" s="6">
        <v>41275</v>
      </c>
      <c r="B233" s="2">
        <v>98.26</v>
      </c>
      <c r="C233" s="45"/>
    </row>
    <row r="234" spans="1:3" x14ac:dyDescent="0.2">
      <c r="A234" s="6">
        <v>41306</v>
      </c>
      <c r="B234" s="2">
        <v>99.34</v>
      </c>
      <c r="C234" s="45"/>
    </row>
    <row r="235" spans="1:3" x14ac:dyDescent="0.2">
      <c r="A235" s="6">
        <v>41334</v>
      </c>
      <c r="B235" s="2">
        <v>97.84</v>
      </c>
      <c r="C235" s="45"/>
    </row>
    <row r="236" spans="1:3" x14ac:dyDescent="0.2">
      <c r="A236" s="6">
        <v>41365</v>
      </c>
      <c r="B236" s="2">
        <v>98.17</v>
      </c>
      <c r="C236" s="45"/>
    </row>
    <row r="237" spans="1:3" x14ac:dyDescent="0.2">
      <c r="A237" s="6">
        <v>41395</v>
      </c>
      <c r="B237" s="2">
        <v>98.38</v>
      </c>
      <c r="C237" s="45"/>
    </row>
    <row r="238" spans="1:3" x14ac:dyDescent="0.2">
      <c r="A238" s="6">
        <v>41426</v>
      </c>
      <c r="B238" s="2">
        <v>100.27</v>
      </c>
      <c r="C238" s="45"/>
    </row>
    <row r="239" spans="1:3" x14ac:dyDescent="0.2">
      <c r="A239" s="6">
        <v>41456</v>
      </c>
      <c r="B239" s="2">
        <v>100.39</v>
      </c>
      <c r="C239" s="45"/>
    </row>
    <row r="240" spans="1:3" x14ac:dyDescent="0.2">
      <c r="A240" s="6">
        <v>41487</v>
      </c>
      <c r="B240" s="2">
        <v>101.56</v>
      </c>
      <c r="C240" s="45"/>
    </row>
    <row r="241" spans="1:3" x14ac:dyDescent="0.2">
      <c r="A241" s="6">
        <v>41518</v>
      </c>
      <c r="B241" s="2">
        <v>101.3</v>
      </c>
      <c r="C241" s="45"/>
    </row>
    <row r="242" spans="1:3" x14ac:dyDescent="0.2">
      <c r="A242" s="6">
        <v>41548</v>
      </c>
      <c r="B242" s="2">
        <v>102.12</v>
      </c>
      <c r="C242" s="45"/>
    </row>
    <row r="243" spans="1:3" x14ac:dyDescent="0.2">
      <c r="A243" s="6">
        <v>41579</v>
      </c>
      <c r="B243" s="2">
        <v>102.06</v>
      </c>
      <c r="C243" s="45"/>
    </row>
    <row r="244" spans="1:3" x14ac:dyDescent="0.2">
      <c r="A244" s="6">
        <v>41609</v>
      </c>
      <c r="B244" s="2">
        <v>103.51</v>
      </c>
      <c r="C244" s="45"/>
    </row>
    <row r="245" spans="1:3" x14ac:dyDescent="0.2">
      <c r="A245" s="6">
        <v>41640</v>
      </c>
      <c r="B245" s="2">
        <v>103.63</v>
      </c>
      <c r="C245" s="45"/>
    </row>
    <row r="246" spans="1:3" x14ac:dyDescent="0.2">
      <c r="A246" s="6">
        <v>41671</v>
      </c>
      <c r="B246" s="2">
        <v>104.12</v>
      </c>
      <c r="C246" s="45"/>
    </row>
    <row r="247" spans="1:3" x14ac:dyDescent="0.2">
      <c r="A247" s="6">
        <v>41699</v>
      </c>
      <c r="B247" s="2">
        <v>105.36</v>
      </c>
      <c r="C247" s="45"/>
    </row>
    <row r="248" spans="1:3" x14ac:dyDescent="0.2">
      <c r="A248" s="6">
        <v>41730</v>
      </c>
      <c r="B248" s="2">
        <v>104.76</v>
      </c>
      <c r="C248" s="45"/>
    </row>
    <row r="249" spans="1:3" x14ac:dyDescent="0.2">
      <c r="A249" s="6">
        <v>41760</v>
      </c>
      <c r="B249" s="2">
        <v>103.75</v>
      </c>
      <c r="C249" s="45"/>
    </row>
    <row r="250" spans="1:3" x14ac:dyDescent="0.2">
      <c r="A250" s="6">
        <v>41791</v>
      </c>
      <c r="B250" s="2">
        <v>102.79</v>
      </c>
      <c r="C250" s="45"/>
    </row>
    <row r="251" spans="1:3" x14ac:dyDescent="0.2">
      <c r="A251" s="6">
        <v>41821</v>
      </c>
      <c r="B251" s="2">
        <v>102.39</v>
      </c>
      <c r="C251" s="45"/>
    </row>
    <row r="252" spans="1:3" x14ac:dyDescent="0.2">
      <c r="A252" s="6">
        <v>41852</v>
      </c>
      <c r="B252" s="2">
        <v>102.01</v>
      </c>
      <c r="C252" s="45"/>
    </row>
    <row r="253" spans="1:3" x14ac:dyDescent="0.2">
      <c r="A253" s="6">
        <v>41883</v>
      </c>
      <c r="B253" s="2">
        <v>100.71</v>
      </c>
      <c r="C253" s="45"/>
    </row>
    <row r="254" spans="1:3" x14ac:dyDescent="0.2">
      <c r="A254" s="6">
        <v>41913</v>
      </c>
      <c r="B254" s="2">
        <v>100.6</v>
      </c>
      <c r="C254" s="45"/>
    </row>
    <row r="255" spans="1:3" x14ac:dyDescent="0.2">
      <c r="A255" s="6">
        <v>41944</v>
      </c>
      <c r="B255" s="2">
        <v>101.22</v>
      </c>
      <c r="C255" s="45"/>
    </row>
    <row r="256" spans="1:3" x14ac:dyDescent="0.2">
      <c r="A256" s="6">
        <v>41974</v>
      </c>
      <c r="B256" s="2">
        <v>103.03</v>
      </c>
      <c r="C256" s="45"/>
    </row>
    <row r="257" spans="1:3" x14ac:dyDescent="0.2">
      <c r="A257" s="6">
        <v>42005</v>
      </c>
      <c r="B257" s="2">
        <v>99.57</v>
      </c>
      <c r="C257" s="45"/>
    </row>
    <row r="258" spans="1:3" x14ac:dyDescent="0.2">
      <c r="A258" s="6">
        <v>42036</v>
      </c>
      <c r="B258" s="2">
        <v>97.94</v>
      </c>
      <c r="C258" s="45"/>
    </row>
    <row r="259" spans="1:3" x14ac:dyDescent="0.2">
      <c r="A259" s="6">
        <v>42064</v>
      </c>
      <c r="B259" s="2">
        <v>94.83</v>
      </c>
      <c r="C259" s="45"/>
    </row>
    <row r="260" spans="1:3" x14ac:dyDescent="0.2">
      <c r="A260" s="6">
        <v>42095</v>
      </c>
      <c r="B260" s="2">
        <v>93.22</v>
      </c>
      <c r="C260" s="45"/>
    </row>
    <row r="261" spans="1:3" x14ac:dyDescent="0.2">
      <c r="A261" s="6">
        <v>42125</v>
      </c>
      <c r="B261" s="2">
        <v>95.05</v>
      </c>
      <c r="C261" s="45"/>
    </row>
    <row r="262" spans="1:3" x14ac:dyDescent="0.2">
      <c r="A262" s="6">
        <v>42156</v>
      </c>
      <c r="B262" s="2">
        <v>96.45</v>
      </c>
      <c r="C262" s="45"/>
    </row>
    <row r="263" spans="1:3" x14ac:dyDescent="0.2">
      <c r="A263" s="6">
        <v>42186</v>
      </c>
      <c r="B263" s="2">
        <v>95.76</v>
      </c>
      <c r="C263" s="45"/>
    </row>
    <row r="264" spans="1:3" x14ac:dyDescent="0.2">
      <c r="A264" s="6">
        <v>42217</v>
      </c>
      <c r="B264" s="2">
        <v>98.76</v>
      </c>
      <c r="C264" s="45"/>
    </row>
    <row r="265" spans="1:3" x14ac:dyDescent="0.2">
      <c r="A265" s="6">
        <v>42248</v>
      </c>
      <c r="B265" s="2">
        <v>100.31</v>
      </c>
      <c r="C265" s="45"/>
    </row>
    <row r="266" spans="1:3" x14ac:dyDescent="0.2">
      <c r="A266" s="6">
        <v>42278</v>
      </c>
      <c r="B266" s="2">
        <v>99.66</v>
      </c>
      <c r="C266" s="45"/>
    </row>
    <row r="267" spans="1:3" x14ac:dyDescent="0.2">
      <c r="A267" s="6">
        <v>42309</v>
      </c>
      <c r="B267" s="2">
        <v>96.64</v>
      </c>
      <c r="C267" s="45"/>
    </row>
    <row r="268" spans="1:3" x14ac:dyDescent="0.2">
      <c r="A268" s="6">
        <v>42339</v>
      </c>
      <c r="B268" s="2">
        <v>98.8</v>
      </c>
      <c r="C268" s="45"/>
    </row>
    <row r="269" spans="1:3" x14ac:dyDescent="0.2">
      <c r="A269" s="6">
        <v>42370</v>
      </c>
      <c r="B269" s="2">
        <v>100.85</v>
      </c>
      <c r="C269" s="45"/>
    </row>
    <row r="270" spans="1:3" x14ac:dyDescent="0.2">
      <c r="A270" s="6">
        <v>42401</v>
      </c>
      <c r="B270" s="2">
        <v>102.22</v>
      </c>
      <c r="C270" s="45"/>
    </row>
    <row r="271" spans="1:3" x14ac:dyDescent="0.2">
      <c r="A271" s="6">
        <v>42430</v>
      </c>
      <c r="B271" s="2">
        <v>100.71</v>
      </c>
      <c r="C271" s="45"/>
    </row>
    <row r="272" spans="1:3" x14ac:dyDescent="0.2">
      <c r="A272" s="6">
        <v>42461</v>
      </c>
      <c r="B272" s="2">
        <v>101.25</v>
      </c>
      <c r="C272" s="45"/>
    </row>
    <row r="273" spans="1:3" x14ac:dyDescent="0.2">
      <c r="A273" s="6">
        <v>42491</v>
      </c>
      <c r="B273" s="2">
        <v>101.48</v>
      </c>
      <c r="C273" s="45"/>
    </row>
    <row r="274" spans="1:3" x14ac:dyDescent="0.2">
      <c r="A274" s="6">
        <v>42522</v>
      </c>
      <c r="B274" s="2">
        <v>101.03</v>
      </c>
      <c r="C274" s="45"/>
    </row>
    <row r="275" spans="1:3" x14ac:dyDescent="0.2">
      <c r="A275" s="6">
        <v>42552</v>
      </c>
      <c r="B275" s="2">
        <v>100.97</v>
      </c>
      <c r="C275" s="45"/>
    </row>
    <row r="276" spans="1:3" x14ac:dyDescent="0.2">
      <c r="A276" s="6">
        <v>42583</v>
      </c>
      <c r="B276" s="2">
        <v>101.51</v>
      </c>
      <c r="C276" s="45"/>
    </row>
    <row r="277" spans="1:3" x14ac:dyDescent="0.2">
      <c r="A277" s="6">
        <v>42614</v>
      </c>
      <c r="B277" s="2">
        <v>101.67</v>
      </c>
      <c r="C277" s="45"/>
    </row>
    <row r="278" spans="1:3" x14ac:dyDescent="0.2">
      <c r="A278" s="6">
        <v>42644</v>
      </c>
      <c r="B278" s="2">
        <v>101.49</v>
      </c>
      <c r="C278" s="45"/>
    </row>
    <row r="279" spans="1:3" x14ac:dyDescent="0.2">
      <c r="A279" s="6">
        <v>42675</v>
      </c>
      <c r="B279" s="2">
        <v>101.21</v>
      </c>
      <c r="C279" s="45"/>
    </row>
    <row r="280" spans="1:3" x14ac:dyDescent="0.2">
      <c r="A280" s="6">
        <v>42705</v>
      </c>
      <c r="B280" s="2">
        <v>100.01</v>
      </c>
      <c r="C280" s="45"/>
    </row>
    <row r="281" spans="1:3" x14ac:dyDescent="0.2">
      <c r="A281" s="6">
        <v>42736</v>
      </c>
      <c r="B281" s="2">
        <v>100.33</v>
      </c>
      <c r="C281" s="45"/>
    </row>
    <row r="282" spans="1:3" x14ac:dyDescent="0.2">
      <c r="A282" s="6">
        <v>42767</v>
      </c>
      <c r="B282" s="2">
        <v>99.48</v>
      </c>
      <c r="C282" s="45"/>
    </row>
    <row r="283" spans="1:3" x14ac:dyDescent="0.2">
      <c r="A283" s="6">
        <v>42795</v>
      </c>
      <c r="B283" s="2">
        <v>100</v>
      </c>
      <c r="C283" s="45"/>
    </row>
    <row r="284" spans="1:3" x14ac:dyDescent="0.2">
      <c r="A284" s="6">
        <v>42826</v>
      </c>
      <c r="B284" s="2">
        <v>99.53</v>
      </c>
      <c r="C284" s="45"/>
    </row>
    <row r="285" spans="1:3" x14ac:dyDescent="0.2">
      <c r="A285" s="6">
        <v>42856</v>
      </c>
      <c r="B285" s="2">
        <v>101.83</v>
      </c>
      <c r="C285" s="45"/>
    </row>
    <row r="286" spans="1:3" x14ac:dyDescent="0.2">
      <c r="A286" s="6">
        <v>42887</v>
      </c>
      <c r="B286" s="2">
        <v>102.93</v>
      </c>
      <c r="C286" s="45"/>
    </row>
    <row r="287" spans="1:3" x14ac:dyDescent="0.2">
      <c r="A287" s="6">
        <v>42917</v>
      </c>
      <c r="B287" s="2">
        <v>104.67</v>
      </c>
      <c r="C287" s="45"/>
    </row>
    <row r="288" spans="1:3" x14ac:dyDescent="0.2">
      <c r="A288" s="6">
        <v>42948</v>
      </c>
      <c r="B288" s="2">
        <v>106.33</v>
      </c>
      <c r="C288" s="45"/>
    </row>
    <row r="289" spans="1:3" x14ac:dyDescent="0.2">
      <c r="A289" s="6">
        <v>42979</v>
      </c>
      <c r="B289" s="2">
        <v>106.14</v>
      </c>
      <c r="C289" s="45"/>
    </row>
    <row r="290" spans="1:3" x14ac:dyDescent="0.2">
      <c r="A290" s="6">
        <v>43009</v>
      </c>
      <c r="B290" s="2">
        <v>105.98</v>
      </c>
      <c r="C290" s="45"/>
    </row>
    <row r="291" spans="1:3" x14ac:dyDescent="0.2">
      <c r="A291" s="6">
        <v>43040</v>
      </c>
      <c r="B291" s="2">
        <v>106.37</v>
      </c>
      <c r="C291" s="45"/>
    </row>
    <row r="292" spans="1:3" x14ac:dyDescent="0.2">
      <c r="A292" s="6">
        <v>43070</v>
      </c>
      <c r="B292" s="2">
        <v>106.73</v>
      </c>
      <c r="C292" s="45"/>
    </row>
    <row r="293" spans="1:3" x14ac:dyDescent="0.2">
      <c r="A293" s="6">
        <v>43101</v>
      </c>
      <c r="B293" s="2">
        <v>107.4</v>
      </c>
      <c r="C293" s="45"/>
    </row>
    <row r="294" spans="1:3" x14ac:dyDescent="0.2">
      <c r="A294" s="6">
        <v>43132</v>
      </c>
      <c r="B294" s="2">
        <v>107.89</v>
      </c>
      <c r="C294" s="45"/>
    </row>
    <row r="295" spans="1:3" x14ac:dyDescent="0.2">
      <c r="A295" s="6">
        <v>43160</v>
      </c>
      <c r="B295" s="2">
        <v>108.17</v>
      </c>
      <c r="C295" s="45"/>
    </row>
    <row r="296" spans="1:3" x14ac:dyDescent="0.2">
      <c r="A296" s="6">
        <v>43191</v>
      </c>
      <c r="B296" s="2">
        <v>108.54</v>
      </c>
      <c r="C296" s="45"/>
    </row>
    <row r="297" spans="1:3" x14ac:dyDescent="0.2">
      <c r="A297" s="6">
        <v>43221</v>
      </c>
      <c r="B297" s="2">
        <v>107.43</v>
      </c>
      <c r="C297" s="45"/>
    </row>
    <row r="298" spans="1:3" x14ac:dyDescent="0.2">
      <c r="A298" s="6">
        <v>43252</v>
      </c>
      <c r="B298" s="2">
        <v>107.37</v>
      </c>
      <c r="C298" s="45"/>
    </row>
    <row r="299" spans="1:3" x14ac:dyDescent="0.2">
      <c r="A299" s="6">
        <v>43282</v>
      </c>
      <c r="B299" s="2">
        <v>108.62</v>
      </c>
      <c r="C299" s="45"/>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9"/>
  <sheetViews>
    <sheetView showGridLines="0" zoomScale="60" zoomScaleNormal="60" workbookViewId="0">
      <selection activeCell="C42" activeCellId="5" sqref="C10 C18 C26 C35 C34 C42"/>
    </sheetView>
  </sheetViews>
  <sheetFormatPr baseColWidth="10" defaultColWidth="11" defaultRowHeight="14.25" x14ac:dyDescent="0.2"/>
  <cols>
    <col min="3" max="3" width="16.625" customWidth="1"/>
  </cols>
  <sheetData>
    <row r="1" spans="1:3" x14ac:dyDescent="0.2">
      <c r="A1" s="1" t="s">
        <v>0</v>
      </c>
      <c r="B1" s="1" t="s">
        <v>1</v>
      </c>
    </row>
    <row r="2" spans="1:3" x14ac:dyDescent="0.2">
      <c r="A2" s="1" t="s">
        <v>7</v>
      </c>
      <c r="B2" s="1" t="s">
        <v>5</v>
      </c>
    </row>
    <row r="3" spans="1:3" x14ac:dyDescent="0.2">
      <c r="A3" s="1" t="s">
        <v>2</v>
      </c>
      <c r="B3" s="1" t="s">
        <v>3</v>
      </c>
    </row>
    <row r="4" spans="1:3" x14ac:dyDescent="0.2">
      <c r="A4" s="3" t="s">
        <v>11</v>
      </c>
      <c r="B4" s="3" t="s">
        <v>8</v>
      </c>
    </row>
    <row r="5" spans="1:3" x14ac:dyDescent="0.2">
      <c r="A5" s="6">
        <v>34335</v>
      </c>
      <c r="B5" s="2">
        <v>102.01</v>
      </c>
      <c r="C5" s="84" t="s">
        <v>189</v>
      </c>
    </row>
    <row r="6" spans="1:3" x14ac:dyDescent="0.2">
      <c r="A6" s="6">
        <v>34366</v>
      </c>
      <c r="B6" s="2">
        <v>102.43</v>
      </c>
      <c r="C6" s="85">
        <f>AVERAGE(B65:B299)</f>
        <v>98.349063829787198</v>
      </c>
    </row>
    <row r="7" spans="1:3" x14ac:dyDescent="0.2">
      <c r="A7" s="6">
        <v>34394</v>
      </c>
      <c r="B7" s="2">
        <v>104.36</v>
      </c>
      <c r="C7" s="84" t="s">
        <v>455</v>
      </c>
    </row>
    <row r="8" spans="1:3" x14ac:dyDescent="0.2">
      <c r="A8" s="6">
        <v>34425</v>
      </c>
      <c r="B8" s="2">
        <v>104.73</v>
      </c>
      <c r="C8" s="86">
        <f>_xlfn.STDEV.P(B65:B299)</f>
        <v>6.152568394336595</v>
      </c>
    </row>
    <row r="9" spans="1:3" x14ac:dyDescent="0.2">
      <c r="A9" s="6">
        <v>34455</v>
      </c>
      <c r="B9" s="2">
        <v>106.21</v>
      </c>
      <c r="C9" s="84" t="s">
        <v>450</v>
      </c>
    </row>
    <row r="10" spans="1:3" ht="15" x14ac:dyDescent="0.2">
      <c r="A10" s="6">
        <v>34486</v>
      </c>
      <c r="B10" s="2">
        <v>106.18</v>
      </c>
      <c r="C10" s="88">
        <f>C8/C6</f>
        <v>6.2558484593049607E-2</v>
      </c>
    </row>
    <row r="11" spans="1:3" x14ac:dyDescent="0.2">
      <c r="A11" s="6">
        <v>34516</v>
      </c>
      <c r="B11" s="2">
        <v>108.24</v>
      </c>
      <c r="C11" s="86"/>
    </row>
    <row r="12" spans="1:3" ht="15" x14ac:dyDescent="0.2">
      <c r="A12" s="6">
        <v>34547</v>
      </c>
      <c r="B12" s="2">
        <v>108.1</v>
      </c>
      <c r="C12" s="88" t="s">
        <v>451</v>
      </c>
    </row>
    <row r="13" spans="1:3" x14ac:dyDescent="0.2">
      <c r="A13" s="6">
        <v>34578</v>
      </c>
      <c r="B13" s="2">
        <v>108.11</v>
      </c>
      <c r="C13" s="84" t="s">
        <v>189</v>
      </c>
    </row>
    <row r="14" spans="1:3" x14ac:dyDescent="0.2">
      <c r="A14" s="6">
        <v>34608</v>
      </c>
      <c r="B14" s="2">
        <v>109.15</v>
      </c>
      <c r="C14" s="85">
        <f>AVERAGE(B65:B124)</f>
        <v>93.574999999999989</v>
      </c>
    </row>
    <row r="15" spans="1:3" x14ac:dyDescent="0.2">
      <c r="A15" s="6">
        <v>34639</v>
      </c>
      <c r="B15" s="2">
        <v>107.41</v>
      </c>
      <c r="C15" s="84" t="s">
        <v>455</v>
      </c>
    </row>
    <row r="16" spans="1:3" x14ac:dyDescent="0.2">
      <c r="A16" s="6">
        <v>34669</v>
      </c>
      <c r="B16" s="2">
        <v>105.81</v>
      </c>
      <c r="C16" s="86">
        <f>_xlfn.STDEV.P(B65:B125)</f>
        <v>6.3409457421691471</v>
      </c>
    </row>
    <row r="17" spans="1:3" x14ac:dyDescent="0.2">
      <c r="A17" s="6">
        <v>34700</v>
      </c>
      <c r="B17" s="2">
        <v>107.53</v>
      </c>
      <c r="C17" s="84" t="s">
        <v>450</v>
      </c>
    </row>
    <row r="18" spans="1:3" ht="15" x14ac:dyDescent="0.2">
      <c r="A18" s="6">
        <v>34731</v>
      </c>
      <c r="B18" s="2">
        <v>108.54</v>
      </c>
      <c r="C18" s="88">
        <f>C16/C14</f>
        <v>6.7763245975625414E-2</v>
      </c>
    </row>
    <row r="19" spans="1:3" x14ac:dyDescent="0.2">
      <c r="A19" s="6">
        <v>34759</v>
      </c>
      <c r="B19" s="2">
        <v>110.78</v>
      </c>
    </row>
    <row r="20" spans="1:3" ht="15" x14ac:dyDescent="0.2">
      <c r="A20" s="6">
        <v>34790</v>
      </c>
      <c r="B20" s="2">
        <v>110.37</v>
      </c>
      <c r="C20" s="88" t="s">
        <v>452</v>
      </c>
    </row>
    <row r="21" spans="1:3" x14ac:dyDescent="0.2">
      <c r="A21" s="6">
        <v>34820</v>
      </c>
      <c r="B21" s="2">
        <v>109.08</v>
      </c>
      <c r="C21" s="84" t="s">
        <v>189</v>
      </c>
    </row>
    <row r="22" spans="1:3" x14ac:dyDescent="0.2">
      <c r="A22" s="6">
        <v>34851</v>
      </c>
      <c r="B22" s="2">
        <v>109.14</v>
      </c>
      <c r="C22" s="85">
        <f>AVERAGE(B125:B184)</f>
        <v>104.0236666666667</v>
      </c>
    </row>
    <row r="23" spans="1:3" x14ac:dyDescent="0.2">
      <c r="A23" s="6">
        <v>34881</v>
      </c>
      <c r="B23" s="2">
        <v>110.28</v>
      </c>
      <c r="C23" s="84" t="s">
        <v>455</v>
      </c>
    </row>
    <row r="24" spans="1:3" x14ac:dyDescent="0.2">
      <c r="A24" s="6">
        <v>34912</v>
      </c>
      <c r="B24" s="2">
        <v>108.69</v>
      </c>
      <c r="C24" s="86">
        <f>_xlfn.STDEV.P(B125:B184)</f>
        <v>2.6028439360736848</v>
      </c>
    </row>
    <row r="25" spans="1:3" x14ac:dyDescent="0.2">
      <c r="A25" s="6">
        <v>34943</v>
      </c>
      <c r="B25" s="2">
        <v>107.73</v>
      </c>
      <c r="C25" s="84" t="s">
        <v>450</v>
      </c>
    </row>
    <row r="26" spans="1:3" ht="15" x14ac:dyDescent="0.2">
      <c r="A26" s="6">
        <v>34973</v>
      </c>
      <c r="B26" s="2">
        <v>109.15</v>
      </c>
      <c r="C26" s="88">
        <f>C24/C22</f>
        <v>2.5021651509499608E-2</v>
      </c>
    </row>
    <row r="27" spans="1:3" x14ac:dyDescent="0.2">
      <c r="A27" s="6">
        <v>35004</v>
      </c>
      <c r="B27" s="2">
        <v>109.89</v>
      </c>
      <c r="C27" s="86"/>
    </row>
    <row r="28" spans="1:3" ht="15" x14ac:dyDescent="0.2">
      <c r="A28" s="6">
        <v>35034</v>
      </c>
      <c r="B28" s="2">
        <v>109.04</v>
      </c>
      <c r="C28" s="88" t="s">
        <v>453</v>
      </c>
    </row>
    <row r="29" spans="1:3" x14ac:dyDescent="0.2">
      <c r="A29" s="6">
        <v>35065</v>
      </c>
      <c r="B29" s="2">
        <v>108.7</v>
      </c>
      <c r="C29" s="84" t="s">
        <v>189</v>
      </c>
    </row>
    <row r="30" spans="1:3" x14ac:dyDescent="0.2">
      <c r="A30" s="6">
        <v>35096</v>
      </c>
      <c r="B30" s="2">
        <v>108.64</v>
      </c>
      <c r="C30" s="85">
        <f>AVERAGE(B185:B244)</f>
        <v>100.288</v>
      </c>
    </row>
    <row r="31" spans="1:3" x14ac:dyDescent="0.2">
      <c r="A31" s="6">
        <v>35125</v>
      </c>
      <c r="B31" s="2">
        <v>108.14</v>
      </c>
      <c r="C31" s="84" t="s">
        <v>455</v>
      </c>
    </row>
    <row r="32" spans="1:3" x14ac:dyDescent="0.2">
      <c r="A32" s="6">
        <v>35156</v>
      </c>
      <c r="B32" s="2">
        <v>106.86</v>
      </c>
      <c r="C32" s="86">
        <f>_xlfn.STDEV.P(B185:B244)</f>
        <v>5.1560762859626763</v>
      </c>
    </row>
    <row r="33" spans="1:3" x14ac:dyDescent="0.2">
      <c r="A33" s="6">
        <v>35186</v>
      </c>
      <c r="B33" s="2">
        <v>105.77</v>
      </c>
      <c r="C33" s="84" t="s">
        <v>450</v>
      </c>
    </row>
    <row r="34" spans="1:3" ht="15" x14ac:dyDescent="0.2">
      <c r="A34" s="6">
        <v>35217</v>
      </c>
      <c r="B34" s="2">
        <v>106.12</v>
      </c>
      <c r="C34" s="88">
        <f>C32/C30</f>
        <v>5.1412694300042645E-2</v>
      </c>
    </row>
    <row r="35" spans="1:3" x14ac:dyDescent="0.2">
      <c r="A35" s="6">
        <v>35247</v>
      </c>
      <c r="B35" s="2">
        <v>107.38</v>
      </c>
      <c r="C35" s="84"/>
    </row>
    <row r="36" spans="1:3" ht="15" x14ac:dyDescent="0.2">
      <c r="A36" s="6">
        <v>35278</v>
      </c>
      <c r="B36" s="2">
        <v>107.99</v>
      </c>
      <c r="C36" s="88" t="s">
        <v>454</v>
      </c>
    </row>
    <row r="37" spans="1:3" x14ac:dyDescent="0.2">
      <c r="A37" s="6">
        <v>35309</v>
      </c>
      <c r="B37" s="2">
        <v>106.92</v>
      </c>
      <c r="C37" s="84" t="s">
        <v>189</v>
      </c>
    </row>
    <row r="38" spans="1:3" x14ac:dyDescent="0.2">
      <c r="A38" s="6">
        <v>35339</v>
      </c>
      <c r="B38" s="2">
        <v>105.81</v>
      </c>
      <c r="C38" s="85">
        <f>AVERAGE(B245:B299)</f>
        <v>95.251454545454521</v>
      </c>
    </row>
    <row r="39" spans="1:3" x14ac:dyDescent="0.2">
      <c r="A39" s="6">
        <v>35370</v>
      </c>
      <c r="B39" s="2">
        <v>105.9</v>
      </c>
      <c r="C39" s="84" t="s">
        <v>455</v>
      </c>
    </row>
    <row r="40" spans="1:3" x14ac:dyDescent="0.2">
      <c r="A40" s="6">
        <v>35400</v>
      </c>
      <c r="B40" s="2">
        <v>104.63</v>
      </c>
      <c r="C40" s="86">
        <f>_xlfn.STDEV.P(B245:B299)</f>
        <v>3.191171012301294</v>
      </c>
    </row>
    <row r="41" spans="1:3" x14ac:dyDescent="0.2">
      <c r="A41" s="6">
        <v>35431</v>
      </c>
      <c r="B41" s="2">
        <v>102.84</v>
      </c>
      <c r="C41" s="84" t="s">
        <v>450</v>
      </c>
    </row>
    <row r="42" spans="1:3" ht="15" x14ac:dyDescent="0.2">
      <c r="A42" s="6">
        <v>35462</v>
      </c>
      <c r="B42" s="2">
        <v>100.31</v>
      </c>
      <c r="C42" s="88">
        <f>C40/C38</f>
        <v>3.3502596128633912E-2</v>
      </c>
    </row>
    <row r="43" spans="1:3" x14ac:dyDescent="0.2">
      <c r="A43" s="6">
        <v>35490</v>
      </c>
      <c r="B43" s="2">
        <v>99.22</v>
      </c>
      <c r="C43" s="86"/>
    </row>
    <row r="44" spans="1:3" x14ac:dyDescent="0.2">
      <c r="A44" s="6">
        <v>35521</v>
      </c>
      <c r="B44" s="2">
        <v>98.12</v>
      </c>
      <c r="C44" s="84"/>
    </row>
    <row r="45" spans="1:3" x14ac:dyDescent="0.2">
      <c r="A45" s="6">
        <v>35551</v>
      </c>
      <c r="B45" s="2">
        <v>97.91</v>
      </c>
      <c r="C45" s="84"/>
    </row>
    <row r="46" spans="1:3" x14ac:dyDescent="0.2">
      <c r="A46" s="6">
        <v>35582</v>
      </c>
      <c r="B46" s="2">
        <v>96.42</v>
      </c>
      <c r="C46" s="85"/>
    </row>
    <row r="47" spans="1:3" x14ac:dyDescent="0.2">
      <c r="A47" s="6">
        <v>35612</v>
      </c>
      <c r="B47" s="2">
        <v>93.79</v>
      </c>
      <c r="C47" s="84"/>
    </row>
    <row r="48" spans="1:3" x14ac:dyDescent="0.2">
      <c r="A48" s="6">
        <v>35643</v>
      </c>
      <c r="B48" s="2">
        <v>92.64</v>
      </c>
      <c r="C48" s="86"/>
    </row>
    <row r="49" spans="1:3" x14ac:dyDescent="0.2">
      <c r="A49" s="6">
        <v>35674</v>
      </c>
      <c r="B49" s="2">
        <v>94.74</v>
      </c>
      <c r="C49" s="84"/>
    </row>
    <row r="50" spans="1:3" ht="15" x14ac:dyDescent="0.2">
      <c r="A50" s="6">
        <v>35704</v>
      </c>
      <c r="B50" s="2">
        <v>95.56</v>
      </c>
      <c r="C50" s="87"/>
    </row>
    <row r="51" spans="1:3" x14ac:dyDescent="0.2">
      <c r="A51" s="6">
        <v>35735</v>
      </c>
      <c r="B51" s="2">
        <v>97.06</v>
      </c>
      <c r="C51" s="86"/>
    </row>
    <row r="52" spans="1:3" x14ac:dyDescent="0.2">
      <c r="A52" s="6">
        <v>35765</v>
      </c>
      <c r="B52" s="2">
        <v>97.48</v>
      </c>
      <c r="C52" s="86"/>
    </row>
    <row r="53" spans="1:3" x14ac:dyDescent="0.2">
      <c r="A53" s="6">
        <v>35796</v>
      </c>
      <c r="B53" s="2">
        <v>96.23</v>
      </c>
      <c r="C53" s="86"/>
    </row>
    <row r="54" spans="1:3" x14ac:dyDescent="0.2">
      <c r="A54" s="6">
        <v>35827</v>
      </c>
      <c r="B54" s="2">
        <v>95.74</v>
      </c>
      <c r="C54" s="86"/>
    </row>
    <row r="55" spans="1:3" x14ac:dyDescent="0.2">
      <c r="A55" s="6">
        <v>35855</v>
      </c>
      <c r="B55" s="2">
        <v>94.55</v>
      </c>
      <c r="C55" s="86"/>
    </row>
    <row r="56" spans="1:3" x14ac:dyDescent="0.2">
      <c r="A56" s="6">
        <v>35886</v>
      </c>
      <c r="B56" s="2">
        <v>94.89</v>
      </c>
      <c r="C56" s="86"/>
    </row>
    <row r="57" spans="1:3" x14ac:dyDescent="0.2">
      <c r="A57" s="6">
        <v>35916</v>
      </c>
      <c r="B57" s="2">
        <v>97.46</v>
      </c>
      <c r="C57" s="86"/>
    </row>
    <row r="58" spans="1:3" x14ac:dyDescent="0.2">
      <c r="A58" s="6">
        <v>35947</v>
      </c>
      <c r="B58" s="2">
        <v>97.45</v>
      </c>
      <c r="C58" s="86"/>
    </row>
    <row r="59" spans="1:3" x14ac:dyDescent="0.2">
      <c r="A59" s="6">
        <v>35977</v>
      </c>
      <c r="B59" s="2">
        <v>97.06</v>
      </c>
      <c r="C59" s="86"/>
    </row>
    <row r="60" spans="1:3" x14ac:dyDescent="0.2">
      <c r="A60" s="6">
        <v>36008</v>
      </c>
      <c r="B60" s="2">
        <v>98.48</v>
      </c>
      <c r="C60" s="86"/>
    </row>
    <row r="61" spans="1:3" x14ac:dyDescent="0.2">
      <c r="A61" s="6">
        <v>36039</v>
      </c>
      <c r="B61" s="2">
        <v>103.3</v>
      </c>
      <c r="C61" s="86"/>
    </row>
    <row r="62" spans="1:3" x14ac:dyDescent="0.2">
      <c r="A62" s="6">
        <v>36069</v>
      </c>
      <c r="B62" s="2">
        <v>104.99</v>
      </c>
      <c r="C62" s="86"/>
    </row>
    <row r="63" spans="1:3" x14ac:dyDescent="0.2">
      <c r="A63" s="6">
        <v>36100</v>
      </c>
      <c r="B63" s="2">
        <v>102.64</v>
      </c>
      <c r="C63" s="86"/>
    </row>
    <row r="64" spans="1:3" x14ac:dyDescent="0.2">
      <c r="A64" s="6">
        <v>36130</v>
      </c>
      <c r="B64" s="2">
        <v>103.49</v>
      </c>
      <c r="C64" s="86"/>
    </row>
    <row r="65" spans="1:3" x14ac:dyDescent="0.2">
      <c r="A65" s="6">
        <v>36161</v>
      </c>
      <c r="B65" s="2">
        <v>103.19</v>
      </c>
      <c r="C65" s="86"/>
    </row>
    <row r="66" spans="1:3" x14ac:dyDescent="0.2">
      <c r="A66" s="6">
        <v>36192</v>
      </c>
      <c r="B66" s="2">
        <v>102.77</v>
      </c>
      <c r="C66" s="86"/>
    </row>
    <row r="67" spans="1:3" x14ac:dyDescent="0.2">
      <c r="A67" s="6">
        <v>36220</v>
      </c>
      <c r="B67" s="2">
        <v>100.18</v>
      </c>
      <c r="C67" s="86"/>
    </row>
    <row r="68" spans="1:3" x14ac:dyDescent="0.2">
      <c r="A68" s="6">
        <v>36251</v>
      </c>
      <c r="B68" s="2">
        <v>98.6</v>
      </c>
      <c r="C68" s="86"/>
    </row>
    <row r="69" spans="1:3" x14ac:dyDescent="0.2">
      <c r="A69" s="6">
        <v>36281</v>
      </c>
      <c r="B69" s="2">
        <v>97.75</v>
      </c>
      <c r="C69" s="86"/>
    </row>
    <row r="70" spans="1:3" x14ac:dyDescent="0.2">
      <c r="A70" s="6">
        <v>36312</v>
      </c>
      <c r="B70" s="2">
        <v>96.01</v>
      </c>
      <c r="C70" s="86"/>
    </row>
    <row r="71" spans="1:3" x14ac:dyDescent="0.2">
      <c r="A71" s="6">
        <v>36342</v>
      </c>
      <c r="B71" s="2">
        <v>96.08</v>
      </c>
      <c r="C71" s="86"/>
    </row>
    <row r="72" spans="1:3" x14ac:dyDescent="0.2">
      <c r="A72" s="6">
        <v>36373</v>
      </c>
      <c r="B72" s="2">
        <v>97.21</v>
      </c>
      <c r="C72" s="86"/>
    </row>
    <row r="73" spans="1:3" x14ac:dyDescent="0.2">
      <c r="A73" s="6">
        <v>36404</v>
      </c>
      <c r="B73" s="2">
        <v>95.51</v>
      </c>
      <c r="C73" s="86"/>
    </row>
    <row r="74" spans="1:3" x14ac:dyDescent="0.2">
      <c r="A74" s="6">
        <v>36434</v>
      </c>
      <c r="B74" s="2">
        <v>96.5</v>
      </c>
      <c r="C74" s="86"/>
    </row>
    <row r="75" spans="1:3" x14ac:dyDescent="0.2">
      <c r="A75" s="6">
        <v>36465</v>
      </c>
      <c r="B75" s="2">
        <v>94.31</v>
      </c>
      <c r="C75" s="86"/>
    </row>
    <row r="76" spans="1:3" x14ac:dyDescent="0.2">
      <c r="A76" s="6">
        <v>36495</v>
      </c>
      <c r="B76" s="2">
        <v>92.52</v>
      </c>
      <c r="C76" s="86"/>
    </row>
    <row r="77" spans="1:3" x14ac:dyDescent="0.2">
      <c r="A77" s="6">
        <v>36526</v>
      </c>
      <c r="B77" s="2">
        <v>92.43</v>
      </c>
      <c r="C77" s="86"/>
    </row>
    <row r="78" spans="1:3" x14ac:dyDescent="0.2">
      <c r="A78" s="6">
        <v>36557</v>
      </c>
      <c r="B78" s="2">
        <v>91.09</v>
      </c>
      <c r="C78" s="86"/>
    </row>
    <row r="79" spans="1:3" x14ac:dyDescent="0.2">
      <c r="A79" s="6">
        <v>36586</v>
      </c>
      <c r="B79" s="2">
        <v>89.58</v>
      </c>
      <c r="C79" s="86"/>
    </row>
    <row r="80" spans="1:3" x14ac:dyDescent="0.2">
      <c r="A80" s="6">
        <v>36617</v>
      </c>
      <c r="B80" s="2">
        <v>88.17</v>
      </c>
      <c r="C80" s="86"/>
    </row>
    <row r="81" spans="1:3" x14ac:dyDescent="0.2">
      <c r="A81" s="6">
        <v>36647</v>
      </c>
      <c r="B81" s="2">
        <v>86.52</v>
      </c>
      <c r="C81" s="86"/>
    </row>
    <row r="82" spans="1:3" x14ac:dyDescent="0.2">
      <c r="A82" s="6">
        <v>36678</v>
      </c>
      <c r="B82" s="2">
        <v>89.47</v>
      </c>
      <c r="C82" s="86"/>
    </row>
    <row r="83" spans="1:3" x14ac:dyDescent="0.2">
      <c r="A83" s="6">
        <v>36708</v>
      </c>
      <c r="B83" s="2">
        <v>88.61</v>
      </c>
      <c r="C83" s="86"/>
    </row>
    <row r="84" spans="1:3" x14ac:dyDescent="0.2">
      <c r="A84" s="6">
        <v>36739</v>
      </c>
      <c r="B84" s="2">
        <v>86.29</v>
      </c>
      <c r="C84" s="86"/>
    </row>
    <row r="85" spans="1:3" x14ac:dyDescent="0.2">
      <c r="A85" s="6">
        <v>36770</v>
      </c>
      <c r="B85" s="2">
        <v>84.47</v>
      </c>
      <c r="C85" s="86"/>
    </row>
    <row r="86" spans="1:3" x14ac:dyDescent="0.2">
      <c r="A86" s="6">
        <v>36800</v>
      </c>
      <c r="B86" s="2">
        <v>83.21</v>
      </c>
      <c r="C86" s="86"/>
    </row>
    <row r="87" spans="1:3" x14ac:dyDescent="0.2">
      <c r="A87" s="6">
        <v>36831</v>
      </c>
      <c r="B87" s="2">
        <v>83.77</v>
      </c>
      <c r="C87" s="86"/>
    </row>
    <row r="88" spans="1:3" x14ac:dyDescent="0.2">
      <c r="A88" s="6">
        <v>36861</v>
      </c>
      <c r="B88" s="2">
        <v>86.7</v>
      </c>
      <c r="C88" s="86"/>
    </row>
    <row r="89" spans="1:3" x14ac:dyDescent="0.2">
      <c r="A89" s="6">
        <v>36892</v>
      </c>
      <c r="B89" s="2">
        <v>89.54</v>
      </c>
      <c r="C89" s="86"/>
    </row>
    <row r="90" spans="1:3" x14ac:dyDescent="0.2">
      <c r="A90" s="6">
        <v>36923</v>
      </c>
      <c r="B90" s="2">
        <v>89.24</v>
      </c>
      <c r="C90" s="86"/>
    </row>
    <row r="91" spans="1:3" x14ac:dyDescent="0.2">
      <c r="A91" s="6">
        <v>36951</v>
      </c>
      <c r="B91" s="2">
        <v>89.58</v>
      </c>
    </row>
    <row r="92" spans="1:3" x14ac:dyDescent="0.2">
      <c r="A92" s="6">
        <v>36982</v>
      </c>
      <c r="B92" s="2">
        <v>88.99</v>
      </c>
    </row>
    <row r="93" spans="1:3" x14ac:dyDescent="0.2">
      <c r="A93" s="6">
        <v>37012</v>
      </c>
      <c r="B93" s="2">
        <v>87.01</v>
      </c>
    </row>
    <row r="94" spans="1:3" x14ac:dyDescent="0.2">
      <c r="A94" s="6">
        <v>37043</v>
      </c>
      <c r="B94" s="2">
        <v>85.73</v>
      </c>
    </row>
    <row r="95" spans="1:3" x14ac:dyDescent="0.2">
      <c r="A95" s="6">
        <v>37073</v>
      </c>
      <c r="B95" s="2">
        <v>86.78</v>
      </c>
    </row>
    <row r="96" spans="1:3" x14ac:dyDescent="0.2">
      <c r="A96" s="6">
        <v>37104</v>
      </c>
      <c r="B96" s="2">
        <v>89.6</v>
      </c>
    </row>
    <row r="97" spans="1:2" x14ac:dyDescent="0.2">
      <c r="A97" s="6">
        <v>37135</v>
      </c>
      <c r="B97" s="2">
        <v>90.29</v>
      </c>
    </row>
    <row r="98" spans="1:2" x14ac:dyDescent="0.2">
      <c r="A98" s="6">
        <v>37165</v>
      </c>
      <c r="B98" s="2">
        <v>90.18</v>
      </c>
    </row>
    <row r="99" spans="1:2" x14ac:dyDescent="0.2">
      <c r="A99" s="6">
        <v>37196</v>
      </c>
      <c r="B99" s="2">
        <v>88.28</v>
      </c>
    </row>
    <row r="100" spans="1:2" x14ac:dyDescent="0.2">
      <c r="A100" s="6">
        <v>37226</v>
      </c>
      <c r="B100" s="2">
        <v>88.85</v>
      </c>
    </row>
    <row r="101" spans="1:2" x14ac:dyDescent="0.2">
      <c r="A101" s="6">
        <v>37257</v>
      </c>
      <c r="B101" s="2">
        <v>88.21</v>
      </c>
    </row>
    <row r="102" spans="1:2" x14ac:dyDescent="0.2">
      <c r="A102" s="6">
        <v>37288</v>
      </c>
      <c r="B102" s="2">
        <v>87.45</v>
      </c>
    </row>
    <row r="103" spans="1:2" x14ac:dyDescent="0.2">
      <c r="A103" s="6">
        <v>37316</v>
      </c>
      <c r="B103" s="2">
        <v>87.62</v>
      </c>
    </row>
    <row r="104" spans="1:2" x14ac:dyDescent="0.2">
      <c r="A104" s="6">
        <v>37347</v>
      </c>
      <c r="B104" s="2">
        <v>87.76</v>
      </c>
    </row>
    <row r="105" spans="1:2" x14ac:dyDescent="0.2">
      <c r="A105" s="6">
        <v>37377</v>
      </c>
      <c r="B105" s="2">
        <v>89.87</v>
      </c>
    </row>
    <row r="106" spans="1:2" x14ac:dyDescent="0.2">
      <c r="A106" s="6">
        <v>37408</v>
      </c>
      <c r="B106" s="2">
        <v>92.5</v>
      </c>
    </row>
    <row r="107" spans="1:2" x14ac:dyDescent="0.2">
      <c r="A107" s="6">
        <v>37438</v>
      </c>
      <c r="B107" s="2">
        <v>94.47</v>
      </c>
    </row>
    <row r="108" spans="1:2" x14ac:dyDescent="0.2">
      <c r="A108" s="6">
        <v>37469</v>
      </c>
      <c r="B108" s="2">
        <v>93.92</v>
      </c>
    </row>
    <row r="109" spans="1:2" x14ac:dyDescent="0.2">
      <c r="A109" s="6">
        <v>37500</v>
      </c>
      <c r="B109" s="2">
        <v>94.07</v>
      </c>
    </row>
    <row r="110" spans="1:2" x14ac:dyDescent="0.2">
      <c r="A110" s="6">
        <v>37530</v>
      </c>
      <c r="B110" s="2">
        <v>94.48</v>
      </c>
    </row>
    <row r="111" spans="1:2" x14ac:dyDescent="0.2">
      <c r="A111" s="6">
        <v>37561</v>
      </c>
      <c r="B111" s="2">
        <v>94.88</v>
      </c>
    </row>
    <row r="112" spans="1:2" x14ac:dyDescent="0.2">
      <c r="A112" s="6">
        <v>37591</v>
      </c>
      <c r="B112" s="2">
        <v>96.25</v>
      </c>
    </row>
    <row r="113" spans="1:2" x14ac:dyDescent="0.2">
      <c r="A113" s="6">
        <v>37622</v>
      </c>
      <c r="B113" s="2">
        <v>98.47</v>
      </c>
    </row>
    <row r="114" spans="1:2" x14ac:dyDescent="0.2">
      <c r="A114" s="6">
        <v>37653</v>
      </c>
      <c r="B114" s="2">
        <v>99.91</v>
      </c>
    </row>
    <row r="115" spans="1:2" x14ac:dyDescent="0.2">
      <c r="A115" s="6">
        <v>37681</v>
      </c>
      <c r="B115" s="2">
        <v>100.62</v>
      </c>
    </row>
    <row r="116" spans="1:2" x14ac:dyDescent="0.2">
      <c r="A116" s="6">
        <v>37712</v>
      </c>
      <c r="B116" s="2">
        <v>100.62</v>
      </c>
    </row>
    <row r="117" spans="1:2" x14ac:dyDescent="0.2">
      <c r="A117" s="6">
        <v>37742</v>
      </c>
      <c r="B117" s="2">
        <v>104.11</v>
      </c>
    </row>
    <row r="118" spans="1:2" x14ac:dyDescent="0.2">
      <c r="A118" s="6">
        <v>37773</v>
      </c>
      <c r="B118" s="2">
        <v>104.45</v>
      </c>
    </row>
    <row r="119" spans="1:2" x14ac:dyDescent="0.2">
      <c r="A119" s="6">
        <v>37803</v>
      </c>
      <c r="B119" s="2">
        <v>102.93</v>
      </c>
    </row>
    <row r="120" spans="1:2" x14ac:dyDescent="0.2">
      <c r="A120" s="6">
        <v>37834</v>
      </c>
      <c r="B120" s="2">
        <v>101.89</v>
      </c>
    </row>
    <row r="121" spans="1:2" x14ac:dyDescent="0.2">
      <c r="A121" s="6">
        <v>37865</v>
      </c>
      <c r="B121" s="2">
        <v>101.73</v>
      </c>
    </row>
    <row r="122" spans="1:2" x14ac:dyDescent="0.2">
      <c r="A122" s="6">
        <v>37895</v>
      </c>
      <c r="B122" s="2">
        <v>103.51</v>
      </c>
    </row>
    <row r="123" spans="1:2" x14ac:dyDescent="0.2">
      <c r="A123" s="6">
        <v>37926</v>
      </c>
      <c r="B123" s="2">
        <v>103.34</v>
      </c>
    </row>
    <row r="124" spans="1:2" x14ac:dyDescent="0.2">
      <c r="A124" s="6">
        <v>37956</v>
      </c>
      <c r="B124" s="2">
        <v>106.43</v>
      </c>
    </row>
    <row r="125" spans="1:2" x14ac:dyDescent="0.2">
      <c r="A125" s="6">
        <v>37987</v>
      </c>
      <c r="B125" s="2">
        <v>106.78</v>
      </c>
    </row>
    <row r="126" spans="1:2" x14ac:dyDescent="0.2">
      <c r="A126" s="6">
        <v>38018</v>
      </c>
      <c r="B126" s="2">
        <v>106.74</v>
      </c>
    </row>
    <row r="127" spans="1:2" x14ac:dyDescent="0.2">
      <c r="A127" s="6">
        <v>38047</v>
      </c>
      <c r="B127" s="2">
        <v>104.79</v>
      </c>
    </row>
    <row r="128" spans="1:2" x14ac:dyDescent="0.2">
      <c r="A128" s="6">
        <v>38078</v>
      </c>
      <c r="B128" s="2">
        <v>103.27</v>
      </c>
    </row>
    <row r="129" spans="1:2" x14ac:dyDescent="0.2">
      <c r="A129" s="6">
        <v>38108</v>
      </c>
      <c r="B129" s="2">
        <v>104.39</v>
      </c>
    </row>
    <row r="130" spans="1:2" x14ac:dyDescent="0.2">
      <c r="A130" s="6">
        <v>38139</v>
      </c>
      <c r="B130" s="2">
        <v>104.18</v>
      </c>
    </row>
    <row r="131" spans="1:2" x14ac:dyDescent="0.2">
      <c r="A131" s="6">
        <v>38169</v>
      </c>
      <c r="B131" s="2">
        <v>104.36</v>
      </c>
    </row>
    <row r="132" spans="1:2" x14ac:dyDescent="0.2">
      <c r="A132" s="6">
        <v>38200</v>
      </c>
      <c r="B132" s="2">
        <v>104.33</v>
      </c>
    </row>
    <row r="133" spans="1:2" x14ac:dyDescent="0.2">
      <c r="A133" s="6">
        <v>38231</v>
      </c>
      <c r="B133" s="2">
        <v>104.54</v>
      </c>
    </row>
    <row r="134" spans="1:2" x14ac:dyDescent="0.2">
      <c r="A134" s="6">
        <v>38261</v>
      </c>
      <c r="B134" s="2">
        <v>105.45</v>
      </c>
    </row>
    <row r="135" spans="1:2" x14ac:dyDescent="0.2">
      <c r="A135" s="6">
        <v>38292</v>
      </c>
      <c r="B135" s="2">
        <v>106.56</v>
      </c>
    </row>
    <row r="136" spans="1:2" x14ac:dyDescent="0.2">
      <c r="A136" s="6">
        <v>38322</v>
      </c>
      <c r="B136" s="2">
        <v>108.03</v>
      </c>
    </row>
    <row r="137" spans="1:2" x14ac:dyDescent="0.2">
      <c r="A137" s="6">
        <v>38353</v>
      </c>
      <c r="B137" s="2">
        <v>105.94</v>
      </c>
    </row>
    <row r="138" spans="1:2" x14ac:dyDescent="0.2">
      <c r="A138" s="6">
        <v>38384</v>
      </c>
      <c r="B138" s="2">
        <v>105.03</v>
      </c>
    </row>
    <row r="139" spans="1:2" x14ac:dyDescent="0.2">
      <c r="A139" s="6">
        <v>38412</v>
      </c>
      <c r="B139" s="2">
        <v>106.04</v>
      </c>
    </row>
    <row r="140" spans="1:2" x14ac:dyDescent="0.2">
      <c r="A140" s="6">
        <v>38443</v>
      </c>
      <c r="B140" s="2">
        <v>104.87</v>
      </c>
    </row>
    <row r="141" spans="1:2" x14ac:dyDescent="0.2">
      <c r="A141" s="6">
        <v>38473</v>
      </c>
      <c r="B141" s="2">
        <v>103.76</v>
      </c>
    </row>
    <row r="142" spans="1:2" x14ac:dyDescent="0.2">
      <c r="A142" s="6">
        <v>38504</v>
      </c>
      <c r="B142" s="2">
        <v>100.98</v>
      </c>
    </row>
    <row r="143" spans="1:2" x14ac:dyDescent="0.2">
      <c r="A143" s="6">
        <v>38534</v>
      </c>
      <c r="B143" s="2">
        <v>100.98</v>
      </c>
    </row>
    <row r="144" spans="1:2" x14ac:dyDescent="0.2">
      <c r="A144" s="6">
        <v>38565</v>
      </c>
      <c r="B144" s="2">
        <v>101.7</v>
      </c>
    </row>
    <row r="145" spans="1:2" x14ac:dyDescent="0.2">
      <c r="A145" s="6">
        <v>38596</v>
      </c>
      <c r="B145" s="2">
        <v>101.01</v>
      </c>
    </row>
    <row r="146" spans="1:2" x14ac:dyDescent="0.2">
      <c r="A146" s="6">
        <v>38626</v>
      </c>
      <c r="B146" s="2">
        <v>100.42</v>
      </c>
    </row>
    <row r="147" spans="1:2" x14ac:dyDescent="0.2">
      <c r="A147" s="6">
        <v>38657</v>
      </c>
      <c r="B147" s="2">
        <v>99.43</v>
      </c>
    </row>
    <row r="148" spans="1:2" x14ac:dyDescent="0.2">
      <c r="A148" s="6">
        <v>38687</v>
      </c>
      <c r="B148" s="2">
        <v>99.89</v>
      </c>
    </row>
    <row r="149" spans="1:2" x14ac:dyDescent="0.2">
      <c r="A149" s="6">
        <v>38718</v>
      </c>
      <c r="B149" s="2">
        <v>99.87</v>
      </c>
    </row>
    <row r="150" spans="1:2" x14ac:dyDescent="0.2">
      <c r="A150" s="6">
        <v>38749</v>
      </c>
      <c r="B150" s="2">
        <v>99.04</v>
      </c>
    </row>
    <row r="151" spans="1:2" x14ac:dyDescent="0.2">
      <c r="A151" s="6">
        <v>38777</v>
      </c>
      <c r="B151" s="2">
        <v>99.98</v>
      </c>
    </row>
    <row r="152" spans="1:2" x14ac:dyDescent="0.2">
      <c r="A152" s="6">
        <v>38808</v>
      </c>
      <c r="B152" s="2">
        <v>101.04</v>
      </c>
    </row>
    <row r="153" spans="1:2" x14ac:dyDescent="0.2">
      <c r="A153" s="6">
        <v>38838</v>
      </c>
      <c r="B153" s="2">
        <v>102.44</v>
      </c>
    </row>
    <row r="154" spans="1:2" x14ac:dyDescent="0.2">
      <c r="A154" s="6">
        <v>38869</v>
      </c>
      <c r="B154" s="2">
        <v>102.91</v>
      </c>
    </row>
    <row r="155" spans="1:2" x14ac:dyDescent="0.2">
      <c r="A155" s="6">
        <v>38899</v>
      </c>
      <c r="B155" s="2">
        <v>102.68</v>
      </c>
    </row>
    <row r="156" spans="1:2" x14ac:dyDescent="0.2">
      <c r="A156" s="6">
        <v>38930</v>
      </c>
      <c r="B156" s="2">
        <v>102.5</v>
      </c>
    </row>
    <row r="157" spans="1:2" x14ac:dyDescent="0.2">
      <c r="A157" s="6">
        <v>38961</v>
      </c>
      <c r="B157" s="2">
        <v>102.22</v>
      </c>
    </row>
    <row r="158" spans="1:2" x14ac:dyDescent="0.2">
      <c r="A158" s="6">
        <v>38991</v>
      </c>
      <c r="B158" s="2">
        <v>101.61</v>
      </c>
    </row>
    <row r="159" spans="1:2" x14ac:dyDescent="0.2">
      <c r="A159" s="6">
        <v>39022</v>
      </c>
      <c r="B159" s="2">
        <v>102.18</v>
      </c>
    </row>
    <row r="160" spans="1:2" x14ac:dyDescent="0.2">
      <c r="A160" s="6">
        <v>39052</v>
      </c>
      <c r="B160" s="2">
        <v>103.34</v>
      </c>
    </row>
    <row r="161" spans="1:2" x14ac:dyDescent="0.2">
      <c r="A161" s="6">
        <v>39083</v>
      </c>
      <c r="B161" s="2">
        <v>102.03</v>
      </c>
    </row>
    <row r="162" spans="1:2" x14ac:dyDescent="0.2">
      <c r="A162" s="6">
        <v>39114</v>
      </c>
      <c r="B162" s="2">
        <v>102.42</v>
      </c>
    </row>
    <row r="163" spans="1:2" x14ac:dyDescent="0.2">
      <c r="A163" s="6">
        <v>39142</v>
      </c>
      <c r="B163" s="2">
        <v>103.28</v>
      </c>
    </row>
    <row r="164" spans="1:2" x14ac:dyDescent="0.2">
      <c r="A164" s="6">
        <v>39173</v>
      </c>
      <c r="B164" s="2">
        <v>104.09</v>
      </c>
    </row>
    <row r="165" spans="1:2" x14ac:dyDescent="0.2">
      <c r="A165" s="6">
        <v>39203</v>
      </c>
      <c r="B165" s="2">
        <v>103.72</v>
      </c>
    </row>
    <row r="166" spans="1:2" x14ac:dyDescent="0.2">
      <c r="A166" s="6">
        <v>39234</v>
      </c>
      <c r="B166" s="2">
        <v>102.9</v>
      </c>
    </row>
    <row r="167" spans="1:2" x14ac:dyDescent="0.2">
      <c r="A167" s="6">
        <v>39264</v>
      </c>
      <c r="B167" s="2">
        <v>103.17</v>
      </c>
    </row>
    <row r="168" spans="1:2" x14ac:dyDescent="0.2">
      <c r="A168" s="6">
        <v>39295</v>
      </c>
      <c r="B168" s="2">
        <v>103.1</v>
      </c>
    </row>
    <row r="169" spans="1:2" x14ac:dyDescent="0.2">
      <c r="A169" s="6">
        <v>39326</v>
      </c>
      <c r="B169" s="2">
        <v>103.99</v>
      </c>
    </row>
    <row r="170" spans="1:2" x14ac:dyDescent="0.2">
      <c r="A170" s="6">
        <v>39356</v>
      </c>
      <c r="B170" s="2">
        <v>104.49</v>
      </c>
    </row>
    <row r="171" spans="1:2" x14ac:dyDescent="0.2">
      <c r="A171" s="6">
        <v>39387</v>
      </c>
      <c r="B171" s="2">
        <v>106.06</v>
      </c>
    </row>
    <row r="172" spans="1:2" x14ac:dyDescent="0.2">
      <c r="A172" s="6">
        <v>39417</v>
      </c>
      <c r="B172" s="2">
        <v>106.14</v>
      </c>
    </row>
    <row r="173" spans="1:2" x14ac:dyDescent="0.2">
      <c r="A173" s="6">
        <v>39448</v>
      </c>
      <c r="B173" s="2">
        <v>106.12</v>
      </c>
    </row>
    <row r="174" spans="1:2" x14ac:dyDescent="0.2">
      <c r="A174" s="6">
        <v>39479</v>
      </c>
      <c r="B174" s="2">
        <v>105.81</v>
      </c>
    </row>
    <row r="175" spans="1:2" x14ac:dyDescent="0.2">
      <c r="A175" s="6">
        <v>39508</v>
      </c>
      <c r="B175" s="2">
        <v>109.15</v>
      </c>
    </row>
    <row r="176" spans="1:2" x14ac:dyDescent="0.2">
      <c r="A176" s="6">
        <v>39539</v>
      </c>
      <c r="B176" s="2">
        <v>110.01</v>
      </c>
    </row>
    <row r="177" spans="1:2" x14ac:dyDescent="0.2">
      <c r="A177" s="6">
        <v>39569</v>
      </c>
      <c r="B177" s="2">
        <v>109.16</v>
      </c>
    </row>
    <row r="178" spans="1:2" x14ac:dyDescent="0.2">
      <c r="A178" s="6">
        <v>39600</v>
      </c>
      <c r="B178" s="2">
        <v>108.64</v>
      </c>
    </row>
    <row r="179" spans="1:2" x14ac:dyDescent="0.2">
      <c r="A179" s="6">
        <v>39630</v>
      </c>
      <c r="B179" s="2">
        <v>108.33</v>
      </c>
    </row>
    <row r="180" spans="1:2" x14ac:dyDescent="0.2">
      <c r="A180" s="6">
        <v>39661</v>
      </c>
      <c r="B180" s="2">
        <v>105.91</v>
      </c>
    </row>
    <row r="181" spans="1:2" x14ac:dyDescent="0.2">
      <c r="A181" s="6">
        <v>39692</v>
      </c>
      <c r="B181" s="2">
        <v>105.06</v>
      </c>
    </row>
    <row r="182" spans="1:2" x14ac:dyDescent="0.2">
      <c r="A182" s="6">
        <v>39722</v>
      </c>
      <c r="B182" s="2">
        <v>103.13</v>
      </c>
    </row>
    <row r="183" spans="1:2" x14ac:dyDescent="0.2">
      <c r="A183" s="6">
        <v>39753</v>
      </c>
      <c r="B183" s="2">
        <v>102.77</v>
      </c>
    </row>
    <row r="184" spans="1:2" x14ac:dyDescent="0.2">
      <c r="A184" s="6">
        <v>39783</v>
      </c>
      <c r="B184" s="2">
        <v>108.66</v>
      </c>
    </row>
    <row r="185" spans="1:2" x14ac:dyDescent="0.2">
      <c r="A185" s="6">
        <v>39814</v>
      </c>
      <c r="B185" s="2">
        <v>108.66</v>
      </c>
    </row>
    <row r="186" spans="1:2" x14ac:dyDescent="0.2">
      <c r="A186" s="6">
        <v>39845</v>
      </c>
      <c r="B186" s="2">
        <v>108.6</v>
      </c>
    </row>
    <row r="187" spans="1:2" x14ac:dyDescent="0.2">
      <c r="A187" s="6">
        <v>39873</v>
      </c>
      <c r="B187" s="2">
        <v>110.45</v>
      </c>
    </row>
    <row r="188" spans="1:2" x14ac:dyDescent="0.2">
      <c r="A188" s="6">
        <v>39904</v>
      </c>
      <c r="B188" s="2">
        <v>108.94</v>
      </c>
    </row>
    <row r="189" spans="1:2" x14ac:dyDescent="0.2">
      <c r="A189" s="6">
        <v>39934</v>
      </c>
      <c r="B189" s="2">
        <v>108.84</v>
      </c>
    </row>
    <row r="190" spans="1:2" x14ac:dyDescent="0.2">
      <c r="A190" s="6">
        <v>39965</v>
      </c>
      <c r="B190" s="2">
        <v>109.54</v>
      </c>
    </row>
    <row r="191" spans="1:2" x14ac:dyDescent="0.2">
      <c r="A191" s="6">
        <v>39995</v>
      </c>
      <c r="B191" s="2">
        <v>108.47</v>
      </c>
    </row>
    <row r="192" spans="1:2" x14ac:dyDescent="0.2">
      <c r="A192" s="6">
        <v>40026</v>
      </c>
      <c r="B192" s="2">
        <v>108.72</v>
      </c>
    </row>
    <row r="193" spans="1:2" x14ac:dyDescent="0.2">
      <c r="A193" s="6">
        <v>40057</v>
      </c>
      <c r="B193" s="2">
        <v>109.8</v>
      </c>
    </row>
    <row r="194" spans="1:2" x14ac:dyDescent="0.2">
      <c r="A194" s="6">
        <v>40087</v>
      </c>
      <c r="B194" s="2">
        <v>110.42</v>
      </c>
    </row>
    <row r="195" spans="1:2" x14ac:dyDescent="0.2">
      <c r="A195" s="6">
        <v>40118</v>
      </c>
      <c r="B195" s="2">
        <v>109.99</v>
      </c>
    </row>
    <row r="196" spans="1:2" x14ac:dyDescent="0.2">
      <c r="A196" s="6">
        <v>40148</v>
      </c>
      <c r="B196" s="2">
        <v>109.3</v>
      </c>
    </row>
    <row r="197" spans="1:2" x14ac:dyDescent="0.2">
      <c r="A197" s="6">
        <v>40179</v>
      </c>
      <c r="B197" s="2">
        <v>105.75</v>
      </c>
    </row>
    <row r="198" spans="1:2" x14ac:dyDescent="0.2">
      <c r="A198" s="6">
        <v>40210</v>
      </c>
      <c r="B198" s="2">
        <v>103.29</v>
      </c>
    </row>
    <row r="199" spans="1:2" x14ac:dyDescent="0.2">
      <c r="A199" s="6">
        <v>40238</v>
      </c>
      <c r="B199" s="2">
        <v>102.91</v>
      </c>
    </row>
    <row r="200" spans="1:2" x14ac:dyDescent="0.2">
      <c r="A200" s="6">
        <v>40269</v>
      </c>
      <c r="B200" s="2">
        <v>101.22</v>
      </c>
    </row>
    <row r="201" spans="1:2" x14ac:dyDescent="0.2">
      <c r="A201" s="6">
        <v>40299</v>
      </c>
      <c r="B201" s="2">
        <v>98.3</v>
      </c>
    </row>
    <row r="202" spans="1:2" x14ac:dyDescent="0.2">
      <c r="A202" s="6">
        <v>40330</v>
      </c>
      <c r="B202" s="2">
        <v>96.38</v>
      </c>
    </row>
    <row r="203" spans="1:2" x14ac:dyDescent="0.2">
      <c r="A203" s="6">
        <v>40360</v>
      </c>
      <c r="B203" s="2">
        <v>97.75</v>
      </c>
    </row>
    <row r="204" spans="1:2" x14ac:dyDescent="0.2">
      <c r="A204" s="6">
        <v>40391</v>
      </c>
      <c r="B204" s="2">
        <v>97.55</v>
      </c>
    </row>
    <row r="205" spans="1:2" x14ac:dyDescent="0.2">
      <c r="A205" s="6">
        <v>40422</v>
      </c>
      <c r="B205" s="2">
        <v>98.02</v>
      </c>
    </row>
    <row r="206" spans="1:2" x14ac:dyDescent="0.2">
      <c r="A206" s="6">
        <v>40452</v>
      </c>
      <c r="B206" s="2">
        <v>101.28</v>
      </c>
    </row>
    <row r="207" spans="1:2" x14ac:dyDescent="0.2">
      <c r="A207" s="6">
        <v>40483</v>
      </c>
      <c r="B207" s="2">
        <v>99.89</v>
      </c>
    </row>
    <row r="208" spans="1:2" x14ac:dyDescent="0.2">
      <c r="A208" s="6">
        <v>40513</v>
      </c>
      <c r="B208" s="2">
        <v>98.09</v>
      </c>
    </row>
    <row r="209" spans="1:2" x14ac:dyDescent="0.2">
      <c r="A209" s="6">
        <v>40544</v>
      </c>
      <c r="B209" s="2">
        <v>96.96</v>
      </c>
    </row>
    <row r="210" spans="1:2" x14ac:dyDescent="0.2">
      <c r="A210" s="6">
        <v>40575</v>
      </c>
      <c r="B210" s="2">
        <v>98.12</v>
      </c>
    </row>
    <row r="211" spans="1:2" x14ac:dyDescent="0.2">
      <c r="A211" s="6">
        <v>40603</v>
      </c>
      <c r="B211" s="2">
        <v>100.2</v>
      </c>
    </row>
    <row r="212" spans="1:2" x14ac:dyDescent="0.2">
      <c r="A212" s="6">
        <v>40634</v>
      </c>
      <c r="B212" s="2">
        <v>101.58</v>
      </c>
    </row>
    <row r="213" spans="1:2" x14ac:dyDescent="0.2">
      <c r="A213" s="6">
        <v>40664</v>
      </c>
      <c r="B213" s="2">
        <v>100.5</v>
      </c>
    </row>
    <row r="214" spans="1:2" x14ac:dyDescent="0.2">
      <c r="A214" s="6">
        <v>40695</v>
      </c>
      <c r="B214" s="2">
        <v>100.73</v>
      </c>
    </row>
    <row r="215" spans="1:2" x14ac:dyDescent="0.2">
      <c r="A215" s="6">
        <v>40725</v>
      </c>
      <c r="B215" s="2">
        <v>99.39</v>
      </c>
    </row>
    <row r="216" spans="1:2" x14ac:dyDescent="0.2">
      <c r="A216" s="6">
        <v>40756</v>
      </c>
      <c r="B216" s="2">
        <v>100.15</v>
      </c>
    </row>
    <row r="217" spans="1:2" x14ac:dyDescent="0.2">
      <c r="A217" s="6">
        <v>40787</v>
      </c>
      <c r="B217" s="2">
        <v>99.8</v>
      </c>
    </row>
    <row r="218" spans="1:2" x14ac:dyDescent="0.2">
      <c r="A218" s="6">
        <v>40817</v>
      </c>
      <c r="B218" s="2">
        <v>100.06</v>
      </c>
    </row>
    <row r="219" spans="1:2" x14ac:dyDescent="0.2">
      <c r="A219" s="6">
        <v>40848</v>
      </c>
      <c r="B219" s="2">
        <v>99.28</v>
      </c>
    </row>
    <row r="220" spans="1:2" x14ac:dyDescent="0.2">
      <c r="A220" s="6">
        <v>40878</v>
      </c>
      <c r="B220" s="2">
        <v>97.91</v>
      </c>
    </row>
    <row r="221" spans="1:2" x14ac:dyDescent="0.2">
      <c r="A221" s="6">
        <v>40909</v>
      </c>
      <c r="B221" s="2">
        <v>94.95</v>
      </c>
    </row>
    <row r="222" spans="1:2" x14ac:dyDescent="0.2">
      <c r="A222" s="6">
        <v>40940</v>
      </c>
      <c r="B222" s="2">
        <v>95.59</v>
      </c>
    </row>
    <row r="223" spans="1:2" x14ac:dyDescent="0.2">
      <c r="A223" s="6">
        <v>40969</v>
      </c>
      <c r="B223" s="2">
        <v>96.26</v>
      </c>
    </row>
    <row r="224" spans="1:2" x14ac:dyDescent="0.2">
      <c r="A224" s="6">
        <v>41000</v>
      </c>
      <c r="B224" s="2">
        <v>96.1</v>
      </c>
    </row>
    <row r="225" spans="1:2" x14ac:dyDescent="0.2">
      <c r="A225" s="6">
        <v>41030</v>
      </c>
      <c r="B225" s="2">
        <v>95.07</v>
      </c>
    </row>
    <row r="226" spans="1:2" x14ac:dyDescent="0.2">
      <c r="A226" s="6">
        <v>41061</v>
      </c>
      <c r="B226" s="2">
        <v>94.6</v>
      </c>
    </row>
    <row r="227" spans="1:2" x14ac:dyDescent="0.2">
      <c r="A227" s="6">
        <v>41091</v>
      </c>
      <c r="B227" s="2">
        <v>92.12</v>
      </c>
    </row>
    <row r="228" spans="1:2" x14ac:dyDescent="0.2">
      <c r="A228" s="6">
        <v>41122</v>
      </c>
      <c r="B228" s="2">
        <v>92.15</v>
      </c>
    </row>
    <row r="229" spans="1:2" x14ac:dyDescent="0.2">
      <c r="A229" s="6">
        <v>41153</v>
      </c>
      <c r="B229" s="2">
        <v>94.38</v>
      </c>
    </row>
    <row r="230" spans="1:2" x14ac:dyDescent="0.2">
      <c r="A230" s="6">
        <v>41183</v>
      </c>
      <c r="B230" s="2">
        <v>94.83</v>
      </c>
    </row>
    <row r="231" spans="1:2" x14ac:dyDescent="0.2">
      <c r="A231" s="6">
        <v>41214</v>
      </c>
      <c r="B231" s="2">
        <v>94.11</v>
      </c>
    </row>
    <row r="232" spans="1:2" x14ac:dyDescent="0.2">
      <c r="A232" s="6">
        <v>41244</v>
      </c>
      <c r="B232" s="2">
        <v>95.6</v>
      </c>
    </row>
    <row r="233" spans="1:2" x14ac:dyDescent="0.2">
      <c r="A233" s="6">
        <v>41275</v>
      </c>
      <c r="B233" s="2">
        <v>95.87</v>
      </c>
    </row>
    <row r="234" spans="1:2" x14ac:dyDescent="0.2">
      <c r="A234" s="6">
        <v>41306</v>
      </c>
      <c r="B234" s="2">
        <v>97</v>
      </c>
    </row>
    <row r="235" spans="1:2" x14ac:dyDescent="0.2">
      <c r="A235" s="6">
        <v>41334</v>
      </c>
      <c r="B235" s="2">
        <v>96.25</v>
      </c>
    </row>
    <row r="236" spans="1:2" x14ac:dyDescent="0.2">
      <c r="A236" s="6">
        <v>41365</v>
      </c>
      <c r="B236" s="2">
        <v>96.23</v>
      </c>
    </row>
    <row r="237" spans="1:2" x14ac:dyDescent="0.2">
      <c r="A237" s="6">
        <v>41395</v>
      </c>
      <c r="B237" s="2">
        <v>96.52</v>
      </c>
    </row>
    <row r="238" spans="1:2" x14ac:dyDescent="0.2">
      <c r="A238" s="6">
        <v>41426</v>
      </c>
      <c r="B238" s="2">
        <v>98.23</v>
      </c>
    </row>
    <row r="239" spans="1:2" x14ac:dyDescent="0.2">
      <c r="A239" s="6">
        <v>41456</v>
      </c>
      <c r="B239" s="2">
        <v>97.76</v>
      </c>
    </row>
    <row r="240" spans="1:2" x14ac:dyDescent="0.2">
      <c r="A240" s="6">
        <v>41487</v>
      </c>
      <c r="B240" s="2">
        <v>98.95</v>
      </c>
    </row>
    <row r="241" spans="1:2" x14ac:dyDescent="0.2">
      <c r="A241" s="6">
        <v>41518</v>
      </c>
      <c r="B241" s="2">
        <v>98.81</v>
      </c>
    </row>
    <row r="242" spans="1:2" x14ac:dyDescent="0.2">
      <c r="A242" s="6">
        <v>41548</v>
      </c>
      <c r="B242" s="2">
        <v>99.24</v>
      </c>
    </row>
    <row r="243" spans="1:2" x14ac:dyDescent="0.2">
      <c r="A243" s="6">
        <v>41579</v>
      </c>
      <c r="B243" s="2">
        <v>99.13</v>
      </c>
    </row>
    <row r="244" spans="1:2" x14ac:dyDescent="0.2">
      <c r="A244" s="6">
        <v>41609</v>
      </c>
      <c r="B244" s="2">
        <v>100.69</v>
      </c>
    </row>
    <row r="245" spans="1:2" x14ac:dyDescent="0.2">
      <c r="A245" s="6">
        <v>41640</v>
      </c>
      <c r="B245" s="2">
        <v>99.66</v>
      </c>
    </row>
    <row r="246" spans="1:2" x14ac:dyDescent="0.2">
      <c r="A246" s="6">
        <v>41671</v>
      </c>
      <c r="B246" s="2">
        <v>100.3</v>
      </c>
    </row>
    <row r="247" spans="1:2" x14ac:dyDescent="0.2">
      <c r="A247" s="6">
        <v>41699</v>
      </c>
      <c r="B247" s="2">
        <v>101.89</v>
      </c>
    </row>
    <row r="248" spans="1:2" x14ac:dyDescent="0.2">
      <c r="A248" s="6">
        <v>41730</v>
      </c>
      <c r="B248" s="2">
        <v>101.04</v>
      </c>
    </row>
    <row r="249" spans="1:2" x14ac:dyDescent="0.2">
      <c r="A249" s="6">
        <v>41760</v>
      </c>
      <c r="B249" s="2">
        <v>99.76</v>
      </c>
    </row>
    <row r="250" spans="1:2" x14ac:dyDescent="0.2">
      <c r="A250" s="6">
        <v>41791</v>
      </c>
      <c r="B250" s="2">
        <v>98.71</v>
      </c>
    </row>
    <row r="251" spans="1:2" x14ac:dyDescent="0.2">
      <c r="A251" s="6">
        <v>41821</v>
      </c>
      <c r="B251" s="2">
        <v>97.66</v>
      </c>
    </row>
    <row r="252" spans="1:2" x14ac:dyDescent="0.2">
      <c r="A252" s="6">
        <v>41852</v>
      </c>
      <c r="B252" s="2">
        <v>97.47</v>
      </c>
    </row>
    <row r="253" spans="1:2" x14ac:dyDescent="0.2">
      <c r="A253" s="6">
        <v>41883</v>
      </c>
      <c r="B253" s="2">
        <v>96.4</v>
      </c>
    </row>
    <row r="254" spans="1:2" x14ac:dyDescent="0.2">
      <c r="A254" s="6">
        <v>41913</v>
      </c>
      <c r="B254" s="2">
        <v>96.01</v>
      </c>
    </row>
    <row r="255" spans="1:2" x14ac:dyDescent="0.2">
      <c r="A255" s="6">
        <v>41944</v>
      </c>
      <c r="B255" s="2">
        <v>96.52</v>
      </c>
    </row>
    <row r="256" spans="1:2" x14ac:dyDescent="0.2">
      <c r="A256" s="6">
        <v>41974</v>
      </c>
      <c r="B256" s="2">
        <v>98.07</v>
      </c>
    </row>
    <row r="257" spans="1:2" x14ac:dyDescent="0.2">
      <c r="A257" s="6">
        <v>42005</v>
      </c>
      <c r="B257" s="2">
        <v>93.48</v>
      </c>
    </row>
    <row r="258" spans="1:2" x14ac:dyDescent="0.2">
      <c r="A258" s="6">
        <v>42036</v>
      </c>
      <c r="B258" s="2">
        <v>92.24</v>
      </c>
    </row>
    <row r="259" spans="1:2" x14ac:dyDescent="0.2">
      <c r="A259" s="6">
        <v>42064</v>
      </c>
      <c r="B259" s="2">
        <v>89.8</v>
      </c>
    </row>
    <row r="260" spans="1:2" x14ac:dyDescent="0.2">
      <c r="A260" s="6">
        <v>42095</v>
      </c>
      <c r="B260" s="2">
        <v>88.26</v>
      </c>
    </row>
    <row r="261" spans="1:2" x14ac:dyDescent="0.2">
      <c r="A261" s="6">
        <v>42125</v>
      </c>
      <c r="B261" s="2">
        <v>89.97</v>
      </c>
    </row>
    <row r="262" spans="1:2" x14ac:dyDescent="0.2">
      <c r="A262" s="6">
        <v>42156</v>
      </c>
      <c r="B262" s="2">
        <v>91.07</v>
      </c>
    </row>
    <row r="263" spans="1:2" x14ac:dyDescent="0.2">
      <c r="A263" s="6">
        <v>42186</v>
      </c>
      <c r="B263" s="2">
        <v>89.77</v>
      </c>
    </row>
    <row r="264" spans="1:2" x14ac:dyDescent="0.2">
      <c r="A264" s="6">
        <v>42217</v>
      </c>
      <c r="B264" s="2">
        <v>92.64</v>
      </c>
    </row>
    <row r="265" spans="1:2" x14ac:dyDescent="0.2">
      <c r="A265" s="6">
        <v>42248</v>
      </c>
      <c r="B265" s="2">
        <v>94.25</v>
      </c>
    </row>
    <row r="266" spans="1:2" x14ac:dyDescent="0.2">
      <c r="A266" s="6">
        <v>42278</v>
      </c>
      <c r="B266" s="2">
        <v>93.55</v>
      </c>
    </row>
    <row r="267" spans="1:2" x14ac:dyDescent="0.2">
      <c r="A267" s="6">
        <v>42309</v>
      </c>
      <c r="B267" s="2">
        <v>90.53</v>
      </c>
    </row>
    <row r="268" spans="1:2" x14ac:dyDescent="0.2">
      <c r="A268" s="6">
        <v>42339</v>
      </c>
      <c r="B268" s="2">
        <v>92.52</v>
      </c>
    </row>
    <row r="269" spans="1:2" x14ac:dyDescent="0.2">
      <c r="A269" s="6">
        <v>42370</v>
      </c>
      <c r="B269" s="2">
        <v>93.25</v>
      </c>
    </row>
    <row r="270" spans="1:2" x14ac:dyDescent="0.2">
      <c r="A270" s="6">
        <v>42401</v>
      </c>
      <c r="B270" s="2">
        <v>94.49</v>
      </c>
    </row>
    <row r="271" spans="1:2" x14ac:dyDescent="0.2">
      <c r="A271" s="6">
        <v>42430</v>
      </c>
      <c r="B271" s="2">
        <v>93.89</v>
      </c>
    </row>
    <row r="272" spans="1:2" x14ac:dyDescent="0.2">
      <c r="A272" s="6">
        <v>42461</v>
      </c>
      <c r="B272" s="2">
        <v>94.15</v>
      </c>
    </row>
    <row r="273" spans="1:2" x14ac:dyDescent="0.2">
      <c r="A273" s="6">
        <v>42491</v>
      </c>
      <c r="B273" s="2">
        <v>94.56</v>
      </c>
    </row>
    <row r="274" spans="1:2" x14ac:dyDescent="0.2">
      <c r="A274" s="6">
        <v>42522</v>
      </c>
      <c r="B274" s="2">
        <v>94.01</v>
      </c>
    </row>
    <row r="275" spans="1:2" x14ac:dyDescent="0.2">
      <c r="A275" s="6">
        <v>42552</v>
      </c>
      <c r="B275" s="2">
        <v>93.34</v>
      </c>
    </row>
    <row r="276" spans="1:2" x14ac:dyDescent="0.2">
      <c r="A276" s="6">
        <v>42583</v>
      </c>
      <c r="B276" s="2">
        <v>93.95</v>
      </c>
    </row>
    <row r="277" spans="1:2" x14ac:dyDescent="0.2">
      <c r="A277" s="6">
        <v>42614</v>
      </c>
      <c r="B277" s="2">
        <v>94.23</v>
      </c>
    </row>
    <row r="278" spans="1:2" x14ac:dyDescent="0.2">
      <c r="A278" s="6">
        <v>42644</v>
      </c>
      <c r="B278" s="2">
        <v>94</v>
      </c>
    </row>
    <row r="279" spans="1:2" x14ac:dyDescent="0.2">
      <c r="A279" s="6">
        <v>42675</v>
      </c>
      <c r="B279" s="2">
        <v>93.54</v>
      </c>
    </row>
    <row r="280" spans="1:2" x14ac:dyDescent="0.2">
      <c r="A280" s="6">
        <v>42705</v>
      </c>
      <c r="B280" s="2">
        <v>92.8</v>
      </c>
    </row>
    <row r="281" spans="1:2" x14ac:dyDescent="0.2">
      <c r="A281" s="6">
        <v>42736</v>
      </c>
      <c r="B281" s="2">
        <v>92.12</v>
      </c>
    </row>
    <row r="282" spans="1:2" x14ac:dyDescent="0.2">
      <c r="A282" s="6">
        <v>42767</v>
      </c>
      <c r="B282" s="2">
        <v>91.68</v>
      </c>
    </row>
    <row r="283" spans="1:2" x14ac:dyDescent="0.2">
      <c r="A283" s="6">
        <v>42795</v>
      </c>
      <c r="B283" s="2">
        <v>92.49</v>
      </c>
    </row>
    <row r="284" spans="1:2" x14ac:dyDescent="0.2">
      <c r="A284" s="6">
        <v>42826</v>
      </c>
      <c r="B284" s="2">
        <v>92.07</v>
      </c>
    </row>
    <row r="285" spans="1:2" x14ac:dyDescent="0.2">
      <c r="A285" s="6">
        <v>42856</v>
      </c>
      <c r="B285" s="2">
        <v>93.92</v>
      </c>
    </row>
    <row r="286" spans="1:2" x14ac:dyDescent="0.2">
      <c r="A286" s="6">
        <v>42887</v>
      </c>
      <c r="B286" s="2">
        <v>94.83</v>
      </c>
    </row>
    <row r="287" spans="1:2" x14ac:dyDescent="0.2">
      <c r="A287" s="6">
        <v>42917</v>
      </c>
      <c r="B287" s="2">
        <v>95.96</v>
      </c>
    </row>
    <row r="288" spans="1:2" x14ac:dyDescent="0.2">
      <c r="A288" s="6">
        <v>42948</v>
      </c>
      <c r="B288" s="2">
        <v>97.67</v>
      </c>
    </row>
    <row r="289" spans="1:2" x14ac:dyDescent="0.2">
      <c r="A289" s="6">
        <v>42979</v>
      </c>
      <c r="B289" s="2">
        <v>97.55</v>
      </c>
    </row>
    <row r="290" spans="1:2" x14ac:dyDescent="0.2">
      <c r="A290" s="6">
        <v>43009</v>
      </c>
      <c r="B290" s="2">
        <v>97.23</v>
      </c>
    </row>
    <row r="291" spans="1:2" x14ac:dyDescent="0.2">
      <c r="A291" s="6">
        <v>43040</v>
      </c>
      <c r="B291" s="2">
        <v>97.44</v>
      </c>
    </row>
    <row r="292" spans="1:2" x14ac:dyDescent="0.2">
      <c r="A292" s="6">
        <v>43070</v>
      </c>
      <c r="B292" s="2">
        <v>98.04</v>
      </c>
    </row>
    <row r="293" spans="1:2" x14ac:dyDescent="0.2">
      <c r="A293" s="6">
        <v>43101</v>
      </c>
      <c r="B293" s="2">
        <v>97.77</v>
      </c>
    </row>
    <row r="294" spans="1:2" x14ac:dyDescent="0.2">
      <c r="A294" s="6">
        <v>43132</v>
      </c>
      <c r="B294" s="2">
        <v>98.16</v>
      </c>
    </row>
    <row r="295" spans="1:2" x14ac:dyDescent="0.2">
      <c r="A295" s="6">
        <v>43160</v>
      </c>
      <c r="B295" s="2">
        <v>99.11</v>
      </c>
    </row>
    <row r="296" spans="1:2" x14ac:dyDescent="0.2">
      <c r="A296" s="6">
        <v>43191</v>
      </c>
      <c r="B296" s="2">
        <v>99.39</v>
      </c>
    </row>
    <row r="297" spans="1:2" x14ac:dyDescent="0.2">
      <c r="A297" s="6">
        <v>43221</v>
      </c>
      <c r="B297" s="2">
        <v>98.56</v>
      </c>
    </row>
    <row r="298" spans="1:2" x14ac:dyDescent="0.2">
      <c r="A298" s="6">
        <v>43252</v>
      </c>
      <c r="B298" s="2">
        <v>98.19</v>
      </c>
    </row>
    <row r="299" spans="1:2" x14ac:dyDescent="0.2">
      <c r="A299" s="6">
        <v>43282</v>
      </c>
      <c r="B299" s="2">
        <v>98.87</v>
      </c>
    </row>
  </sheetData>
  <pageMargins left="0.7" right="0.7" top="0.78740157499999996" bottom="0.78740157499999996" header="0.3" footer="0.3"/>
  <pageSetup paperSize="9" orientation="portrait" r:id="rId1"/>
  <ignoredErrors>
    <ignoredError sqref="C16"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5"/>
  <sheetViews>
    <sheetView showGridLines="0" zoomScale="80" zoomScaleNormal="80" workbookViewId="0">
      <selection activeCell="F9" sqref="F9"/>
    </sheetView>
  </sheetViews>
  <sheetFormatPr baseColWidth="10" defaultColWidth="11" defaultRowHeight="14.25" x14ac:dyDescent="0.2"/>
  <cols>
    <col min="1" max="1" width="13.125" customWidth="1"/>
    <col min="2" max="2" width="17.125" customWidth="1"/>
    <col min="3" max="3" width="9.125" customWidth="1"/>
    <col min="4" max="4" width="22.125" customWidth="1"/>
    <col min="5" max="5" width="6.75" customWidth="1"/>
    <col min="6" max="6" width="11.375" customWidth="1"/>
    <col min="7" max="7" width="19.125" customWidth="1"/>
    <col min="8" max="8" width="11.375" customWidth="1"/>
  </cols>
  <sheetData>
    <row r="1" spans="1:8" x14ac:dyDescent="0.2">
      <c r="A1" s="1" t="s">
        <v>0</v>
      </c>
      <c r="B1" s="5" t="s">
        <v>9</v>
      </c>
    </row>
    <row r="2" spans="1:8" x14ac:dyDescent="0.2">
      <c r="A2" s="1" t="s">
        <v>7</v>
      </c>
      <c r="B2" s="5" t="s">
        <v>13</v>
      </c>
    </row>
    <row r="3" spans="1:8" x14ac:dyDescent="0.2">
      <c r="A3" s="1" t="s">
        <v>2</v>
      </c>
      <c r="B3" s="5" t="s">
        <v>10</v>
      </c>
    </row>
    <row r="4" spans="1:8" x14ac:dyDescent="0.2">
      <c r="A4" s="4" t="s">
        <v>11</v>
      </c>
      <c r="B4" s="3" t="s">
        <v>12</v>
      </c>
      <c r="C4" s="197" t="s">
        <v>570</v>
      </c>
      <c r="D4" s="53" t="s">
        <v>186</v>
      </c>
      <c r="E4" s="53"/>
      <c r="F4" s="53" t="s">
        <v>561</v>
      </c>
      <c r="G4" s="53" t="s">
        <v>186</v>
      </c>
      <c r="H4" s="53"/>
    </row>
    <row r="5" spans="1:8" ht="15" x14ac:dyDescent="0.25">
      <c r="A5" s="6">
        <v>25934</v>
      </c>
      <c r="B5" s="2">
        <v>3.637</v>
      </c>
      <c r="D5" s="50" t="s">
        <v>192</v>
      </c>
      <c r="E5" s="49">
        <v>1979</v>
      </c>
      <c r="F5" s="178">
        <f>F103</f>
        <v>0.54721932325136802</v>
      </c>
      <c r="G5" s="165" t="s">
        <v>449</v>
      </c>
      <c r="H5" s="165"/>
    </row>
    <row r="6" spans="1:8" ht="18" x14ac:dyDescent="0.25">
      <c r="A6" s="6">
        <v>25965</v>
      </c>
      <c r="B6" s="2">
        <v>3.6313</v>
      </c>
      <c r="D6" s="184">
        <f>C302/C174</f>
        <v>2.3350774234603695</v>
      </c>
      <c r="E6" s="49">
        <v>1980</v>
      </c>
      <c r="F6" s="178">
        <f>F113</f>
        <v>0.55080824647643212</v>
      </c>
      <c r="G6" s="169">
        <f>F293/F173</f>
        <v>2.0400923319662363</v>
      </c>
      <c r="H6" s="196" t="s">
        <v>569</v>
      </c>
    </row>
    <row r="7" spans="1:8" x14ac:dyDescent="0.2">
      <c r="A7" s="6">
        <v>25993</v>
      </c>
      <c r="B7" s="2">
        <v>3.6313</v>
      </c>
      <c r="D7" s="84" t="s">
        <v>455</v>
      </c>
      <c r="E7" s="49">
        <v>1981</v>
      </c>
      <c r="F7" s="179">
        <f>F125</f>
        <v>0.44400316882563651</v>
      </c>
      <c r="G7" s="84" t="s">
        <v>455</v>
      </c>
      <c r="H7" s="84"/>
    </row>
    <row r="8" spans="1:8" x14ac:dyDescent="0.2">
      <c r="A8" s="6">
        <v>26024</v>
      </c>
      <c r="B8" s="2">
        <v>3.6343000000000001</v>
      </c>
      <c r="D8" s="54">
        <f>_xlfn.STDEV.P(C103:C340)</f>
        <v>0.1039915902990929</v>
      </c>
      <c r="E8" s="49">
        <v>1982</v>
      </c>
      <c r="F8" s="178">
        <f>F137</f>
        <v>0.41228237849199018</v>
      </c>
      <c r="G8" s="54">
        <f>_xlfn.STDEV.P(F5:F24)</f>
        <v>0.10080607527266831</v>
      </c>
      <c r="H8" s="54"/>
    </row>
    <row r="9" spans="1:8" x14ac:dyDescent="0.2">
      <c r="A9" s="6">
        <v>26054</v>
      </c>
      <c r="B9" s="2">
        <v>3.5535000000000001</v>
      </c>
      <c r="D9" s="49" t="s">
        <v>194</v>
      </c>
      <c r="E9" s="49">
        <v>1983</v>
      </c>
      <c r="F9" s="178">
        <f>F149</f>
        <v>0.39231748027454533</v>
      </c>
      <c r="G9" s="49" t="s">
        <v>448</v>
      </c>
      <c r="H9" s="49"/>
    </row>
    <row r="10" spans="1:8" x14ac:dyDescent="0.2">
      <c r="A10" s="6">
        <v>26085</v>
      </c>
      <c r="B10" s="2">
        <v>3.5121000000000002</v>
      </c>
      <c r="D10" s="51">
        <f>AVERAGE(C103:C340)</f>
        <v>0.53811300095418924</v>
      </c>
      <c r="E10" s="49">
        <v>1984</v>
      </c>
      <c r="F10" s="178">
        <f>F161</f>
        <v>0.35224381471549499</v>
      </c>
      <c r="G10" s="51">
        <f>AVERAGE(F5:F24)</f>
        <v>0.53818888697333256</v>
      </c>
      <c r="H10" s="51"/>
    </row>
    <row r="11" spans="1:8" x14ac:dyDescent="0.2">
      <c r="A11" s="6">
        <v>26115</v>
      </c>
      <c r="B11" s="2">
        <v>3.4809999999999999</v>
      </c>
      <c r="D11" s="49" t="s">
        <v>195</v>
      </c>
      <c r="E11" s="49">
        <v>1985</v>
      </c>
      <c r="F11" s="178">
        <f>F173</f>
        <v>0.34234823994982144</v>
      </c>
      <c r="G11" s="49" t="s">
        <v>447</v>
      </c>
      <c r="H11" s="49"/>
    </row>
    <row r="12" spans="1:8" ht="18" x14ac:dyDescent="0.25">
      <c r="A12" s="6">
        <v>26146</v>
      </c>
      <c r="B12" s="2">
        <v>3.4159000000000002</v>
      </c>
      <c r="D12" s="184">
        <f>D8/D10</f>
        <v>0.19325232825576338</v>
      </c>
      <c r="E12" s="49">
        <v>1986</v>
      </c>
      <c r="F12" s="178">
        <f>F185</f>
        <v>0.46251334523715099</v>
      </c>
      <c r="G12" s="169">
        <f>G8/G10</f>
        <v>0.18730612562362939</v>
      </c>
      <c r="H12" s="169"/>
    </row>
    <row r="13" spans="1:8" x14ac:dyDescent="0.2">
      <c r="A13" s="6">
        <v>26177</v>
      </c>
      <c r="B13" s="2">
        <v>3.3567</v>
      </c>
      <c r="D13" s="55"/>
      <c r="E13" s="49">
        <v>1987</v>
      </c>
      <c r="F13" s="178">
        <f>F197</f>
        <v>0.55711424209056981</v>
      </c>
      <c r="G13" s="55"/>
      <c r="H13" s="55"/>
    </row>
    <row r="14" spans="1:8" x14ac:dyDescent="0.2">
      <c r="A14" s="6">
        <v>26207</v>
      </c>
      <c r="B14" s="2">
        <v>3.3262</v>
      </c>
      <c r="D14" s="54"/>
      <c r="E14" s="49">
        <v>1988</v>
      </c>
      <c r="F14" s="178">
        <f>F209</f>
        <v>0.57055875963612024</v>
      </c>
      <c r="G14" s="54"/>
      <c r="H14" s="54"/>
    </row>
    <row r="15" spans="1:8" x14ac:dyDescent="0.2">
      <c r="A15" s="6">
        <v>26238</v>
      </c>
      <c r="B15" s="2">
        <v>3.3329</v>
      </c>
      <c r="D15" s="43"/>
      <c r="E15" s="49">
        <v>1989</v>
      </c>
      <c r="F15" s="178">
        <f>F221</f>
        <v>0.53274188894456087</v>
      </c>
      <c r="G15" s="43"/>
      <c r="H15" s="43"/>
    </row>
    <row r="16" spans="1:8" x14ac:dyDescent="0.2">
      <c r="A16" s="6">
        <v>26268</v>
      </c>
      <c r="B16" s="2">
        <v>3.2688000000000001</v>
      </c>
      <c r="D16" s="54"/>
      <c r="E16" s="49">
        <v>1990</v>
      </c>
      <c r="F16" s="178">
        <f>F233</f>
        <v>0.62033855622451117</v>
      </c>
      <c r="G16" s="54"/>
      <c r="H16" s="54"/>
    </row>
    <row r="17" spans="1:8" x14ac:dyDescent="0.2">
      <c r="A17" s="6">
        <v>26299</v>
      </c>
      <c r="B17" s="2">
        <v>3.2305999999999999</v>
      </c>
      <c r="E17" s="49">
        <v>1991</v>
      </c>
      <c r="F17" s="178">
        <f>F245</f>
        <v>0.60508586559405075</v>
      </c>
    </row>
    <row r="18" spans="1:8" ht="15" x14ac:dyDescent="0.25">
      <c r="A18" s="6">
        <v>26330</v>
      </c>
      <c r="B18" s="2">
        <v>3.1858</v>
      </c>
      <c r="D18" s="165" t="s">
        <v>200</v>
      </c>
      <c r="E18" s="49">
        <v>1992</v>
      </c>
      <c r="F18" s="178">
        <f>F257</f>
        <v>0.64143626959981115</v>
      </c>
      <c r="G18" s="165"/>
      <c r="H18" s="165"/>
    </row>
    <row r="19" spans="1:8" x14ac:dyDescent="0.2">
      <c r="A19" s="6">
        <v>26359</v>
      </c>
      <c r="B19" s="2">
        <v>3.1745999999999999</v>
      </c>
      <c r="D19" s="84" t="s">
        <v>455</v>
      </c>
      <c r="E19" s="49">
        <v>1993</v>
      </c>
      <c r="F19" s="178">
        <f>F269</f>
        <v>0.60506752539218023</v>
      </c>
      <c r="G19" s="84"/>
      <c r="H19" s="84"/>
    </row>
    <row r="20" spans="1:8" x14ac:dyDescent="0.2">
      <c r="A20" s="6">
        <v>26390</v>
      </c>
      <c r="B20" s="2">
        <v>3.1778</v>
      </c>
      <c r="D20" s="54">
        <f>_xlfn.STDEV.P(C103:C160)</f>
        <v>6.9602667445194277E-2</v>
      </c>
      <c r="E20" s="49">
        <v>1994</v>
      </c>
      <c r="F20" s="178">
        <f>F281</f>
        <v>0.61792687036611804</v>
      </c>
      <c r="G20" s="54"/>
      <c r="H20" s="54"/>
    </row>
    <row r="21" spans="1:8" x14ac:dyDescent="0.2">
      <c r="A21" s="6">
        <v>26420</v>
      </c>
      <c r="B21" s="2">
        <v>3.1793</v>
      </c>
      <c r="D21" s="49" t="s">
        <v>194</v>
      </c>
      <c r="E21" s="49">
        <v>1995</v>
      </c>
      <c r="F21" s="178">
        <f>F293</f>
        <v>0.69842201918376778</v>
      </c>
      <c r="G21" s="49"/>
      <c r="H21" s="49"/>
    </row>
    <row r="22" spans="1:8" x14ac:dyDescent="0.2">
      <c r="A22" s="6">
        <v>26451</v>
      </c>
      <c r="B22" s="2">
        <v>3.1686000000000001</v>
      </c>
      <c r="D22" s="51">
        <f>AVERAGE(C103:C160)</f>
        <v>0.46664014691960193</v>
      </c>
      <c r="E22" s="49">
        <v>1996</v>
      </c>
      <c r="F22" s="178">
        <f>F305</f>
        <v>0.66473094805169763</v>
      </c>
      <c r="G22" s="51"/>
      <c r="H22" s="51"/>
    </row>
    <row r="23" spans="1:8" x14ac:dyDescent="0.2">
      <c r="A23" s="6">
        <v>26481</v>
      </c>
      <c r="B23" s="2">
        <v>3.1612</v>
      </c>
      <c r="D23" s="49" t="s">
        <v>195</v>
      </c>
      <c r="E23" s="49">
        <v>1997</v>
      </c>
      <c r="F23" s="178">
        <f>F317</f>
        <v>0.57742793902763578</v>
      </c>
      <c r="G23" s="49"/>
      <c r="H23" s="49"/>
    </row>
    <row r="24" spans="1:8" x14ac:dyDescent="0.2">
      <c r="A24" s="6">
        <v>26512</v>
      </c>
      <c r="B24" s="2">
        <v>3.1865000000000001</v>
      </c>
      <c r="D24" s="54">
        <f>D20/D22</f>
        <v>0.14915704939803692</v>
      </c>
      <c r="E24" s="49">
        <v>1998</v>
      </c>
      <c r="F24" s="51">
        <f>F329</f>
        <v>0.56919085813318537</v>
      </c>
      <c r="G24" s="54"/>
      <c r="H24" s="54"/>
    </row>
    <row r="25" spans="1:8" x14ac:dyDescent="0.2">
      <c r="A25" s="6">
        <v>26543</v>
      </c>
      <c r="B25" s="2">
        <v>3.1930999999999998</v>
      </c>
    </row>
    <row r="26" spans="1:8" ht="15" x14ac:dyDescent="0.25">
      <c r="A26" s="6">
        <v>26573</v>
      </c>
      <c r="B26" s="2">
        <v>3.2067999999999999</v>
      </c>
      <c r="D26" s="165" t="s">
        <v>201</v>
      </c>
      <c r="E26" s="165"/>
      <c r="F26" s="165"/>
      <c r="G26" s="165"/>
      <c r="H26" s="165"/>
    </row>
    <row r="27" spans="1:8" x14ac:dyDescent="0.2">
      <c r="A27" s="6">
        <v>26604</v>
      </c>
      <c r="B27" s="2">
        <v>3.2035999999999998</v>
      </c>
      <c r="D27" s="84" t="s">
        <v>455</v>
      </c>
      <c r="E27" s="84"/>
      <c r="F27" s="84"/>
      <c r="G27" s="84"/>
      <c r="H27" s="84"/>
    </row>
    <row r="28" spans="1:8" x14ac:dyDescent="0.2">
      <c r="A28" s="6">
        <v>26634</v>
      </c>
      <c r="B28" s="2">
        <v>3.1987999999999999</v>
      </c>
      <c r="D28" s="54">
        <f>_xlfn.STDEV.P(C161:C220)</f>
        <v>0.10040500062037851</v>
      </c>
      <c r="E28" s="54"/>
      <c r="F28" s="54"/>
      <c r="G28" s="54"/>
      <c r="H28" s="54"/>
    </row>
    <row r="29" spans="1:8" x14ac:dyDescent="0.2">
      <c r="A29" s="6">
        <v>26665</v>
      </c>
      <c r="B29" s="2">
        <v>3.1962000000000002</v>
      </c>
      <c r="D29" s="49" t="s">
        <v>194</v>
      </c>
      <c r="E29" s="49"/>
      <c r="F29" s="49"/>
      <c r="G29" s="49"/>
      <c r="H29" s="49"/>
    </row>
    <row r="30" spans="1:8" x14ac:dyDescent="0.2">
      <c r="A30" s="6">
        <v>26696</v>
      </c>
      <c r="B30" s="2">
        <v>3.0055000000000001</v>
      </c>
      <c r="D30" s="51">
        <f>AVERAGE(C161:C220)</f>
        <v>0.45695568032583128</v>
      </c>
      <c r="E30" s="51"/>
      <c r="F30" s="51"/>
      <c r="G30" s="51"/>
      <c r="H30" s="51"/>
    </row>
    <row r="31" spans="1:8" x14ac:dyDescent="0.2">
      <c r="A31" s="6">
        <v>26724</v>
      </c>
      <c r="B31" s="2">
        <v>2.8132000000000001</v>
      </c>
      <c r="D31" s="49" t="s">
        <v>195</v>
      </c>
      <c r="E31" s="49"/>
      <c r="F31" s="49"/>
      <c r="G31" s="49"/>
      <c r="H31" s="49"/>
    </row>
    <row r="32" spans="1:8" x14ac:dyDescent="0.2">
      <c r="A32" s="6">
        <v>26755</v>
      </c>
      <c r="B32" s="2">
        <v>2.8368000000000002</v>
      </c>
      <c r="D32" s="54">
        <f>D28/D30</f>
        <v>0.21972590547246273</v>
      </c>
      <c r="E32" s="54"/>
      <c r="F32" s="54"/>
      <c r="G32" s="54"/>
      <c r="H32" s="54"/>
    </row>
    <row r="33" spans="1:8" x14ac:dyDescent="0.2">
      <c r="A33" s="6">
        <v>26785</v>
      </c>
      <c r="B33" s="2">
        <v>2.7909000000000002</v>
      </c>
    </row>
    <row r="34" spans="1:8" ht="15" x14ac:dyDescent="0.25">
      <c r="A34" s="6">
        <v>26816</v>
      </c>
      <c r="B34" s="2">
        <v>2.5796000000000001</v>
      </c>
      <c r="D34" s="165" t="s">
        <v>203</v>
      </c>
      <c r="E34" s="165"/>
      <c r="F34" s="165"/>
      <c r="G34" s="165"/>
      <c r="H34" s="165"/>
    </row>
    <row r="35" spans="1:8" x14ac:dyDescent="0.2">
      <c r="A35" s="6">
        <v>26846</v>
      </c>
      <c r="B35" s="2">
        <v>2.3359999999999999</v>
      </c>
      <c r="D35" s="84" t="s">
        <v>455</v>
      </c>
      <c r="E35" s="84"/>
      <c r="F35" s="84"/>
      <c r="G35" s="84"/>
      <c r="H35" s="84"/>
    </row>
    <row r="36" spans="1:8" x14ac:dyDescent="0.2">
      <c r="A36" s="6">
        <v>26877</v>
      </c>
      <c r="B36" s="2">
        <v>2.427</v>
      </c>
      <c r="D36" s="54">
        <f>_xlfn.STDEV.P(C221:C280)</f>
        <v>4.5668655562437398E-2</v>
      </c>
      <c r="E36" s="54"/>
      <c r="F36" s="54"/>
      <c r="G36" s="54"/>
      <c r="H36" s="54"/>
    </row>
    <row r="37" spans="1:8" x14ac:dyDescent="0.2">
      <c r="A37" s="6">
        <v>26908</v>
      </c>
      <c r="B37" s="2">
        <v>2.4245999999999999</v>
      </c>
      <c r="D37" s="49" t="s">
        <v>194</v>
      </c>
      <c r="E37" s="49"/>
      <c r="F37" s="49"/>
      <c r="G37" s="49"/>
      <c r="H37" s="49"/>
    </row>
    <row r="38" spans="1:8" x14ac:dyDescent="0.2">
      <c r="A38" s="6">
        <v>26938</v>
      </c>
      <c r="B38" s="2">
        <v>2.4138999999999999</v>
      </c>
      <c r="D38" s="51">
        <f>AVERAGE(C221:C280)</f>
        <v>0.60093402115102301</v>
      </c>
      <c r="E38" s="51"/>
      <c r="F38" s="51"/>
      <c r="G38" s="51"/>
      <c r="H38" s="51"/>
    </row>
    <row r="39" spans="1:8" x14ac:dyDescent="0.2">
      <c r="A39" s="6">
        <v>26969</v>
      </c>
      <c r="B39" s="2">
        <v>2.5811000000000002</v>
      </c>
      <c r="D39" s="49" t="s">
        <v>195</v>
      </c>
      <c r="E39" s="49"/>
      <c r="F39" s="49"/>
      <c r="G39" s="49"/>
      <c r="H39" s="49"/>
    </row>
    <row r="40" spans="1:8" x14ac:dyDescent="0.2">
      <c r="A40" s="6">
        <v>26999</v>
      </c>
      <c r="B40" s="2">
        <v>2.6577000000000002</v>
      </c>
      <c r="D40" s="54">
        <f>D36/D38</f>
        <v>7.5996122627512611E-2</v>
      </c>
      <c r="E40" s="54"/>
      <c r="F40" s="54"/>
      <c r="G40" s="54"/>
      <c r="H40" s="54"/>
    </row>
    <row r="41" spans="1:8" x14ac:dyDescent="0.2">
      <c r="A41" s="6">
        <v>27030</v>
      </c>
      <c r="B41" s="2">
        <v>2.8151000000000002</v>
      </c>
    </row>
    <row r="42" spans="1:8" ht="15" x14ac:dyDescent="0.25">
      <c r="A42" s="6">
        <v>27061</v>
      </c>
      <c r="B42" s="2">
        <v>2.7145999999999999</v>
      </c>
      <c r="D42" s="165" t="s">
        <v>202</v>
      </c>
      <c r="E42" s="165"/>
      <c r="F42" s="165"/>
      <c r="G42" s="165"/>
      <c r="H42" s="165"/>
    </row>
    <row r="43" spans="1:8" x14ac:dyDescent="0.2">
      <c r="A43" s="6">
        <v>27089</v>
      </c>
      <c r="B43" s="2">
        <v>2.6181999999999999</v>
      </c>
      <c r="D43" s="84" t="s">
        <v>455</v>
      </c>
      <c r="E43" s="84"/>
      <c r="F43" s="84"/>
      <c r="G43" s="84"/>
      <c r="H43" s="84"/>
    </row>
    <row r="44" spans="1:8" x14ac:dyDescent="0.2">
      <c r="A44" s="6">
        <v>27120</v>
      </c>
      <c r="B44" s="2">
        <v>2.5261999999999998</v>
      </c>
      <c r="D44" s="54">
        <f>_xlfn.STDEV.P(C281:C375)</f>
        <v>5.4149585445302253E-2</v>
      </c>
      <c r="E44" s="54"/>
      <c r="F44" s="54"/>
      <c r="G44" s="54"/>
      <c r="H44" s="54"/>
    </row>
    <row r="45" spans="1:8" x14ac:dyDescent="0.2">
      <c r="A45" s="6">
        <v>27150</v>
      </c>
      <c r="B45" s="2">
        <v>2.4615999999999998</v>
      </c>
      <c r="D45" s="49" t="s">
        <v>194</v>
      </c>
      <c r="E45" s="49"/>
      <c r="F45" s="49"/>
      <c r="G45" s="49"/>
      <c r="H45" s="49"/>
    </row>
    <row r="46" spans="1:8" x14ac:dyDescent="0.2">
      <c r="A46" s="6">
        <v>27181</v>
      </c>
      <c r="B46" s="2">
        <v>2.5253000000000001</v>
      </c>
      <c r="D46" s="51">
        <f>AVERAGE(C281:C375)</f>
        <v>0.62553972695248083</v>
      </c>
      <c r="E46" s="51"/>
      <c r="F46" s="51"/>
      <c r="G46" s="51"/>
      <c r="H46" s="51"/>
    </row>
    <row r="47" spans="1:8" x14ac:dyDescent="0.2">
      <c r="A47" s="6">
        <v>27211</v>
      </c>
      <c r="B47" s="2">
        <v>2.5528</v>
      </c>
      <c r="D47" s="49" t="s">
        <v>195</v>
      </c>
      <c r="E47" s="49"/>
      <c r="F47" s="49"/>
      <c r="G47" s="49"/>
      <c r="H47" s="49"/>
    </row>
    <row r="48" spans="1:8" x14ac:dyDescent="0.2">
      <c r="A48" s="6">
        <v>27242</v>
      </c>
      <c r="B48" s="2">
        <v>2.6183999999999998</v>
      </c>
      <c r="D48" s="54">
        <f>D44/D46</f>
        <v>8.6564582730995321E-2</v>
      </c>
      <c r="E48" s="54"/>
      <c r="F48" s="54"/>
      <c r="G48" s="54"/>
      <c r="H48" s="54"/>
    </row>
    <row r="49" spans="1:2" x14ac:dyDescent="0.2">
      <c r="A49" s="6">
        <v>27273</v>
      </c>
      <c r="B49" s="2">
        <v>2.661</v>
      </c>
    </row>
    <row r="50" spans="1:2" x14ac:dyDescent="0.2">
      <c r="A50" s="6">
        <v>27303</v>
      </c>
      <c r="B50" s="2">
        <v>2.5928</v>
      </c>
    </row>
    <row r="51" spans="1:2" x14ac:dyDescent="0.2">
      <c r="A51" s="6">
        <v>27334</v>
      </c>
      <c r="B51" s="2">
        <v>2.5110000000000001</v>
      </c>
    </row>
    <row r="52" spans="1:2" x14ac:dyDescent="0.2">
      <c r="A52" s="6">
        <v>27364</v>
      </c>
      <c r="B52" s="2">
        <v>2.4502999999999999</v>
      </c>
    </row>
    <row r="53" spans="1:2" x14ac:dyDescent="0.2">
      <c r="A53" s="6">
        <v>27395</v>
      </c>
      <c r="B53" s="2">
        <v>2.3649</v>
      </c>
    </row>
    <row r="54" spans="1:2" x14ac:dyDescent="0.2">
      <c r="A54" s="6">
        <v>27426</v>
      </c>
      <c r="B54" s="2">
        <v>2.3271000000000002</v>
      </c>
    </row>
    <row r="55" spans="1:2" x14ac:dyDescent="0.2">
      <c r="A55" s="6">
        <v>27454</v>
      </c>
      <c r="B55" s="2">
        <v>2.3193000000000001</v>
      </c>
    </row>
    <row r="56" spans="1:2" x14ac:dyDescent="0.2">
      <c r="A56" s="6">
        <v>27485</v>
      </c>
      <c r="B56" s="2">
        <v>2.3757999999999999</v>
      </c>
    </row>
    <row r="57" spans="1:2" x14ac:dyDescent="0.2">
      <c r="A57" s="6">
        <v>27515</v>
      </c>
      <c r="B57" s="2">
        <v>2.3504999999999998</v>
      </c>
    </row>
    <row r="58" spans="1:2" x14ac:dyDescent="0.2">
      <c r="A58" s="6">
        <v>27546</v>
      </c>
      <c r="B58" s="2">
        <v>2.3405</v>
      </c>
    </row>
    <row r="59" spans="1:2" x14ac:dyDescent="0.2">
      <c r="A59" s="6">
        <v>27576</v>
      </c>
      <c r="B59" s="2">
        <v>2.4727000000000001</v>
      </c>
    </row>
    <row r="60" spans="1:2" x14ac:dyDescent="0.2">
      <c r="A60" s="6">
        <v>27607</v>
      </c>
      <c r="B60" s="2">
        <v>2.5735999999999999</v>
      </c>
    </row>
    <row r="61" spans="1:2" x14ac:dyDescent="0.2">
      <c r="A61" s="6">
        <v>27638</v>
      </c>
      <c r="B61" s="2">
        <v>2.6189</v>
      </c>
    </row>
    <row r="62" spans="1:2" x14ac:dyDescent="0.2">
      <c r="A62" s="6">
        <v>27668</v>
      </c>
      <c r="B62" s="2">
        <v>2.5817000000000001</v>
      </c>
    </row>
    <row r="63" spans="1:2" x14ac:dyDescent="0.2">
      <c r="A63" s="6">
        <v>27699</v>
      </c>
      <c r="B63" s="2">
        <v>2.5895999999999999</v>
      </c>
    </row>
    <row r="64" spans="1:2" x14ac:dyDescent="0.2">
      <c r="A64" s="6">
        <v>27729</v>
      </c>
      <c r="B64" s="2">
        <v>2.6217000000000001</v>
      </c>
    </row>
    <row r="65" spans="1:2" x14ac:dyDescent="0.2">
      <c r="A65" s="6">
        <v>27760</v>
      </c>
      <c r="B65" s="2">
        <v>2.6025</v>
      </c>
    </row>
    <row r="66" spans="1:2" x14ac:dyDescent="0.2">
      <c r="A66" s="6">
        <v>27791</v>
      </c>
      <c r="B66" s="2">
        <v>2.5619000000000001</v>
      </c>
    </row>
    <row r="67" spans="1:2" x14ac:dyDescent="0.2">
      <c r="A67" s="6">
        <v>27820</v>
      </c>
      <c r="B67" s="2">
        <v>2.56</v>
      </c>
    </row>
    <row r="68" spans="1:2" x14ac:dyDescent="0.2">
      <c r="A68" s="6">
        <v>27851</v>
      </c>
      <c r="B68" s="2">
        <v>2.5379999999999998</v>
      </c>
    </row>
    <row r="69" spans="1:2" x14ac:dyDescent="0.2">
      <c r="A69" s="6">
        <v>27881</v>
      </c>
      <c r="B69" s="2">
        <v>2.5619000000000001</v>
      </c>
    </row>
    <row r="70" spans="1:2" x14ac:dyDescent="0.2">
      <c r="A70" s="6">
        <v>27912</v>
      </c>
      <c r="B70" s="2">
        <v>2.5775000000000001</v>
      </c>
    </row>
    <row r="71" spans="1:2" x14ac:dyDescent="0.2">
      <c r="A71" s="6">
        <v>27942</v>
      </c>
      <c r="B71" s="2">
        <v>2.5745</v>
      </c>
    </row>
    <row r="72" spans="1:2" x14ac:dyDescent="0.2">
      <c r="A72" s="6">
        <v>27973</v>
      </c>
      <c r="B72" s="2">
        <v>2.5293000000000001</v>
      </c>
    </row>
    <row r="73" spans="1:2" x14ac:dyDescent="0.2">
      <c r="A73" s="6">
        <v>28004</v>
      </c>
      <c r="B73" s="2">
        <v>2.4897999999999998</v>
      </c>
    </row>
    <row r="74" spans="1:2" x14ac:dyDescent="0.2">
      <c r="A74" s="6">
        <v>28034</v>
      </c>
      <c r="B74" s="2">
        <v>2.4293999999999998</v>
      </c>
    </row>
    <row r="75" spans="1:2" x14ac:dyDescent="0.2">
      <c r="A75" s="6">
        <v>28065</v>
      </c>
      <c r="B75" s="2">
        <v>2.4129999999999998</v>
      </c>
    </row>
    <row r="76" spans="1:2" x14ac:dyDescent="0.2">
      <c r="A76" s="6">
        <v>28095</v>
      </c>
      <c r="B76" s="2">
        <v>2.3831000000000002</v>
      </c>
    </row>
    <row r="77" spans="1:2" x14ac:dyDescent="0.2">
      <c r="A77" s="6">
        <v>28126</v>
      </c>
      <c r="B77" s="2">
        <v>2.3931</v>
      </c>
    </row>
    <row r="78" spans="1:2" x14ac:dyDescent="0.2">
      <c r="A78" s="6">
        <v>28157</v>
      </c>
      <c r="B78" s="2">
        <v>2.4049999999999998</v>
      </c>
    </row>
    <row r="79" spans="1:2" x14ac:dyDescent="0.2">
      <c r="A79" s="6">
        <v>28185</v>
      </c>
      <c r="B79" s="2">
        <v>2.3915999999999999</v>
      </c>
    </row>
    <row r="80" spans="1:2" x14ac:dyDescent="0.2">
      <c r="A80" s="6">
        <v>28216</v>
      </c>
      <c r="B80" s="2">
        <v>2.3742999999999999</v>
      </c>
    </row>
    <row r="81" spans="1:2" x14ac:dyDescent="0.2">
      <c r="A81" s="6">
        <v>28246</v>
      </c>
      <c r="B81" s="2">
        <v>2.3588</v>
      </c>
    </row>
    <row r="82" spans="1:2" x14ac:dyDescent="0.2">
      <c r="A82" s="6">
        <v>28277</v>
      </c>
      <c r="B82" s="2">
        <v>2.3555999999999999</v>
      </c>
    </row>
    <row r="83" spans="1:2" x14ac:dyDescent="0.2">
      <c r="A83" s="6">
        <v>28307</v>
      </c>
      <c r="B83" s="2">
        <v>2.282</v>
      </c>
    </row>
    <row r="84" spans="1:2" x14ac:dyDescent="0.2">
      <c r="A84" s="6">
        <v>28338</v>
      </c>
      <c r="B84" s="2">
        <v>2.3166000000000002</v>
      </c>
    </row>
    <row r="85" spans="1:2" x14ac:dyDescent="0.2">
      <c r="A85" s="6">
        <v>28369</v>
      </c>
      <c r="B85" s="2">
        <v>2.3237999999999999</v>
      </c>
    </row>
    <row r="86" spans="1:2" x14ac:dyDescent="0.2">
      <c r="A86" s="6">
        <v>28399</v>
      </c>
      <c r="B86" s="2">
        <v>2.2778</v>
      </c>
    </row>
    <row r="87" spans="1:2" x14ac:dyDescent="0.2">
      <c r="A87" s="6">
        <v>28430</v>
      </c>
      <c r="B87" s="2">
        <v>2.2406000000000001</v>
      </c>
    </row>
    <row r="88" spans="1:2" x14ac:dyDescent="0.2">
      <c r="A88" s="6">
        <v>28460</v>
      </c>
      <c r="B88" s="2">
        <v>2.1509999999999998</v>
      </c>
    </row>
    <row r="89" spans="1:2" x14ac:dyDescent="0.2">
      <c r="A89" s="6">
        <v>28491</v>
      </c>
      <c r="B89" s="2">
        <v>2.1179999999999999</v>
      </c>
    </row>
    <row r="90" spans="1:2" x14ac:dyDescent="0.2">
      <c r="A90" s="6">
        <v>28522</v>
      </c>
      <c r="B90" s="2">
        <v>2.0777000000000001</v>
      </c>
    </row>
    <row r="91" spans="1:2" x14ac:dyDescent="0.2">
      <c r="A91" s="6">
        <v>28550</v>
      </c>
      <c r="B91" s="2">
        <v>2.0333999999999999</v>
      </c>
    </row>
    <row r="92" spans="1:2" x14ac:dyDescent="0.2">
      <c r="A92" s="6">
        <v>28581</v>
      </c>
      <c r="B92" s="2">
        <v>2.0427</v>
      </c>
    </row>
    <row r="93" spans="1:2" x14ac:dyDescent="0.2">
      <c r="A93" s="6">
        <v>28611</v>
      </c>
      <c r="B93" s="2">
        <v>2.1055999999999999</v>
      </c>
    </row>
    <row r="94" spans="1:2" x14ac:dyDescent="0.2">
      <c r="A94" s="6">
        <v>28642</v>
      </c>
      <c r="B94" s="2">
        <v>2.0840000000000001</v>
      </c>
    </row>
    <row r="95" spans="1:2" x14ac:dyDescent="0.2">
      <c r="A95" s="6">
        <v>28672</v>
      </c>
      <c r="B95" s="2">
        <v>2.0556999999999999</v>
      </c>
    </row>
    <row r="96" spans="1:2" x14ac:dyDescent="0.2">
      <c r="A96" s="6">
        <v>28703</v>
      </c>
      <c r="B96" s="2">
        <v>1.9970000000000001</v>
      </c>
    </row>
    <row r="97" spans="1:8" x14ac:dyDescent="0.2">
      <c r="A97" s="6">
        <v>28734</v>
      </c>
      <c r="B97" s="2">
        <v>1.9696</v>
      </c>
    </row>
    <row r="98" spans="1:8" x14ac:dyDescent="0.2">
      <c r="A98" s="6">
        <v>28764</v>
      </c>
      <c r="B98" s="2">
        <v>1.8391</v>
      </c>
    </row>
    <row r="99" spans="1:8" x14ac:dyDescent="0.2">
      <c r="A99" s="6">
        <v>28795</v>
      </c>
      <c r="B99" s="2">
        <v>1.9048</v>
      </c>
    </row>
    <row r="100" spans="1:8" x14ac:dyDescent="0.2">
      <c r="A100" s="6">
        <v>28825</v>
      </c>
      <c r="B100" s="2">
        <v>1.8797999999999999</v>
      </c>
    </row>
    <row r="101" spans="1:8" x14ac:dyDescent="0.2">
      <c r="A101" s="6">
        <v>28856</v>
      </c>
      <c r="B101" s="2">
        <v>1.85</v>
      </c>
    </row>
    <row r="102" spans="1:8" x14ac:dyDescent="0.2">
      <c r="A102" s="6">
        <v>28887</v>
      </c>
      <c r="B102" s="2">
        <v>1.8567</v>
      </c>
    </row>
    <row r="103" spans="1:8" x14ac:dyDescent="0.2">
      <c r="A103" s="6">
        <v>28915</v>
      </c>
      <c r="B103" s="2">
        <v>1.8603000000000001</v>
      </c>
      <c r="C103" s="42">
        <f>1/B103</f>
        <v>0.53754770735902813</v>
      </c>
      <c r="D103" s="42"/>
      <c r="E103" s="42"/>
      <c r="F103" s="42">
        <f>AVERAGE(C103:C112)</f>
        <v>0.54721932325136802</v>
      </c>
      <c r="G103" s="42"/>
      <c r="H103" s="42"/>
    </row>
    <row r="104" spans="1:8" x14ac:dyDescent="0.2">
      <c r="A104" s="6">
        <v>28946</v>
      </c>
      <c r="B104" s="2">
        <v>1.8958999999999999</v>
      </c>
      <c r="C104" s="42">
        <f t="shared" ref="C104:C167" si="0">1/B104</f>
        <v>0.5274539796402764</v>
      </c>
      <c r="D104" s="42"/>
      <c r="E104" s="42"/>
      <c r="F104" s="42"/>
      <c r="G104" s="42"/>
      <c r="H104" s="42"/>
    </row>
    <row r="105" spans="1:8" x14ac:dyDescent="0.2">
      <c r="A105" s="6">
        <v>28976</v>
      </c>
      <c r="B105" s="2">
        <v>1.9077</v>
      </c>
      <c r="C105" s="42">
        <f t="shared" si="0"/>
        <v>0.52419143471195684</v>
      </c>
      <c r="D105" s="42"/>
      <c r="E105" s="42"/>
      <c r="F105" s="42"/>
      <c r="G105" s="42"/>
      <c r="H105" s="42"/>
    </row>
    <row r="106" spans="1:8" x14ac:dyDescent="0.2">
      <c r="A106" s="6">
        <v>29007</v>
      </c>
      <c r="B106" s="2">
        <v>1.8843000000000001</v>
      </c>
      <c r="C106" s="42">
        <f t="shared" si="0"/>
        <v>0.53070105609510165</v>
      </c>
      <c r="D106" s="42"/>
      <c r="E106" s="42"/>
      <c r="F106" s="42"/>
      <c r="G106" s="42"/>
      <c r="H106" s="42"/>
    </row>
    <row r="107" spans="1:8" x14ac:dyDescent="0.2">
      <c r="A107" s="6">
        <v>29037</v>
      </c>
      <c r="B107" s="2">
        <v>1.8243</v>
      </c>
      <c r="C107" s="42">
        <f t="shared" si="0"/>
        <v>0.54815545688757328</v>
      </c>
      <c r="D107" s="42"/>
      <c r="E107" s="42"/>
      <c r="F107" s="42"/>
      <c r="G107" s="42"/>
      <c r="H107" s="42"/>
    </row>
    <row r="108" spans="1:8" x14ac:dyDescent="0.2">
      <c r="A108" s="6">
        <v>29068</v>
      </c>
      <c r="B108" s="2">
        <v>1.8292999999999999</v>
      </c>
      <c r="C108" s="42">
        <f t="shared" si="0"/>
        <v>0.54665719127535128</v>
      </c>
      <c r="D108" s="42"/>
      <c r="E108" s="42"/>
      <c r="F108" s="42"/>
      <c r="G108" s="42"/>
      <c r="H108" s="42"/>
    </row>
    <row r="109" spans="1:8" x14ac:dyDescent="0.2">
      <c r="A109" s="6">
        <v>29099</v>
      </c>
      <c r="B109" s="2">
        <v>1.7939000000000001</v>
      </c>
      <c r="C109" s="42">
        <f t="shared" si="0"/>
        <v>0.55744467361614358</v>
      </c>
      <c r="D109" s="42"/>
      <c r="E109" s="42"/>
      <c r="F109" s="42"/>
      <c r="G109" s="42"/>
      <c r="H109" s="42"/>
    </row>
    <row r="110" spans="1:8" x14ac:dyDescent="0.2">
      <c r="A110" s="6">
        <v>29129</v>
      </c>
      <c r="B110" s="2">
        <v>1.7897000000000001</v>
      </c>
      <c r="C110" s="42">
        <f t="shared" si="0"/>
        <v>0.55875286360842602</v>
      </c>
      <c r="D110" s="42"/>
      <c r="E110" s="42"/>
      <c r="F110" s="42"/>
      <c r="G110" s="42"/>
      <c r="H110" s="42"/>
    </row>
    <row r="111" spans="1:8" x14ac:dyDescent="0.2">
      <c r="A111" s="6">
        <v>29160</v>
      </c>
      <c r="B111" s="2">
        <v>1.7710999999999999</v>
      </c>
      <c r="C111" s="42">
        <f t="shared" si="0"/>
        <v>0.56462085709446108</v>
      </c>
      <c r="D111" s="42"/>
      <c r="E111" s="42"/>
      <c r="F111" s="42"/>
      <c r="G111" s="42"/>
      <c r="H111" s="42"/>
    </row>
    <row r="112" spans="1:8" x14ac:dyDescent="0.2">
      <c r="A112" s="6">
        <v>29190</v>
      </c>
      <c r="B112" s="2">
        <v>1.7341</v>
      </c>
      <c r="C112" s="42">
        <f t="shared" si="0"/>
        <v>0.5766680122253619</v>
      </c>
      <c r="D112" s="42"/>
      <c r="E112" s="42"/>
      <c r="F112" s="42"/>
      <c r="G112" s="42"/>
      <c r="H112" s="42"/>
    </row>
    <row r="113" spans="1:8" x14ac:dyDescent="0.2">
      <c r="A113" s="6">
        <v>29221</v>
      </c>
      <c r="B113" s="2">
        <v>1.7245999999999999</v>
      </c>
      <c r="C113" s="42">
        <f t="shared" si="0"/>
        <v>0.57984460164675866</v>
      </c>
      <c r="D113" s="42"/>
      <c r="E113" s="42"/>
      <c r="F113" s="42">
        <f>AVERAGE(C113:C124)</f>
        <v>0.55080824647643212</v>
      </c>
      <c r="G113" s="42"/>
      <c r="H113" s="42"/>
    </row>
    <row r="114" spans="1:8" x14ac:dyDescent="0.2">
      <c r="A114" s="6">
        <v>29252</v>
      </c>
      <c r="B114" s="2">
        <v>1.7482</v>
      </c>
      <c r="C114" s="42">
        <f t="shared" si="0"/>
        <v>0.5720169317011784</v>
      </c>
      <c r="D114" s="42"/>
      <c r="E114" s="42"/>
      <c r="F114" s="42"/>
      <c r="G114" s="42"/>
      <c r="H114" s="42"/>
    </row>
    <row r="115" spans="1:8" x14ac:dyDescent="0.2">
      <c r="A115" s="6">
        <v>29281</v>
      </c>
      <c r="B115" s="2">
        <v>1.8519000000000001</v>
      </c>
      <c r="C115" s="42">
        <f t="shared" si="0"/>
        <v>0.53998596036503044</v>
      </c>
      <c r="D115" s="42"/>
      <c r="E115" s="42"/>
      <c r="F115" s="42"/>
      <c r="G115" s="42"/>
      <c r="H115" s="42"/>
    </row>
    <row r="116" spans="1:8" x14ac:dyDescent="0.2">
      <c r="A116" s="6">
        <v>29312</v>
      </c>
      <c r="B116" s="2">
        <v>1.8775999999999999</v>
      </c>
      <c r="C116" s="42">
        <f t="shared" si="0"/>
        <v>0.53259480187473374</v>
      </c>
      <c r="D116" s="42"/>
      <c r="E116" s="42"/>
      <c r="F116" s="42"/>
      <c r="G116" s="42"/>
      <c r="H116" s="42"/>
    </row>
    <row r="117" spans="1:8" x14ac:dyDescent="0.2">
      <c r="A117" s="6">
        <v>29342</v>
      </c>
      <c r="B117" s="2">
        <v>1.7912999999999999</v>
      </c>
      <c r="C117" s="42">
        <f t="shared" si="0"/>
        <v>0.55825378216937427</v>
      </c>
      <c r="D117" s="42"/>
      <c r="E117" s="42"/>
      <c r="F117" s="42"/>
      <c r="G117" s="42"/>
      <c r="H117" s="42"/>
    </row>
    <row r="118" spans="1:8" x14ac:dyDescent="0.2">
      <c r="A118" s="6">
        <v>29373</v>
      </c>
      <c r="B118" s="2">
        <v>1.7673000000000001</v>
      </c>
      <c r="C118" s="42">
        <f t="shared" si="0"/>
        <v>0.56583488937927906</v>
      </c>
      <c r="D118" s="42"/>
      <c r="E118" s="42"/>
      <c r="F118" s="42"/>
      <c r="G118" s="42"/>
      <c r="H118" s="42"/>
    </row>
    <row r="119" spans="1:8" x14ac:dyDescent="0.2">
      <c r="A119" s="6">
        <v>29403</v>
      </c>
      <c r="B119" s="2">
        <v>1.7470000000000001</v>
      </c>
      <c r="C119" s="42">
        <f t="shared" si="0"/>
        <v>0.5724098454493417</v>
      </c>
      <c r="D119" s="42"/>
      <c r="E119" s="42"/>
      <c r="F119" s="42"/>
      <c r="G119" s="42"/>
      <c r="H119" s="42"/>
    </row>
    <row r="120" spans="1:8" x14ac:dyDescent="0.2">
      <c r="A120" s="6">
        <v>29434</v>
      </c>
      <c r="B120" s="2">
        <v>1.79</v>
      </c>
      <c r="C120" s="42">
        <f t="shared" si="0"/>
        <v>0.55865921787709494</v>
      </c>
      <c r="D120" s="42"/>
      <c r="E120" s="42"/>
      <c r="F120" s="42"/>
      <c r="G120" s="42"/>
      <c r="H120" s="42"/>
    </row>
    <row r="121" spans="1:8" x14ac:dyDescent="0.2">
      <c r="A121" s="6">
        <v>29465</v>
      </c>
      <c r="B121" s="2">
        <v>1.7896000000000001</v>
      </c>
      <c r="C121" s="42">
        <f t="shared" si="0"/>
        <v>0.55878408582923556</v>
      </c>
      <c r="D121" s="42"/>
      <c r="E121" s="42"/>
      <c r="F121" s="42"/>
      <c r="G121" s="42"/>
      <c r="H121" s="42"/>
    </row>
    <row r="122" spans="1:8" x14ac:dyDescent="0.2">
      <c r="A122" s="6">
        <v>29495</v>
      </c>
      <c r="B122" s="2">
        <v>1.8429</v>
      </c>
      <c r="C122" s="42">
        <f t="shared" si="0"/>
        <v>0.54262303977426884</v>
      </c>
      <c r="D122" s="42"/>
      <c r="E122" s="42"/>
      <c r="F122" s="42"/>
      <c r="G122" s="42"/>
      <c r="H122" s="42"/>
    </row>
    <row r="123" spans="1:8" x14ac:dyDescent="0.2">
      <c r="A123" s="6">
        <v>29526</v>
      </c>
      <c r="B123" s="2">
        <v>1.9191</v>
      </c>
      <c r="C123" s="42">
        <f t="shared" si="0"/>
        <v>0.52107758845292063</v>
      </c>
      <c r="D123" s="42"/>
      <c r="E123" s="42"/>
      <c r="F123" s="42"/>
      <c r="G123" s="42"/>
      <c r="H123" s="42"/>
    </row>
    <row r="124" spans="1:8" x14ac:dyDescent="0.2">
      <c r="A124" s="6">
        <v>29556</v>
      </c>
      <c r="B124" s="2">
        <v>1.97</v>
      </c>
      <c r="C124" s="42">
        <f t="shared" si="0"/>
        <v>0.50761421319796951</v>
      </c>
      <c r="D124" s="42"/>
      <c r="E124" s="42"/>
      <c r="F124" s="42"/>
      <c r="G124" s="42"/>
      <c r="H124" s="42"/>
    </row>
    <row r="125" spans="1:8" x14ac:dyDescent="0.2">
      <c r="A125" s="6">
        <v>29587</v>
      </c>
      <c r="B125" s="2">
        <v>2.0105</v>
      </c>
      <c r="C125" s="42">
        <f t="shared" si="0"/>
        <v>0.49738870927629941</v>
      </c>
      <c r="D125" s="42"/>
      <c r="E125" s="42"/>
      <c r="F125" s="42">
        <f>AVERAGE(C125:C136)</f>
        <v>0.44400316882563651</v>
      </c>
      <c r="G125" s="42"/>
      <c r="H125" s="42"/>
    </row>
    <row r="126" spans="1:8" x14ac:dyDescent="0.2">
      <c r="A126" s="6">
        <v>29618</v>
      </c>
      <c r="B126" s="2">
        <v>2.1392000000000002</v>
      </c>
      <c r="C126" s="42">
        <f t="shared" si="0"/>
        <v>0.46746447270007474</v>
      </c>
      <c r="D126" s="42"/>
      <c r="E126" s="42"/>
      <c r="F126" s="42"/>
      <c r="G126" s="42"/>
      <c r="H126" s="42"/>
    </row>
    <row r="127" spans="1:8" x14ac:dyDescent="0.2">
      <c r="A127" s="6">
        <v>29646</v>
      </c>
      <c r="B127" s="2">
        <v>2.1057000000000001</v>
      </c>
      <c r="C127" s="42">
        <f t="shared" si="0"/>
        <v>0.47490145794747585</v>
      </c>
      <c r="D127" s="42"/>
      <c r="E127" s="42"/>
      <c r="F127" s="42"/>
      <c r="G127" s="42"/>
      <c r="H127" s="42"/>
    </row>
    <row r="128" spans="1:8" x14ac:dyDescent="0.2">
      <c r="A128" s="6">
        <v>29677</v>
      </c>
      <c r="B128" s="2">
        <v>2.1640000000000001</v>
      </c>
      <c r="C128" s="42">
        <f t="shared" si="0"/>
        <v>0.46210720887245837</v>
      </c>
      <c r="D128" s="42"/>
      <c r="E128" s="42"/>
      <c r="F128" s="42"/>
      <c r="G128" s="42"/>
      <c r="H128" s="42"/>
    </row>
    <row r="129" spans="1:8" x14ac:dyDescent="0.2">
      <c r="A129" s="6">
        <v>29707</v>
      </c>
      <c r="B129" s="2">
        <v>2.2940999999999998</v>
      </c>
      <c r="C129" s="42">
        <f t="shared" si="0"/>
        <v>0.43590078898042811</v>
      </c>
      <c r="D129" s="42"/>
      <c r="E129" s="42"/>
      <c r="F129" s="42"/>
      <c r="G129" s="42"/>
      <c r="H129" s="42"/>
    </row>
    <row r="130" spans="1:8" x14ac:dyDescent="0.2">
      <c r="A130" s="6">
        <v>29738</v>
      </c>
      <c r="B130" s="2">
        <v>2.3780999999999999</v>
      </c>
      <c r="C130" s="42">
        <f t="shared" si="0"/>
        <v>0.4205037635086834</v>
      </c>
      <c r="D130" s="42"/>
      <c r="E130" s="42"/>
      <c r="F130" s="42"/>
      <c r="G130" s="42"/>
      <c r="H130" s="42"/>
    </row>
    <row r="131" spans="1:8" x14ac:dyDescent="0.2">
      <c r="A131" s="6">
        <v>29768</v>
      </c>
      <c r="B131" s="2">
        <v>2.4405000000000001</v>
      </c>
      <c r="C131" s="42">
        <f t="shared" si="0"/>
        <v>0.4097520999795124</v>
      </c>
      <c r="D131" s="42"/>
      <c r="E131" s="42"/>
      <c r="F131" s="42"/>
      <c r="G131" s="42"/>
      <c r="H131" s="42"/>
    </row>
    <row r="132" spans="1:8" x14ac:dyDescent="0.2">
      <c r="A132" s="6">
        <v>29799</v>
      </c>
      <c r="B132" s="2">
        <v>2.5011999999999999</v>
      </c>
      <c r="C132" s="42">
        <f t="shared" si="0"/>
        <v>0.39980809211578444</v>
      </c>
      <c r="D132" s="42"/>
      <c r="E132" s="42"/>
      <c r="F132" s="42"/>
      <c r="G132" s="42"/>
      <c r="H132" s="42"/>
    </row>
    <row r="133" spans="1:8" x14ac:dyDescent="0.2">
      <c r="A133" s="6">
        <v>29830</v>
      </c>
      <c r="B133" s="2">
        <v>2.3521999999999998</v>
      </c>
      <c r="C133" s="42">
        <f t="shared" si="0"/>
        <v>0.42513391718391297</v>
      </c>
      <c r="D133" s="42"/>
      <c r="E133" s="42"/>
      <c r="F133" s="42"/>
      <c r="G133" s="42"/>
      <c r="H133" s="42"/>
    </row>
    <row r="134" spans="1:8" x14ac:dyDescent="0.2">
      <c r="A134" s="6">
        <v>29860</v>
      </c>
      <c r="B134" s="2">
        <v>2.2543000000000002</v>
      </c>
      <c r="C134" s="42">
        <f t="shared" si="0"/>
        <v>0.44359668189681939</v>
      </c>
      <c r="D134" s="42"/>
      <c r="E134" s="42"/>
      <c r="F134" s="42"/>
      <c r="G134" s="42"/>
      <c r="H134" s="42"/>
    </row>
    <row r="135" spans="1:8" x14ac:dyDescent="0.2">
      <c r="A135" s="6">
        <v>29891</v>
      </c>
      <c r="B135" s="2">
        <v>2.2292000000000001</v>
      </c>
      <c r="C135" s="42">
        <f t="shared" si="0"/>
        <v>0.4485914229319935</v>
      </c>
      <c r="D135" s="42"/>
      <c r="E135" s="42"/>
      <c r="F135" s="42"/>
      <c r="G135" s="42"/>
      <c r="H135" s="42"/>
    </row>
    <row r="136" spans="1:8" x14ac:dyDescent="0.2">
      <c r="A136" s="6">
        <v>29921</v>
      </c>
      <c r="B136" s="2">
        <v>2.2578999999999998</v>
      </c>
      <c r="C136" s="42">
        <f t="shared" si="0"/>
        <v>0.44288941051419467</v>
      </c>
      <c r="D136" s="42"/>
      <c r="E136" s="42"/>
      <c r="F136" s="42"/>
      <c r="G136" s="42"/>
      <c r="H136" s="42"/>
    </row>
    <row r="137" spans="1:8" x14ac:dyDescent="0.2">
      <c r="A137" s="6">
        <v>29952</v>
      </c>
      <c r="B137" s="2">
        <v>2.2938000000000001</v>
      </c>
      <c r="C137" s="42">
        <f t="shared" si="0"/>
        <v>0.4359577992850292</v>
      </c>
      <c r="D137" s="42"/>
      <c r="E137" s="42"/>
      <c r="F137" s="42">
        <f>AVERAGE(C137:C148)</f>
        <v>0.41228237849199018</v>
      </c>
      <c r="G137" s="42"/>
      <c r="H137" s="42"/>
    </row>
    <row r="138" spans="1:8" x14ac:dyDescent="0.2">
      <c r="A138" s="6">
        <v>29983</v>
      </c>
      <c r="B138" s="2">
        <v>2.3660000000000001</v>
      </c>
      <c r="C138" s="42">
        <f t="shared" si="0"/>
        <v>0.42265426880811496</v>
      </c>
      <c r="D138" s="42"/>
      <c r="E138" s="42"/>
      <c r="F138" s="42"/>
      <c r="G138" s="42"/>
      <c r="H138" s="42"/>
    </row>
    <row r="139" spans="1:8" x14ac:dyDescent="0.2">
      <c r="A139" s="6">
        <v>30011</v>
      </c>
      <c r="B139" s="2">
        <v>2.38</v>
      </c>
      <c r="C139" s="42">
        <f t="shared" si="0"/>
        <v>0.42016806722689076</v>
      </c>
      <c r="D139" s="42"/>
      <c r="E139" s="42"/>
      <c r="F139" s="42"/>
      <c r="G139" s="42"/>
      <c r="H139" s="42"/>
    </row>
    <row r="140" spans="1:8" x14ac:dyDescent="0.2">
      <c r="A140" s="6">
        <v>30042</v>
      </c>
      <c r="B140" s="2">
        <v>2.3969999999999998</v>
      </c>
      <c r="C140" s="42">
        <f t="shared" si="0"/>
        <v>0.41718815185648733</v>
      </c>
      <c r="D140" s="42"/>
      <c r="E140" s="42"/>
      <c r="F140" s="42"/>
      <c r="G140" s="42"/>
      <c r="H140" s="42"/>
    </row>
    <row r="141" spans="1:8" x14ac:dyDescent="0.2">
      <c r="A141" s="6">
        <v>30072</v>
      </c>
      <c r="B141" s="2">
        <v>2.3128000000000002</v>
      </c>
      <c r="C141" s="42">
        <f t="shared" si="0"/>
        <v>0.43237634036665512</v>
      </c>
      <c r="D141" s="42"/>
      <c r="E141" s="42"/>
      <c r="F141" s="42"/>
      <c r="G141" s="42"/>
      <c r="H141" s="42"/>
    </row>
    <row r="142" spans="1:8" x14ac:dyDescent="0.2">
      <c r="A142" s="6">
        <v>30103</v>
      </c>
      <c r="B142" s="2">
        <v>2.4293</v>
      </c>
      <c r="C142" s="42">
        <f t="shared" si="0"/>
        <v>0.41164121351829747</v>
      </c>
      <c r="D142" s="42"/>
      <c r="E142" s="42"/>
      <c r="F142" s="42"/>
      <c r="G142" s="42"/>
      <c r="H142" s="42"/>
    </row>
    <row r="143" spans="1:8" x14ac:dyDescent="0.2">
      <c r="A143" s="6">
        <v>30133</v>
      </c>
      <c r="B143" s="2">
        <v>2.4662000000000002</v>
      </c>
      <c r="C143" s="42">
        <f t="shared" si="0"/>
        <v>0.40548211823858565</v>
      </c>
      <c r="D143" s="42"/>
      <c r="E143" s="42"/>
      <c r="F143" s="42"/>
      <c r="G143" s="42"/>
      <c r="H143" s="42"/>
    </row>
    <row r="144" spans="1:8" x14ac:dyDescent="0.2">
      <c r="A144" s="6">
        <v>30164</v>
      </c>
      <c r="B144" s="2">
        <v>2.4813000000000001</v>
      </c>
      <c r="C144" s="42">
        <f t="shared" si="0"/>
        <v>0.40301454882521259</v>
      </c>
      <c r="D144" s="42"/>
      <c r="E144" s="42"/>
      <c r="F144" s="42"/>
      <c r="G144" s="42"/>
      <c r="H144" s="42"/>
    </row>
    <row r="145" spans="1:8" x14ac:dyDescent="0.2">
      <c r="A145" s="6">
        <v>30195</v>
      </c>
      <c r="B145" s="2">
        <v>2.5055000000000001</v>
      </c>
      <c r="C145" s="42">
        <f t="shared" si="0"/>
        <v>0.39912193175014965</v>
      </c>
      <c r="D145" s="42"/>
      <c r="E145" s="42"/>
      <c r="F145" s="42"/>
      <c r="G145" s="42"/>
      <c r="H145" s="42"/>
    </row>
    <row r="146" spans="1:8" x14ac:dyDescent="0.2">
      <c r="A146" s="6">
        <v>30225</v>
      </c>
      <c r="B146" s="2">
        <v>2.532</v>
      </c>
      <c r="C146" s="42">
        <f t="shared" si="0"/>
        <v>0.39494470774091628</v>
      </c>
      <c r="D146" s="42"/>
      <c r="E146" s="42"/>
      <c r="F146" s="42"/>
      <c r="G146" s="42"/>
      <c r="H146" s="42"/>
    </row>
    <row r="147" spans="1:8" x14ac:dyDescent="0.2">
      <c r="A147" s="6">
        <v>30256</v>
      </c>
      <c r="B147" s="2">
        <v>2.5543</v>
      </c>
      <c r="C147" s="42">
        <f t="shared" si="0"/>
        <v>0.39149669185295383</v>
      </c>
      <c r="D147" s="42"/>
      <c r="E147" s="42"/>
      <c r="F147" s="42"/>
      <c r="G147" s="42"/>
      <c r="H147" s="42"/>
    </row>
    <row r="148" spans="1:8" x14ac:dyDescent="0.2">
      <c r="A148" s="6">
        <v>30286</v>
      </c>
      <c r="B148" s="2">
        <v>2.4192999999999998</v>
      </c>
      <c r="C148" s="42">
        <f t="shared" si="0"/>
        <v>0.41334270243458854</v>
      </c>
      <c r="D148" s="42"/>
      <c r="E148" s="42"/>
      <c r="F148" s="42"/>
      <c r="G148" s="42"/>
      <c r="H148" s="42"/>
    </row>
    <row r="149" spans="1:8" x14ac:dyDescent="0.2">
      <c r="A149" s="6">
        <v>30317</v>
      </c>
      <c r="B149" s="2">
        <v>2.3893</v>
      </c>
      <c r="C149" s="42">
        <f t="shared" si="0"/>
        <v>0.41853262461808899</v>
      </c>
      <c r="D149" s="42"/>
      <c r="E149" s="42"/>
      <c r="F149" s="42">
        <f>AVERAGE(C149:C160)</f>
        <v>0.39231748027454533</v>
      </c>
      <c r="G149" s="42"/>
      <c r="H149" s="42"/>
    </row>
    <row r="150" spans="1:8" x14ac:dyDescent="0.2">
      <c r="A150" s="6">
        <v>30348</v>
      </c>
      <c r="B150" s="2">
        <v>2.4279999999999999</v>
      </c>
      <c r="C150" s="42">
        <f t="shared" si="0"/>
        <v>0.41186161449752884</v>
      </c>
      <c r="D150" s="42"/>
      <c r="E150" s="42"/>
      <c r="F150" s="42"/>
      <c r="G150" s="42"/>
      <c r="H150" s="42"/>
    </row>
    <row r="151" spans="1:8" x14ac:dyDescent="0.2">
      <c r="A151" s="6">
        <v>30376</v>
      </c>
      <c r="B151" s="2">
        <v>2.411</v>
      </c>
      <c r="C151" s="42">
        <f t="shared" si="0"/>
        <v>0.41476565740356697</v>
      </c>
      <c r="D151" s="42"/>
      <c r="E151" s="42"/>
      <c r="F151" s="42"/>
      <c r="G151" s="42"/>
      <c r="H151" s="42"/>
    </row>
    <row r="152" spans="1:8" x14ac:dyDescent="0.2">
      <c r="A152" s="6">
        <v>30407</v>
      </c>
      <c r="B152" s="2">
        <v>2.4397000000000002</v>
      </c>
      <c r="C152" s="42">
        <f t="shared" si="0"/>
        <v>0.40988646145017826</v>
      </c>
      <c r="D152" s="42"/>
      <c r="E152" s="42"/>
      <c r="F152" s="42"/>
      <c r="G152" s="42"/>
      <c r="H152" s="42"/>
    </row>
    <row r="153" spans="1:8" x14ac:dyDescent="0.2">
      <c r="A153" s="6">
        <v>30437</v>
      </c>
      <c r="B153" s="2">
        <v>2.4664999999999999</v>
      </c>
      <c r="C153" s="42">
        <f t="shared" si="0"/>
        <v>0.40543279951348066</v>
      </c>
      <c r="D153" s="42"/>
      <c r="E153" s="42"/>
      <c r="F153" s="42"/>
      <c r="G153" s="42"/>
      <c r="H153" s="42"/>
    </row>
    <row r="154" spans="1:8" x14ac:dyDescent="0.2">
      <c r="A154" s="6">
        <v>30468</v>
      </c>
      <c r="B154" s="2">
        <v>2.5489999999999999</v>
      </c>
      <c r="C154" s="42">
        <f t="shared" si="0"/>
        <v>0.39231071008238527</v>
      </c>
      <c r="D154" s="42"/>
      <c r="E154" s="42"/>
      <c r="F154" s="42"/>
      <c r="G154" s="42"/>
      <c r="H154" s="42"/>
    </row>
    <row r="155" spans="1:8" x14ac:dyDescent="0.2">
      <c r="A155" s="6">
        <v>30498</v>
      </c>
      <c r="B155" s="2">
        <v>2.5914000000000001</v>
      </c>
      <c r="C155" s="42">
        <f t="shared" si="0"/>
        <v>0.38589179594041828</v>
      </c>
      <c r="D155" s="42"/>
      <c r="E155" s="42"/>
      <c r="F155" s="42"/>
      <c r="G155" s="42"/>
      <c r="H155" s="42"/>
    </row>
    <row r="156" spans="1:8" x14ac:dyDescent="0.2">
      <c r="A156" s="6">
        <v>30529</v>
      </c>
      <c r="B156" s="2">
        <v>2.6736</v>
      </c>
      <c r="C156" s="42">
        <f t="shared" si="0"/>
        <v>0.37402752842609216</v>
      </c>
      <c r="D156" s="42"/>
      <c r="E156" s="42"/>
      <c r="F156" s="42"/>
      <c r="G156" s="42"/>
      <c r="H156" s="42"/>
    </row>
    <row r="157" spans="1:8" x14ac:dyDescent="0.2">
      <c r="A157" s="6">
        <v>30560</v>
      </c>
      <c r="B157" s="2">
        <v>2.6678999999999999</v>
      </c>
      <c r="C157" s="42">
        <f t="shared" si="0"/>
        <v>0.37482664267776156</v>
      </c>
      <c r="D157" s="42"/>
      <c r="E157" s="42"/>
      <c r="F157" s="42"/>
      <c r="G157" s="42"/>
      <c r="H157" s="42"/>
    </row>
    <row r="158" spans="1:8" x14ac:dyDescent="0.2">
      <c r="A158" s="6">
        <v>30590</v>
      </c>
      <c r="B158" s="2">
        <v>2.6032000000000002</v>
      </c>
      <c r="C158" s="42">
        <f t="shared" si="0"/>
        <v>0.38414259373079285</v>
      </c>
      <c r="D158" s="42"/>
      <c r="E158" s="42"/>
      <c r="F158" s="42"/>
      <c r="G158" s="42"/>
      <c r="H158" s="42"/>
    </row>
    <row r="159" spans="1:8" x14ac:dyDescent="0.2">
      <c r="A159" s="6">
        <v>30621</v>
      </c>
      <c r="B159" s="2">
        <v>2.6846000000000001</v>
      </c>
      <c r="C159" s="42">
        <f t="shared" si="0"/>
        <v>0.37249497131788717</v>
      </c>
      <c r="D159" s="42"/>
      <c r="E159" s="42"/>
      <c r="F159" s="42"/>
      <c r="G159" s="42"/>
      <c r="H159" s="42"/>
    </row>
    <row r="160" spans="1:8" x14ac:dyDescent="0.2">
      <c r="A160" s="6">
        <v>30651</v>
      </c>
      <c r="B160" s="2">
        <v>2.75</v>
      </c>
      <c r="C160" s="42">
        <f t="shared" si="0"/>
        <v>0.36363636363636365</v>
      </c>
      <c r="D160" s="42"/>
      <c r="E160" s="42"/>
      <c r="F160" s="42"/>
      <c r="G160" s="42"/>
      <c r="H160" s="42"/>
    </row>
    <row r="161" spans="1:8" x14ac:dyDescent="0.2">
      <c r="A161" s="6">
        <v>30682</v>
      </c>
      <c r="B161" s="2">
        <v>2.8109999999999999</v>
      </c>
      <c r="C161" s="42">
        <f t="shared" si="0"/>
        <v>0.35574528637495556</v>
      </c>
      <c r="D161" s="42"/>
      <c r="E161" s="42"/>
      <c r="F161" s="42">
        <f>AVERAGE(C161:C172)</f>
        <v>0.35224381471549499</v>
      </c>
      <c r="G161" s="42"/>
      <c r="H161" s="42"/>
    </row>
    <row r="162" spans="1:8" x14ac:dyDescent="0.2">
      <c r="A162" s="6">
        <v>30713</v>
      </c>
      <c r="B162" s="2">
        <v>2.6983999999999999</v>
      </c>
      <c r="C162" s="42">
        <f t="shared" si="0"/>
        <v>0.37058997924696119</v>
      </c>
      <c r="D162" s="42"/>
      <c r="E162" s="42"/>
      <c r="F162" s="42"/>
      <c r="G162" s="42"/>
      <c r="H162" s="42"/>
    </row>
    <row r="163" spans="1:8" x14ac:dyDescent="0.2">
      <c r="A163" s="6">
        <v>30742</v>
      </c>
      <c r="B163" s="2">
        <v>2.5973000000000002</v>
      </c>
      <c r="C163" s="42">
        <f t="shared" si="0"/>
        <v>0.38501520810071993</v>
      </c>
      <c r="D163" s="42"/>
      <c r="E163" s="42"/>
      <c r="F163" s="42"/>
      <c r="G163" s="42"/>
      <c r="H163" s="42"/>
    </row>
    <row r="164" spans="1:8" x14ac:dyDescent="0.2">
      <c r="A164" s="6">
        <v>30773</v>
      </c>
      <c r="B164" s="2">
        <v>2.6474000000000002</v>
      </c>
      <c r="C164" s="42">
        <f t="shared" si="0"/>
        <v>0.37772909269471933</v>
      </c>
      <c r="D164" s="42"/>
      <c r="E164" s="42"/>
      <c r="F164" s="42"/>
      <c r="G164" s="42"/>
      <c r="H164" s="42"/>
    </row>
    <row r="165" spans="1:8" x14ac:dyDescent="0.2">
      <c r="A165" s="6">
        <v>30803</v>
      </c>
      <c r="B165" s="2">
        <v>2.7484000000000002</v>
      </c>
      <c r="C165" s="42">
        <f t="shared" si="0"/>
        <v>0.3638480570513753</v>
      </c>
      <c r="D165" s="42"/>
      <c r="E165" s="42"/>
      <c r="F165" s="42"/>
      <c r="G165" s="42"/>
      <c r="H165" s="42"/>
    </row>
    <row r="166" spans="1:8" x14ac:dyDescent="0.2">
      <c r="A166" s="6">
        <v>30834</v>
      </c>
      <c r="B166" s="2">
        <v>2.7397</v>
      </c>
      <c r="C166" s="42">
        <f t="shared" si="0"/>
        <v>0.36500346753294155</v>
      </c>
      <c r="D166" s="42"/>
      <c r="E166" s="42"/>
      <c r="F166" s="42"/>
      <c r="G166" s="42"/>
      <c r="H166" s="42"/>
    </row>
    <row r="167" spans="1:8" x14ac:dyDescent="0.2">
      <c r="A167" s="6">
        <v>30864</v>
      </c>
      <c r="B167" s="2">
        <v>2.8492000000000002</v>
      </c>
      <c r="C167" s="42">
        <f t="shared" si="0"/>
        <v>0.35097571248069631</v>
      </c>
      <c r="D167" s="42"/>
      <c r="E167" s="42"/>
      <c r="F167" s="42"/>
      <c r="G167" s="42"/>
      <c r="H167" s="42"/>
    </row>
    <row r="168" spans="1:8" x14ac:dyDescent="0.2">
      <c r="A168" s="6">
        <v>30895</v>
      </c>
      <c r="B168" s="2">
        <v>2.8856000000000002</v>
      </c>
      <c r="C168" s="42">
        <f t="shared" ref="C168:C231" si="1">1/B168</f>
        <v>0.34654837815359024</v>
      </c>
      <c r="D168" s="42"/>
      <c r="E168" s="42"/>
      <c r="F168" s="42"/>
      <c r="G168" s="42"/>
      <c r="H168" s="42"/>
    </row>
    <row r="169" spans="1:8" x14ac:dyDescent="0.2">
      <c r="A169" s="6">
        <v>30926</v>
      </c>
      <c r="B169" s="2">
        <v>3.0314000000000001</v>
      </c>
      <c r="C169" s="42">
        <f t="shared" si="1"/>
        <v>0.32988058322887115</v>
      </c>
      <c r="D169" s="42"/>
      <c r="E169" s="42"/>
      <c r="F169" s="42"/>
      <c r="G169" s="42"/>
      <c r="H169" s="42"/>
    </row>
    <row r="170" spans="1:8" x14ac:dyDescent="0.2">
      <c r="A170" s="6">
        <v>30956</v>
      </c>
      <c r="B170" s="2">
        <v>3.0678000000000001</v>
      </c>
      <c r="C170" s="42">
        <f t="shared" si="1"/>
        <v>0.32596649064476169</v>
      </c>
      <c r="D170" s="42"/>
      <c r="E170" s="42"/>
      <c r="F170" s="42"/>
      <c r="G170" s="42"/>
      <c r="H170" s="42"/>
    </row>
    <row r="171" spans="1:8" x14ac:dyDescent="0.2">
      <c r="A171" s="6">
        <v>30987</v>
      </c>
      <c r="B171" s="2">
        <v>2.9984999999999999</v>
      </c>
      <c r="C171" s="42">
        <f t="shared" si="1"/>
        <v>0.33350008337502085</v>
      </c>
      <c r="D171" s="42"/>
      <c r="E171" s="42"/>
      <c r="F171" s="42"/>
      <c r="G171" s="42"/>
      <c r="H171" s="42"/>
    </row>
    <row r="172" spans="1:8" x14ac:dyDescent="0.2">
      <c r="A172" s="6">
        <v>31017</v>
      </c>
      <c r="B172" s="2">
        <v>3.1044</v>
      </c>
      <c r="C172" s="42">
        <f t="shared" si="1"/>
        <v>0.32212343770132712</v>
      </c>
      <c r="D172" s="42"/>
      <c r="E172" s="42"/>
      <c r="F172" s="42"/>
      <c r="G172" s="42"/>
      <c r="H172" s="42"/>
    </row>
    <row r="173" spans="1:8" x14ac:dyDescent="0.2">
      <c r="A173" s="6">
        <v>31048</v>
      </c>
      <c r="B173" s="2">
        <v>3.1705999999999999</v>
      </c>
      <c r="C173" s="42">
        <f t="shared" si="1"/>
        <v>0.31539771652053239</v>
      </c>
      <c r="D173" s="42"/>
      <c r="E173" s="42"/>
      <c r="F173" s="46">
        <f>AVERAGE(C173:C184)</f>
        <v>0.34234823994982144</v>
      </c>
      <c r="G173" s="42"/>
      <c r="H173" s="42"/>
    </row>
    <row r="174" spans="1:8" x14ac:dyDescent="0.2">
      <c r="A174" s="6">
        <v>31079</v>
      </c>
      <c r="B174" s="2">
        <v>3.3025000000000002</v>
      </c>
      <c r="C174" s="46">
        <f t="shared" si="1"/>
        <v>0.30280090840272517</v>
      </c>
      <c r="D174" s="47"/>
      <c r="E174" s="47"/>
      <c r="F174" s="47"/>
      <c r="G174" s="47"/>
      <c r="H174" s="47"/>
    </row>
    <row r="175" spans="1:8" x14ac:dyDescent="0.2">
      <c r="A175" s="6">
        <v>31107</v>
      </c>
      <c r="B175" s="2">
        <v>3.2982</v>
      </c>
      <c r="C175" s="42">
        <f t="shared" si="1"/>
        <v>0.30319568249348128</v>
      </c>
      <c r="D175" s="42"/>
      <c r="E175" s="42"/>
      <c r="F175" s="42"/>
      <c r="G175" s="42"/>
      <c r="H175" s="42"/>
    </row>
    <row r="176" spans="1:8" x14ac:dyDescent="0.2">
      <c r="A176" s="6">
        <v>31138</v>
      </c>
      <c r="B176" s="2">
        <v>3.0945999999999998</v>
      </c>
      <c r="C176" s="42">
        <f t="shared" si="1"/>
        <v>0.3231435403606282</v>
      </c>
      <c r="D176" s="42"/>
      <c r="E176" s="42"/>
      <c r="F176" s="42"/>
      <c r="G176" s="42"/>
      <c r="H176" s="42"/>
    </row>
    <row r="177" spans="1:8" x14ac:dyDescent="0.2">
      <c r="A177" s="6">
        <v>31168</v>
      </c>
      <c r="B177" s="2">
        <v>3.1093000000000002</v>
      </c>
      <c r="C177" s="42">
        <f t="shared" si="1"/>
        <v>0.32161579776798632</v>
      </c>
      <c r="D177" s="42"/>
      <c r="E177" s="42"/>
      <c r="F177" s="42"/>
      <c r="G177" s="42"/>
      <c r="H177" s="42"/>
    </row>
    <row r="178" spans="1:8" x14ac:dyDescent="0.2">
      <c r="A178" s="6">
        <v>31199</v>
      </c>
      <c r="B178" s="2">
        <v>3.0636000000000001</v>
      </c>
      <c r="C178" s="42">
        <f t="shared" si="1"/>
        <v>0.32641336989163078</v>
      </c>
      <c r="D178" s="42"/>
      <c r="E178" s="42"/>
      <c r="F178" s="42"/>
      <c r="G178" s="42"/>
      <c r="H178" s="42"/>
    </row>
    <row r="179" spans="1:8" x14ac:dyDescent="0.2">
      <c r="A179" s="6">
        <v>31229</v>
      </c>
      <c r="B179" s="2">
        <v>2.9083999999999999</v>
      </c>
      <c r="C179" s="42">
        <f t="shared" si="1"/>
        <v>0.34383166001925458</v>
      </c>
      <c r="D179" s="42"/>
      <c r="E179" s="42"/>
      <c r="F179" s="42"/>
      <c r="G179" s="42"/>
      <c r="H179" s="42"/>
    </row>
    <row r="180" spans="1:8" x14ac:dyDescent="0.2">
      <c r="A180" s="6">
        <v>31260</v>
      </c>
      <c r="B180" s="2">
        <v>2.7936999999999999</v>
      </c>
      <c r="C180" s="42">
        <f t="shared" si="1"/>
        <v>0.35794824068439707</v>
      </c>
      <c r="D180" s="42"/>
      <c r="E180" s="42"/>
      <c r="F180" s="42"/>
      <c r="G180" s="42"/>
      <c r="H180" s="42"/>
    </row>
    <row r="181" spans="1:8" x14ac:dyDescent="0.2">
      <c r="A181" s="6">
        <v>31291</v>
      </c>
      <c r="B181" s="2">
        <v>2.8380999999999998</v>
      </c>
      <c r="C181" s="42">
        <f t="shared" si="1"/>
        <v>0.35234840209999652</v>
      </c>
      <c r="D181" s="42"/>
      <c r="E181" s="42"/>
      <c r="F181" s="42"/>
      <c r="G181" s="42"/>
      <c r="H181" s="42"/>
    </row>
    <row r="182" spans="1:8" x14ac:dyDescent="0.2">
      <c r="A182" s="6">
        <v>31321</v>
      </c>
      <c r="B182" s="2">
        <v>2.6446000000000001</v>
      </c>
      <c r="C182" s="42">
        <f t="shared" si="1"/>
        <v>0.37812901762081219</v>
      </c>
      <c r="D182" s="42"/>
      <c r="E182" s="42"/>
      <c r="F182" s="42"/>
      <c r="G182" s="42"/>
      <c r="H182" s="42"/>
    </row>
    <row r="183" spans="1:8" x14ac:dyDescent="0.2">
      <c r="A183" s="6">
        <v>31352</v>
      </c>
      <c r="B183" s="2">
        <v>2.5954000000000002</v>
      </c>
      <c r="C183" s="42">
        <f t="shared" si="1"/>
        <v>0.38529706403637204</v>
      </c>
      <c r="D183" s="42"/>
      <c r="E183" s="42"/>
      <c r="F183" s="42"/>
      <c r="G183" s="42"/>
      <c r="H183" s="42"/>
    </row>
    <row r="184" spans="1:8" x14ac:dyDescent="0.2">
      <c r="A184" s="6">
        <v>31382</v>
      </c>
      <c r="B184" s="2">
        <v>2.5122</v>
      </c>
      <c r="C184" s="42">
        <f t="shared" si="1"/>
        <v>0.39805747950003983</v>
      </c>
      <c r="D184" s="42"/>
      <c r="E184" s="42"/>
      <c r="F184" s="42"/>
      <c r="G184" s="42"/>
      <c r="H184" s="42"/>
    </row>
    <row r="185" spans="1:8" x14ac:dyDescent="0.2">
      <c r="A185" s="6">
        <v>31413</v>
      </c>
      <c r="B185" s="2">
        <v>2.4384000000000001</v>
      </c>
      <c r="C185" s="42">
        <f t="shared" si="1"/>
        <v>0.41010498687664038</v>
      </c>
      <c r="D185" s="42"/>
      <c r="E185" s="42"/>
      <c r="F185" s="42">
        <f>AVERAGE(C185:C196)</f>
        <v>0.46251334523715099</v>
      </c>
      <c r="G185" s="42"/>
      <c r="H185" s="42"/>
    </row>
    <row r="186" spans="1:8" x14ac:dyDescent="0.2">
      <c r="A186" s="6">
        <v>31444</v>
      </c>
      <c r="B186" s="2">
        <v>2.3317000000000001</v>
      </c>
      <c r="C186" s="42">
        <f t="shared" si="1"/>
        <v>0.42887163871853151</v>
      </c>
      <c r="D186" s="42"/>
      <c r="E186" s="42"/>
      <c r="F186" s="42"/>
      <c r="G186" s="42"/>
      <c r="H186" s="42"/>
    </row>
    <row r="187" spans="1:8" x14ac:dyDescent="0.2">
      <c r="A187" s="6">
        <v>31472</v>
      </c>
      <c r="B187" s="2">
        <v>2.2751999999999999</v>
      </c>
      <c r="C187" s="42">
        <f t="shared" si="1"/>
        <v>0.43952180028129395</v>
      </c>
      <c r="D187" s="42"/>
      <c r="E187" s="42"/>
      <c r="F187" s="42"/>
      <c r="G187" s="42"/>
      <c r="H187" s="42"/>
    </row>
    <row r="188" spans="1:8" x14ac:dyDescent="0.2">
      <c r="A188" s="6">
        <v>31503</v>
      </c>
      <c r="B188" s="2">
        <v>2.2732000000000001</v>
      </c>
      <c r="C188" s="42">
        <f t="shared" si="1"/>
        <v>0.43990849903220131</v>
      </c>
      <c r="D188" s="42"/>
      <c r="E188" s="42"/>
      <c r="F188" s="42"/>
      <c r="G188" s="42"/>
      <c r="H188" s="42"/>
    </row>
    <row r="189" spans="1:8" x14ac:dyDescent="0.2">
      <c r="A189" s="6">
        <v>31533</v>
      </c>
      <c r="B189" s="2">
        <v>2.2277</v>
      </c>
      <c r="C189" s="42">
        <f t="shared" si="1"/>
        <v>0.44889347757777082</v>
      </c>
      <c r="D189" s="42"/>
      <c r="E189" s="42"/>
      <c r="F189" s="42"/>
      <c r="G189" s="42"/>
      <c r="H189" s="42"/>
    </row>
    <row r="190" spans="1:8" x14ac:dyDescent="0.2">
      <c r="A190" s="6">
        <v>31564</v>
      </c>
      <c r="B190" s="2">
        <v>2.2336999999999998</v>
      </c>
      <c r="C190" s="42">
        <f t="shared" si="1"/>
        <v>0.44768769306531769</v>
      </c>
      <c r="D190" s="42"/>
      <c r="E190" s="42"/>
      <c r="F190" s="42"/>
      <c r="G190" s="42"/>
      <c r="H190" s="42"/>
    </row>
    <row r="191" spans="1:8" x14ac:dyDescent="0.2">
      <c r="A191" s="6">
        <v>31594</v>
      </c>
      <c r="B191" s="2">
        <v>2.1516999999999999</v>
      </c>
      <c r="C191" s="42">
        <f t="shared" si="1"/>
        <v>0.4647488032718316</v>
      </c>
      <c r="D191" s="42"/>
      <c r="E191" s="42"/>
      <c r="F191" s="42"/>
      <c r="G191" s="42"/>
      <c r="H191" s="42"/>
    </row>
    <row r="192" spans="1:8" x14ac:dyDescent="0.2">
      <c r="A192" s="6">
        <v>31625</v>
      </c>
      <c r="B192" s="2">
        <v>2.0621</v>
      </c>
      <c r="C192" s="42">
        <f t="shared" si="1"/>
        <v>0.48494253430968431</v>
      </c>
      <c r="D192" s="42"/>
      <c r="E192" s="42"/>
      <c r="F192" s="42"/>
      <c r="G192" s="42"/>
      <c r="H192" s="42"/>
    </row>
    <row r="193" spans="1:8" x14ac:dyDescent="0.2">
      <c r="A193" s="6">
        <v>31656</v>
      </c>
      <c r="B193" s="2">
        <v>2.0415000000000001</v>
      </c>
      <c r="C193" s="42">
        <f t="shared" si="1"/>
        <v>0.48983590497183443</v>
      </c>
      <c r="D193" s="42"/>
      <c r="E193" s="42"/>
      <c r="F193" s="42"/>
      <c r="G193" s="42"/>
      <c r="H193" s="42"/>
    </row>
    <row r="194" spans="1:8" x14ac:dyDescent="0.2">
      <c r="A194" s="6">
        <v>31686</v>
      </c>
      <c r="B194" s="2">
        <v>2.0055000000000001</v>
      </c>
      <c r="C194" s="42">
        <f t="shared" si="1"/>
        <v>0.49862877088007979</v>
      </c>
      <c r="D194" s="42"/>
      <c r="E194" s="42"/>
      <c r="F194" s="42"/>
      <c r="G194" s="42"/>
      <c r="H194" s="42"/>
    </row>
    <row r="195" spans="1:8" x14ac:dyDescent="0.2">
      <c r="A195" s="6">
        <v>31717</v>
      </c>
      <c r="B195" s="2">
        <v>2.0243000000000002</v>
      </c>
      <c r="C195" s="42">
        <f t="shared" si="1"/>
        <v>0.49399792520871405</v>
      </c>
      <c r="D195" s="42"/>
      <c r="E195" s="42"/>
      <c r="F195" s="42"/>
      <c r="G195" s="42"/>
      <c r="H195" s="42"/>
    </row>
    <row r="196" spans="1:8" x14ac:dyDescent="0.2">
      <c r="A196" s="6">
        <v>31747</v>
      </c>
      <c r="B196" s="2">
        <v>1.988</v>
      </c>
      <c r="C196" s="42">
        <f t="shared" si="1"/>
        <v>0.50301810865191143</v>
      </c>
      <c r="D196" s="42"/>
      <c r="E196" s="42"/>
      <c r="F196" s="42"/>
      <c r="G196" s="42"/>
      <c r="H196" s="42"/>
    </row>
    <row r="197" spans="1:8" x14ac:dyDescent="0.2">
      <c r="A197" s="6">
        <v>31778</v>
      </c>
      <c r="B197" s="2">
        <v>1.8595999999999999</v>
      </c>
      <c r="C197" s="42">
        <f t="shared" si="1"/>
        <v>0.5377500537750054</v>
      </c>
      <c r="D197" s="42"/>
      <c r="E197" s="42"/>
      <c r="F197" s="42">
        <f>AVERAGE(C197:C208)</f>
        <v>0.55711424209056981</v>
      </c>
      <c r="G197" s="42"/>
      <c r="H197" s="42"/>
    </row>
    <row r="198" spans="1:8" x14ac:dyDescent="0.2">
      <c r="A198" s="6">
        <v>31809</v>
      </c>
      <c r="B198" s="2">
        <v>1.8239000000000001</v>
      </c>
      <c r="C198" s="42">
        <f t="shared" si="1"/>
        <v>0.54827567300838864</v>
      </c>
      <c r="D198" s="42"/>
      <c r="E198" s="42"/>
      <c r="F198" s="42"/>
      <c r="G198" s="42"/>
      <c r="H198" s="42"/>
    </row>
    <row r="199" spans="1:8" x14ac:dyDescent="0.2">
      <c r="A199" s="6">
        <v>31837</v>
      </c>
      <c r="B199" s="2">
        <v>1.8354999999999999</v>
      </c>
      <c r="C199" s="42">
        <f t="shared" si="1"/>
        <v>0.54481067828929453</v>
      </c>
      <c r="D199" s="42"/>
      <c r="E199" s="42"/>
      <c r="F199" s="42"/>
      <c r="G199" s="42"/>
      <c r="H199" s="42"/>
    </row>
    <row r="200" spans="1:8" x14ac:dyDescent="0.2">
      <c r="A200" s="6">
        <v>31868</v>
      </c>
      <c r="B200" s="2">
        <v>1.8118000000000001</v>
      </c>
      <c r="C200" s="42">
        <f t="shared" si="1"/>
        <v>0.55193729992272877</v>
      </c>
      <c r="D200" s="42"/>
      <c r="E200" s="42"/>
      <c r="F200" s="42"/>
      <c r="G200" s="42"/>
      <c r="H200" s="42"/>
    </row>
    <row r="201" spans="1:8" x14ac:dyDescent="0.2">
      <c r="A201" s="6">
        <v>31898</v>
      </c>
      <c r="B201" s="2">
        <v>1.7881</v>
      </c>
      <c r="C201" s="42">
        <f t="shared" si="1"/>
        <v>0.55925283820815386</v>
      </c>
      <c r="D201" s="42"/>
      <c r="E201" s="42"/>
      <c r="F201" s="42"/>
      <c r="G201" s="42"/>
      <c r="H201" s="42"/>
    </row>
    <row r="202" spans="1:8" x14ac:dyDescent="0.2">
      <c r="A202" s="6">
        <v>31929</v>
      </c>
      <c r="B202" s="2">
        <v>1.8189</v>
      </c>
      <c r="C202" s="42">
        <f t="shared" si="1"/>
        <v>0.54978283577986697</v>
      </c>
      <c r="D202" s="42"/>
      <c r="E202" s="42"/>
      <c r="F202" s="42"/>
      <c r="G202" s="42"/>
      <c r="H202" s="42"/>
    </row>
    <row r="203" spans="1:8" x14ac:dyDescent="0.2">
      <c r="A203" s="6">
        <v>31959</v>
      </c>
      <c r="B203" s="2">
        <v>1.8482000000000001</v>
      </c>
      <c r="C203" s="42">
        <f t="shared" si="1"/>
        <v>0.54106698409263065</v>
      </c>
      <c r="D203" s="42"/>
      <c r="E203" s="42"/>
      <c r="F203" s="42"/>
      <c r="G203" s="42"/>
      <c r="H203" s="42"/>
    </row>
    <row r="204" spans="1:8" x14ac:dyDescent="0.2">
      <c r="A204" s="6">
        <v>31990</v>
      </c>
      <c r="B204" s="2">
        <v>1.8552999999999999</v>
      </c>
      <c r="C204" s="42">
        <f t="shared" si="1"/>
        <v>0.53899638872419553</v>
      </c>
      <c r="D204" s="42"/>
      <c r="E204" s="42"/>
      <c r="F204" s="42"/>
      <c r="G204" s="42"/>
      <c r="H204" s="42"/>
    </row>
    <row r="205" spans="1:8" x14ac:dyDescent="0.2">
      <c r="A205" s="6">
        <v>32021</v>
      </c>
      <c r="B205" s="2">
        <v>1.8133999999999999</v>
      </c>
      <c r="C205" s="42">
        <f t="shared" si="1"/>
        <v>0.55145031432667924</v>
      </c>
      <c r="D205" s="42"/>
      <c r="E205" s="42"/>
      <c r="F205" s="42"/>
      <c r="G205" s="42"/>
      <c r="H205" s="42"/>
    </row>
    <row r="206" spans="1:8" x14ac:dyDescent="0.2">
      <c r="A206" s="6">
        <v>32051</v>
      </c>
      <c r="B206" s="2">
        <v>1.8006</v>
      </c>
      <c r="C206" s="42">
        <f t="shared" si="1"/>
        <v>0.55537043207819614</v>
      </c>
      <c r="D206" s="42"/>
      <c r="E206" s="42"/>
      <c r="F206" s="42"/>
      <c r="G206" s="42"/>
      <c r="H206" s="42"/>
    </row>
    <row r="207" spans="1:8" x14ac:dyDescent="0.2">
      <c r="A207" s="6">
        <v>32082</v>
      </c>
      <c r="B207" s="2">
        <v>1.6820999999999999</v>
      </c>
      <c r="C207" s="42">
        <f t="shared" si="1"/>
        <v>0.59449497651744843</v>
      </c>
      <c r="D207" s="42"/>
      <c r="E207" s="42"/>
      <c r="F207" s="42"/>
      <c r="G207" s="42"/>
      <c r="H207" s="42"/>
    </row>
    <row r="208" spans="1:8" x14ac:dyDescent="0.2">
      <c r="A208" s="6">
        <v>32112</v>
      </c>
      <c r="B208" s="2">
        <v>1.6335</v>
      </c>
      <c r="C208" s="42">
        <f t="shared" si="1"/>
        <v>0.61218243036424858</v>
      </c>
      <c r="D208" s="42"/>
      <c r="E208" s="42"/>
      <c r="F208" s="42"/>
      <c r="G208" s="42"/>
      <c r="H208" s="42"/>
    </row>
    <row r="209" spans="1:8" x14ac:dyDescent="0.2">
      <c r="A209" s="6">
        <v>32143</v>
      </c>
      <c r="B209" s="2">
        <v>1.6536999999999999</v>
      </c>
      <c r="C209" s="42">
        <f t="shared" si="1"/>
        <v>0.60470460180201968</v>
      </c>
      <c r="D209" s="42"/>
      <c r="E209" s="42"/>
      <c r="F209" s="42">
        <f>AVERAGE(C209:C220)</f>
        <v>0.57055875963612024</v>
      </c>
      <c r="G209" s="42"/>
      <c r="H209" s="42"/>
    </row>
    <row r="210" spans="1:8" x14ac:dyDescent="0.2">
      <c r="A210" s="6">
        <v>32174</v>
      </c>
      <c r="B210" s="2">
        <v>1.6964999999999999</v>
      </c>
      <c r="C210" s="42">
        <f t="shared" si="1"/>
        <v>0.58944886531093432</v>
      </c>
      <c r="D210" s="42"/>
      <c r="E210" s="42"/>
      <c r="F210" s="42"/>
      <c r="G210" s="42"/>
      <c r="H210" s="42"/>
    </row>
    <row r="211" spans="1:8" x14ac:dyDescent="0.2">
      <c r="A211" s="6">
        <v>32203</v>
      </c>
      <c r="B211" s="2">
        <v>1.677</v>
      </c>
      <c r="C211" s="42">
        <f t="shared" si="1"/>
        <v>0.59630292188431722</v>
      </c>
      <c r="D211" s="42"/>
      <c r="E211" s="42"/>
      <c r="F211" s="42"/>
      <c r="G211" s="42"/>
      <c r="H211" s="42"/>
    </row>
    <row r="212" spans="1:8" x14ac:dyDescent="0.2">
      <c r="A212" s="6">
        <v>32234</v>
      </c>
      <c r="B212" s="2">
        <v>1.671</v>
      </c>
      <c r="C212" s="42">
        <f t="shared" si="1"/>
        <v>0.59844404548174746</v>
      </c>
      <c r="D212" s="42"/>
      <c r="E212" s="42"/>
      <c r="F212" s="42"/>
      <c r="G212" s="42"/>
      <c r="H212" s="42"/>
    </row>
    <row r="213" spans="1:8" x14ac:dyDescent="0.2">
      <c r="A213" s="6">
        <v>32264</v>
      </c>
      <c r="B213" s="2">
        <v>1.6935</v>
      </c>
      <c r="C213" s="42">
        <f t="shared" si="1"/>
        <v>0.59049306170652494</v>
      </c>
      <c r="D213" s="42"/>
      <c r="E213" s="42"/>
      <c r="F213" s="42"/>
      <c r="G213" s="42"/>
      <c r="H213" s="42"/>
    </row>
    <row r="214" spans="1:8" x14ac:dyDescent="0.2">
      <c r="A214" s="6">
        <v>32295</v>
      </c>
      <c r="B214" s="2">
        <v>1.7579</v>
      </c>
      <c r="C214" s="42">
        <f t="shared" si="1"/>
        <v>0.56886057227373565</v>
      </c>
      <c r="D214" s="42"/>
      <c r="E214" s="42"/>
      <c r="F214" s="42"/>
      <c r="G214" s="42"/>
      <c r="H214" s="42"/>
    </row>
    <row r="215" spans="1:8" x14ac:dyDescent="0.2">
      <c r="A215" s="6">
        <v>32325</v>
      </c>
      <c r="B215" s="2">
        <v>1.8466</v>
      </c>
      <c r="C215" s="42">
        <f t="shared" si="1"/>
        <v>0.54153579551608366</v>
      </c>
      <c r="D215" s="42"/>
      <c r="E215" s="42"/>
      <c r="F215" s="42"/>
      <c r="G215" s="42"/>
      <c r="H215" s="42"/>
    </row>
    <row r="216" spans="1:8" x14ac:dyDescent="0.2">
      <c r="A216" s="6">
        <v>32356</v>
      </c>
      <c r="B216" s="2">
        <v>1.8879999999999999</v>
      </c>
      <c r="C216" s="42">
        <f t="shared" si="1"/>
        <v>0.52966101694915257</v>
      </c>
      <c r="D216" s="42"/>
      <c r="E216" s="42"/>
      <c r="F216" s="42"/>
      <c r="G216" s="42"/>
      <c r="H216" s="42"/>
    </row>
    <row r="217" spans="1:8" x14ac:dyDescent="0.2">
      <c r="A217" s="6">
        <v>32387</v>
      </c>
      <c r="B217" s="2">
        <v>1.8668</v>
      </c>
      <c r="C217" s="42">
        <f t="shared" si="1"/>
        <v>0.53567602314120422</v>
      </c>
      <c r="D217" s="42"/>
      <c r="E217" s="42"/>
      <c r="F217" s="42"/>
      <c r="G217" s="42"/>
      <c r="H217" s="42"/>
    </row>
    <row r="218" spans="1:8" x14ac:dyDescent="0.2">
      <c r="A218" s="6">
        <v>32417</v>
      </c>
      <c r="B218" s="2">
        <v>1.8165</v>
      </c>
      <c r="C218" s="42">
        <f t="shared" si="1"/>
        <v>0.55050922102945221</v>
      </c>
      <c r="D218" s="42"/>
      <c r="E218" s="42"/>
      <c r="F218" s="42"/>
      <c r="G218" s="42"/>
      <c r="H218" s="42"/>
    </row>
    <row r="219" spans="1:8" x14ac:dyDescent="0.2">
      <c r="A219" s="6">
        <v>32448</v>
      </c>
      <c r="B219" s="2">
        <v>1.7491000000000001</v>
      </c>
      <c r="C219" s="42">
        <f t="shared" si="1"/>
        <v>0.5717226001943857</v>
      </c>
      <c r="D219" s="42"/>
      <c r="E219" s="42"/>
      <c r="F219" s="42"/>
      <c r="G219" s="42"/>
      <c r="H219" s="42"/>
    </row>
    <row r="220" spans="1:8" x14ac:dyDescent="0.2">
      <c r="A220" s="6">
        <v>32478</v>
      </c>
      <c r="B220" s="2">
        <v>1.7564</v>
      </c>
      <c r="C220" s="42">
        <f t="shared" si="1"/>
        <v>0.56934639034388523</v>
      </c>
      <c r="D220" s="42"/>
      <c r="E220" s="42"/>
      <c r="F220" s="42"/>
      <c r="G220" s="42"/>
      <c r="H220" s="42"/>
    </row>
    <row r="221" spans="1:8" x14ac:dyDescent="0.2">
      <c r="A221" s="6">
        <v>32509</v>
      </c>
      <c r="B221" s="2">
        <v>1.8357000000000001</v>
      </c>
      <c r="C221" s="42">
        <f t="shared" si="1"/>
        <v>0.54475132102195345</v>
      </c>
      <c r="D221" s="42"/>
      <c r="E221" s="42"/>
      <c r="F221" s="42">
        <f>AVERAGE(C221:C232)</f>
        <v>0.53274188894456087</v>
      </c>
      <c r="G221" s="42"/>
      <c r="H221" s="42"/>
    </row>
    <row r="222" spans="1:8" x14ac:dyDescent="0.2">
      <c r="A222" s="6">
        <v>32540</v>
      </c>
      <c r="B222" s="2">
        <v>1.8505</v>
      </c>
      <c r="C222" s="42">
        <f t="shared" si="1"/>
        <v>0.54039448797622258</v>
      </c>
      <c r="D222" s="42"/>
      <c r="E222" s="42"/>
      <c r="F222" s="42"/>
      <c r="G222" s="42"/>
      <c r="H222" s="42"/>
    </row>
    <row r="223" spans="1:8" x14ac:dyDescent="0.2">
      <c r="A223" s="6">
        <v>32568</v>
      </c>
      <c r="B223" s="2">
        <v>1.8686</v>
      </c>
      <c r="C223" s="42">
        <f t="shared" si="1"/>
        <v>0.53516001284384029</v>
      </c>
      <c r="D223" s="42"/>
      <c r="E223" s="42"/>
      <c r="F223" s="42"/>
      <c r="G223" s="42"/>
      <c r="H223" s="42"/>
    </row>
    <row r="224" spans="1:8" x14ac:dyDescent="0.2">
      <c r="A224" s="6">
        <v>32599</v>
      </c>
      <c r="B224" s="2">
        <v>1.8696999999999999</v>
      </c>
      <c r="C224" s="42">
        <f t="shared" si="1"/>
        <v>0.53484516232550683</v>
      </c>
      <c r="D224" s="42"/>
      <c r="E224" s="42"/>
      <c r="F224" s="42"/>
      <c r="G224" s="42"/>
      <c r="H224" s="42"/>
    </row>
    <row r="225" spans="1:8" x14ac:dyDescent="0.2">
      <c r="A225" s="6">
        <v>32629</v>
      </c>
      <c r="B225" s="2">
        <v>1.9460999999999999</v>
      </c>
      <c r="C225" s="42">
        <f t="shared" si="1"/>
        <v>0.51384820923899077</v>
      </c>
      <c r="D225" s="42"/>
      <c r="E225" s="42"/>
      <c r="F225" s="42"/>
      <c r="G225" s="42"/>
      <c r="H225" s="42"/>
    </row>
    <row r="226" spans="1:8" x14ac:dyDescent="0.2">
      <c r="A226" s="6">
        <v>32660</v>
      </c>
      <c r="B226" s="2">
        <v>1.9789000000000001</v>
      </c>
      <c r="C226" s="42">
        <f t="shared" si="1"/>
        <v>0.50533124463085555</v>
      </c>
      <c r="D226" s="42"/>
      <c r="E226" s="42"/>
      <c r="F226" s="42"/>
      <c r="G226" s="42"/>
      <c r="H226" s="42"/>
    </row>
    <row r="227" spans="1:8" x14ac:dyDescent="0.2">
      <c r="A227" s="6">
        <v>32690</v>
      </c>
      <c r="B227" s="2">
        <v>1.8900999999999999</v>
      </c>
      <c r="C227" s="42">
        <f t="shared" si="1"/>
        <v>0.52907253584466429</v>
      </c>
      <c r="D227" s="42"/>
      <c r="E227" s="42"/>
      <c r="F227" s="42"/>
      <c r="G227" s="42"/>
      <c r="H227" s="42"/>
    </row>
    <row r="228" spans="1:8" x14ac:dyDescent="0.2">
      <c r="A228" s="6">
        <v>32721</v>
      </c>
      <c r="B228" s="2">
        <v>1.9268000000000001</v>
      </c>
      <c r="C228" s="42">
        <f t="shared" si="1"/>
        <v>0.51899522524392772</v>
      </c>
      <c r="D228" s="42"/>
      <c r="E228" s="42"/>
      <c r="F228" s="42"/>
      <c r="G228" s="42"/>
      <c r="H228" s="42"/>
    </row>
    <row r="229" spans="1:8" x14ac:dyDescent="0.2">
      <c r="A229" s="6">
        <v>32752</v>
      </c>
      <c r="B229" s="2">
        <v>1.9501999999999999</v>
      </c>
      <c r="C229" s="42">
        <f t="shared" si="1"/>
        <v>0.51276792123884729</v>
      </c>
      <c r="D229" s="42"/>
      <c r="E229" s="42"/>
      <c r="F229" s="42"/>
      <c r="G229" s="42"/>
      <c r="H229" s="42"/>
    </row>
    <row r="230" spans="1:8" x14ac:dyDescent="0.2">
      <c r="A230" s="6">
        <v>32782</v>
      </c>
      <c r="B230" s="2">
        <v>1.8662000000000001</v>
      </c>
      <c r="C230" s="42">
        <f t="shared" si="1"/>
        <v>0.53584824777622975</v>
      </c>
      <c r="D230" s="42"/>
      <c r="E230" s="42"/>
      <c r="F230" s="42"/>
      <c r="G230" s="42"/>
      <c r="H230" s="42"/>
    </row>
    <row r="231" spans="1:8" x14ac:dyDescent="0.2">
      <c r="A231" s="6">
        <v>32813</v>
      </c>
      <c r="B231" s="2">
        <v>1.83</v>
      </c>
      <c r="C231" s="42">
        <f t="shared" si="1"/>
        <v>0.54644808743169393</v>
      </c>
      <c r="D231" s="42"/>
      <c r="E231" s="42"/>
      <c r="F231" s="42"/>
      <c r="G231" s="42"/>
      <c r="H231" s="42"/>
    </row>
    <row r="232" spans="1:8" x14ac:dyDescent="0.2">
      <c r="A232" s="6">
        <v>32843</v>
      </c>
      <c r="B232" s="2">
        <v>1.7378</v>
      </c>
      <c r="C232" s="42">
        <f t="shared" ref="C232:C295" si="2">1/B232</f>
        <v>0.57544021176199789</v>
      </c>
      <c r="D232" s="42"/>
      <c r="E232" s="42"/>
      <c r="F232" s="42"/>
      <c r="G232" s="42"/>
      <c r="H232" s="42"/>
    </row>
    <row r="233" spans="1:8" x14ac:dyDescent="0.2">
      <c r="A233" s="6">
        <v>32874</v>
      </c>
      <c r="B233" s="2">
        <v>1.6914</v>
      </c>
      <c r="C233" s="42">
        <f t="shared" si="2"/>
        <v>0.59122620314532337</v>
      </c>
      <c r="D233" s="42"/>
      <c r="E233" s="42"/>
      <c r="F233" s="42">
        <f>AVERAGE(C233:C244)</f>
        <v>0.62033855622451117</v>
      </c>
      <c r="G233" s="42"/>
      <c r="H233" s="42"/>
    </row>
    <row r="234" spans="1:8" x14ac:dyDescent="0.2">
      <c r="A234" s="6">
        <v>32905</v>
      </c>
      <c r="B234" s="2">
        <v>1.6758</v>
      </c>
      <c r="C234" s="42">
        <f t="shared" si="2"/>
        <v>0.5967299200381907</v>
      </c>
      <c r="D234" s="42"/>
      <c r="E234" s="42"/>
      <c r="F234" s="42"/>
      <c r="G234" s="42"/>
      <c r="H234" s="42"/>
    </row>
    <row r="235" spans="1:8" x14ac:dyDescent="0.2">
      <c r="A235" s="6">
        <v>32933</v>
      </c>
      <c r="B235" s="2">
        <v>1.7053</v>
      </c>
      <c r="C235" s="42">
        <f t="shared" si="2"/>
        <v>0.58640708379757223</v>
      </c>
      <c r="D235" s="42"/>
      <c r="E235" s="42"/>
      <c r="F235" s="42"/>
      <c r="G235" s="42"/>
      <c r="H235" s="42"/>
    </row>
    <row r="236" spans="1:8" x14ac:dyDescent="0.2">
      <c r="A236" s="6">
        <v>32964</v>
      </c>
      <c r="B236" s="2">
        <v>1.6862999999999999</v>
      </c>
      <c r="C236" s="42">
        <f t="shared" si="2"/>
        <v>0.59301429164442865</v>
      </c>
      <c r="D236" s="42"/>
      <c r="E236" s="42"/>
      <c r="F236" s="42"/>
      <c r="G236" s="42"/>
      <c r="H236" s="42"/>
    </row>
    <row r="237" spans="1:8" x14ac:dyDescent="0.2">
      <c r="A237" s="6">
        <v>32994</v>
      </c>
      <c r="B237" s="2">
        <v>1.663</v>
      </c>
      <c r="C237" s="42">
        <f t="shared" si="2"/>
        <v>0.60132291040288632</v>
      </c>
      <c r="D237" s="42"/>
      <c r="E237" s="42"/>
      <c r="F237" s="42"/>
      <c r="G237" s="42"/>
      <c r="H237" s="42"/>
    </row>
    <row r="238" spans="1:8" x14ac:dyDescent="0.2">
      <c r="A238" s="6">
        <v>33025</v>
      </c>
      <c r="B238" s="2">
        <v>1.6832</v>
      </c>
      <c r="C238" s="42">
        <f t="shared" si="2"/>
        <v>0.594106463878327</v>
      </c>
      <c r="D238" s="42"/>
      <c r="E238" s="42"/>
      <c r="F238" s="42"/>
      <c r="G238" s="42"/>
      <c r="H238" s="42"/>
    </row>
    <row r="239" spans="1:8" x14ac:dyDescent="0.2">
      <c r="A239" s="6">
        <v>33055</v>
      </c>
      <c r="B239" s="2">
        <v>1.6375</v>
      </c>
      <c r="C239" s="42">
        <f t="shared" si="2"/>
        <v>0.61068702290076338</v>
      </c>
      <c r="D239" s="42"/>
      <c r="E239" s="42"/>
      <c r="F239" s="42"/>
      <c r="G239" s="42"/>
      <c r="H239" s="42"/>
    </row>
    <row r="240" spans="1:8" x14ac:dyDescent="0.2">
      <c r="A240" s="6">
        <v>33086</v>
      </c>
      <c r="B240" s="2">
        <v>1.5702</v>
      </c>
      <c r="C240" s="42">
        <f t="shared" si="2"/>
        <v>0.63686154629983438</v>
      </c>
      <c r="D240" s="42"/>
      <c r="E240" s="42"/>
      <c r="F240" s="42"/>
      <c r="G240" s="42"/>
      <c r="H240" s="42"/>
    </row>
    <row r="241" spans="1:8" x14ac:dyDescent="0.2">
      <c r="A241" s="6">
        <v>33117</v>
      </c>
      <c r="B241" s="2">
        <v>1.5701000000000001</v>
      </c>
      <c r="C241" s="42">
        <f t="shared" si="2"/>
        <v>0.63690210814597792</v>
      </c>
      <c r="D241" s="42"/>
      <c r="E241" s="42"/>
      <c r="F241" s="42"/>
      <c r="G241" s="42"/>
      <c r="H241" s="42"/>
    </row>
    <row r="242" spans="1:8" x14ac:dyDescent="0.2">
      <c r="A242" s="6">
        <v>33147</v>
      </c>
      <c r="B242" s="2">
        <v>1.5238</v>
      </c>
      <c r="C242" s="42">
        <f t="shared" si="2"/>
        <v>0.65625410158813491</v>
      </c>
      <c r="D242" s="42"/>
      <c r="E242" s="42"/>
      <c r="F242" s="42"/>
      <c r="G242" s="42"/>
      <c r="H242" s="42"/>
    </row>
    <row r="243" spans="1:8" x14ac:dyDescent="0.2">
      <c r="A243" s="6">
        <v>33178</v>
      </c>
      <c r="B243" s="2">
        <v>1.4857</v>
      </c>
      <c r="C243" s="42">
        <f t="shared" si="2"/>
        <v>0.67308339503264458</v>
      </c>
      <c r="D243" s="42"/>
      <c r="E243" s="42"/>
      <c r="F243" s="42"/>
      <c r="G243" s="42"/>
      <c r="H243" s="42"/>
    </row>
    <row r="244" spans="1:8" x14ac:dyDescent="0.2">
      <c r="A244" s="6">
        <v>33208</v>
      </c>
      <c r="B244" s="2">
        <v>1.4982</v>
      </c>
      <c r="C244" s="42">
        <f t="shared" si="2"/>
        <v>0.66746762782005076</v>
      </c>
      <c r="D244" s="42"/>
      <c r="E244" s="42"/>
      <c r="F244" s="42"/>
      <c r="G244" s="42"/>
      <c r="H244" s="42"/>
    </row>
    <row r="245" spans="1:8" x14ac:dyDescent="0.2">
      <c r="A245" s="6">
        <v>33239</v>
      </c>
      <c r="B245" s="2">
        <v>1.5091000000000001</v>
      </c>
      <c r="C245" s="42">
        <f t="shared" si="2"/>
        <v>0.66264661056258689</v>
      </c>
      <c r="D245" s="42"/>
      <c r="E245" s="42"/>
      <c r="F245" s="42">
        <f>AVERAGE(C245:C256)</f>
        <v>0.60508586559405075</v>
      </c>
      <c r="G245" s="42"/>
      <c r="H245" s="42"/>
    </row>
    <row r="246" spans="1:8" x14ac:dyDescent="0.2">
      <c r="A246" s="6">
        <v>33270</v>
      </c>
      <c r="B246" s="2">
        <v>1.4804999999999999</v>
      </c>
      <c r="C246" s="42">
        <f t="shared" si="2"/>
        <v>0.67544748395812226</v>
      </c>
      <c r="D246" s="42"/>
      <c r="E246" s="42"/>
      <c r="F246" s="42"/>
      <c r="G246" s="42"/>
      <c r="H246" s="42"/>
    </row>
    <row r="247" spans="1:8" x14ac:dyDescent="0.2">
      <c r="A247" s="6">
        <v>33298</v>
      </c>
      <c r="B247" s="2">
        <v>1.6122000000000001</v>
      </c>
      <c r="C247" s="42">
        <f t="shared" si="2"/>
        <v>0.62027043791092917</v>
      </c>
      <c r="D247" s="42"/>
      <c r="E247" s="42"/>
      <c r="F247" s="42"/>
      <c r="G247" s="42"/>
      <c r="H247" s="42"/>
    </row>
    <row r="248" spans="1:8" x14ac:dyDescent="0.2">
      <c r="A248" s="6">
        <v>33329</v>
      </c>
      <c r="B248" s="2">
        <v>1.7027000000000001</v>
      </c>
      <c r="C248" s="42">
        <f t="shared" si="2"/>
        <v>0.58730251952780876</v>
      </c>
      <c r="D248" s="42"/>
      <c r="E248" s="42"/>
      <c r="F248" s="42"/>
      <c r="G248" s="42"/>
      <c r="H248" s="42"/>
    </row>
    <row r="249" spans="1:8" x14ac:dyDescent="0.2">
      <c r="A249" s="6">
        <v>33359</v>
      </c>
      <c r="B249" s="2">
        <v>1.7199</v>
      </c>
      <c r="C249" s="42">
        <f t="shared" si="2"/>
        <v>0.58142915285772434</v>
      </c>
      <c r="D249" s="42"/>
      <c r="E249" s="42"/>
      <c r="F249" s="42"/>
      <c r="G249" s="42"/>
      <c r="H249" s="42"/>
    </row>
    <row r="250" spans="1:8" x14ac:dyDescent="0.2">
      <c r="A250" s="6">
        <v>33390</v>
      </c>
      <c r="B250" s="2">
        <v>1.7827999999999999</v>
      </c>
      <c r="C250" s="42">
        <f t="shared" si="2"/>
        <v>0.56091541395557554</v>
      </c>
      <c r="D250" s="42"/>
      <c r="E250" s="42"/>
      <c r="F250" s="42"/>
      <c r="G250" s="42"/>
      <c r="H250" s="42"/>
    </row>
    <row r="251" spans="1:8" x14ac:dyDescent="0.2">
      <c r="A251" s="6">
        <v>33420</v>
      </c>
      <c r="B251" s="2">
        <v>1.7851999999999999</v>
      </c>
      <c r="C251" s="42">
        <f t="shared" si="2"/>
        <v>0.5601613264620211</v>
      </c>
      <c r="D251" s="42"/>
      <c r="E251" s="42"/>
      <c r="F251" s="42"/>
      <c r="G251" s="42"/>
      <c r="H251" s="42"/>
    </row>
    <row r="252" spans="1:8" x14ac:dyDescent="0.2">
      <c r="A252" s="6">
        <v>33451</v>
      </c>
      <c r="B252" s="2">
        <v>1.7435</v>
      </c>
      <c r="C252" s="42">
        <f t="shared" si="2"/>
        <v>0.57355893318038431</v>
      </c>
      <c r="D252" s="42"/>
      <c r="E252" s="42"/>
      <c r="F252" s="42"/>
      <c r="G252" s="42"/>
      <c r="H252" s="42"/>
    </row>
    <row r="253" spans="1:8" x14ac:dyDescent="0.2">
      <c r="A253" s="6">
        <v>33482</v>
      </c>
      <c r="B253" s="2">
        <v>1.6933</v>
      </c>
      <c r="C253" s="42">
        <f t="shared" si="2"/>
        <v>0.59056280635445579</v>
      </c>
      <c r="D253" s="42"/>
      <c r="E253" s="42"/>
      <c r="F253" s="42"/>
      <c r="G253" s="42"/>
      <c r="H253" s="42"/>
    </row>
    <row r="254" spans="1:8" x14ac:dyDescent="0.2">
      <c r="A254" s="6">
        <v>33512</v>
      </c>
      <c r="B254" s="2">
        <v>1.6893</v>
      </c>
      <c r="C254" s="42">
        <f t="shared" si="2"/>
        <v>0.59196116734742199</v>
      </c>
      <c r="D254" s="42"/>
      <c r="E254" s="42"/>
      <c r="F254" s="42"/>
      <c r="G254" s="42"/>
      <c r="H254" s="42"/>
    </row>
    <row r="255" spans="1:8" x14ac:dyDescent="0.2">
      <c r="A255" s="6">
        <v>33543</v>
      </c>
      <c r="B255" s="2">
        <v>1.6208</v>
      </c>
      <c r="C255" s="42">
        <f t="shared" si="2"/>
        <v>0.61697926949654491</v>
      </c>
      <c r="D255" s="42"/>
      <c r="E255" s="42"/>
      <c r="F255" s="42"/>
      <c r="G255" s="42"/>
      <c r="H255" s="42"/>
    </row>
    <row r="256" spans="1:8" x14ac:dyDescent="0.2">
      <c r="A256" s="6">
        <v>33573</v>
      </c>
      <c r="B256" s="2">
        <v>1.5629999999999999</v>
      </c>
      <c r="C256" s="42">
        <f t="shared" si="2"/>
        <v>0.63979526551503518</v>
      </c>
      <c r="D256" s="42"/>
      <c r="E256" s="42"/>
      <c r="F256" s="42"/>
      <c r="G256" s="42"/>
      <c r="H256" s="42"/>
    </row>
    <row r="257" spans="1:8" x14ac:dyDescent="0.2">
      <c r="A257" s="6">
        <v>33604</v>
      </c>
      <c r="B257" s="2">
        <v>1.5788</v>
      </c>
      <c r="C257" s="42">
        <f t="shared" si="2"/>
        <v>0.63339244996199651</v>
      </c>
      <c r="D257" s="42"/>
      <c r="E257" s="42"/>
      <c r="F257" s="42">
        <f>AVERAGE(C257:C268)</f>
        <v>0.64143626959981115</v>
      </c>
      <c r="G257" s="42"/>
      <c r="H257" s="42"/>
    </row>
    <row r="258" spans="1:8" x14ac:dyDescent="0.2">
      <c r="A258" s="6">
        <v>33635</v>
      </c>
      <c r="B258" s="2">
        <v>1.6186</v>
      </c>
      <c r="C258" s="42">
        <f t="shared" si="2"/>
        <v>0.61781786729272214</v>
      </c>
      <c r="D258" s="42"/>
      <c r="E258" s="42"/>
      <c r="F258" s="42"/>
      <c r="G258" s="42"/>
      <c r="H258" s="42"/>
    </row>
    <row r="259" spans="1:8" x14ac:dyDescent="0.2">
      <c r="A259" s="6">
        <v>33664</v>
      </c>
      <c r="B259" s="2">
        <v>1.6616</v>
      </c>
      <c r="C259" s="42">
        <f t="shared" si="2"/>
        <v>0.60182956186807901</v>
      </c>
      <c r="D259" s="42"/>
      <c r="E259" s="42"/>
      <c r="F259" s="42"/>
      <c r="G259" s="42"/>
      <c r="H259" s="42"/>
    </row>
    <row r="260" spans="1:8" x14ac:dyDescent="0.2">
      <c r="A260" s="6">
        <v>33695</v>
      </c>
      <c r="B260" s="2">
        <v>1.6493</v>
      </c>
      <c r="C260" s="42">
        <f t="shared" si="2"/>
        <v>0.60631783180743348</v>
      </c>
      <c r="D260" s="42"/>
      <c r="E260" s="42"/>
      <c r="F260" s="42"/>
      <c r="G260" s="42"/>
      <c r="H260" s="42"/>
    </row>
    <row r="261" spans="1:8" x14ac:dyDescent="0.2">
      <c r="A261" s="6">
        <v>33725</v>
      </c>
      <c r="B261" s="2">
        <v>1.6225000000000001</v>
      </c>
      <c r="C261" s="42">
        <f t="shared" si="2"/>
        <v>0.61633281972265019</v>
      </c>
      <c r="D261" s="42"/>
      <c r="E261" s="42"/>
      <c r="F261" s="42"/>
      <c r="G261" s="42"/>
      <c r="H261" s="42"/>
    </row>
    <row r="262" spans="1:8" x14ac:dyDescent="0.2">
      <c r="A262" s="6">
        <v>33756</v>
      </c>
      <c r="B262" s="2">
        <v>1.5726</v>
      </c>
      <c r="C262" s="42">
        <f t="shared" si="2"/>
        <v>0.63588960956377971</v>
      </c>
      <c r="D262" s="42"/>
      <c r="E262" s="42"/>
      <c r="F262" s="42"/>
      <c r="G262" s="42"/>
      <c r="H262" s="42"/>
    </row>
    <row r="263" spans="1:8" x14ac:dyDescent="0.2">
      <c r="A263" s="6">
        <v>33786</v>
      </c>
      <c r="B263" s="2">
        <v>1.4914000000000001</v>
      </c>
      <c r="C263" s="42">
        <f t="shared" si="2"/>
        <v>0.67051092932814804</v>
      </c>
      <c r="D263" s="42"/>
      <c r="E263" s="42"/>
      <c r="F263" s="42"/>
      <c r="G263" s="42"/>
      <c r="H263" s="42"/>
    </row>
    <row r="264" spans="1:8" x14ac:dyDescent="0.2">
      <c r="A264" s="6">
        <v>33817</v>
      </c>
      <c r="B264" s="2">
        <v>1.4475</v>
      </c>
      <c r="C264" s="42">
        <f t="shared" si="2"/>
        <v>0.69084628670120896</v>
      </c>
      <c r="D264" s="42"/>
      <c r="E264" s="42"/>
      <c r="F264" s="42"/>
      <c r="G264" s="42"/>
      <c r="H264" s="42"/>
    </row>
    <row r="265" spans="1:8" x14ac:dyDescent="0.2">
      <c r="A265" s="6">
        <v>33848</v>
      </c>
      <c r="B265" s="2">
        <v>1.4514</v>
      </c>
      <c r="C265" s="42">
        <f t="shared" si="2"/>
        <v>0.68898994074686504</v>
      </c>
      <c r="D265" s="42"/>
      <c r="E265" s="42"/>
      <c r="F265" s="42"/>
      <c r="G265" s="42"/>
      <c r="H265" s="42"/>
    </row>
    <row r="266" spans="1:8" x14ac:dyDescent="0.2">
      <c r="A266" s="6">
        <v>33878</v>
      </c>
      <c r="B266" s="2">
        <v>1.4851000000000001</v>
      </c>
      <c r="C266" s="42">
        <f t="shared" si="2"/>
        <v>0.67335532960743383</v>
      </c>
      <c r="D266" s="42"/>
      <c r="E266" s="42"/>
      <c r="F266" s="42"/>
      <c r="G266" s="42"/>
      <c r="H266" s="42"/>
    </row>
    <row r="267" spans="1:8" x14ac:dyDescent="0.2">
      <c r="A267" s="6">
        <v>33909</v>
      </c>
      <c r="B267" s="2">
        <v>1.5874999999999999</v>
      </c>
      <c r="C267" s="42">
        <f t="shared" si="2"/>
        <v>0.62992125984251968</v>
      </c>
      <c r="D267" s="42"/>
      <c r="E267" s="42"/>
      <c r="F267" s="42"/>
      <c r="G267" s="42"/>
      <c r="H267" s="42"/>
    </row>
    <row r="268" spans="1:8" x14ac:dyDescent="0.2">
      <c r="A268" s="6">
        <v>33939</v>
      </c>
      <c r="B268" s="2">
        <v>1.5822000000000001</v>
      </c>
      <c r="C268" s="42">
        <f t="shared" si="2"/>
        <v>0.63203134875489819</v>
      </c>
      <c r="D268" s="42"/>
      <c r="E268" s="42"/>
      <c r="F268" s="42"/>
      <c r="G268" s="42"/>
      <c r="H268" s="42"/>
    </row>
    <row r="269" spans="1:8" x14ac:dyDescent="0.2">
      <c r="A269" s="6">
        <v>33970</v>
      </c>
      <c r="B269" s="2">
        <v>1.6144000000000001</v>
      </c>
      <c r="C269" s="42">
        <f t="shared" si="2"/>
        <v>0.61942517343904857</v>
      </c>
      <c r="D269" s="42"/>
      <c r="E269" s="42"/>
      <c r="F269" s="42">
        <f>AVERAGE(C269:C280)</f>
        <v>0.60506752539218023</v>
      </c>
      <c r="G269" s="42"/>
      <c r="H269" s="42"/>
    </row>
    <row r="270" spans="1:8" x14ac:dyDescent="0.2">
      <c r="A270" s="6">
        <v>34001</v>
      </c>
      <c r="B270" s="2">
        <v>1.6414</v>
      </c>
      <c r="C270" s="42">
        <f t="shared" si="2"/>
        <v>0.60923601803338612</v>
      </c>
      <c r="D270" s="42"/>
      <c r="E270" s="42"/>
      <c r="F270" s="42"/>
      <c r="G270" s="42"/>
      <c r="H270" s="42"/>
    </row>
    <row r="271" spans="1:8" x14ac:dyDescent="0.2">
      <c r="A271" s="6">
        <v>34029</v>
      </c>
      <c r="B271" s="2">
        <v>1.6466000000000001</v>
      </c>
      <c r="C271" s="42">
        <f t="shared" si="2"/>
        <v>0.60731203692457181</v>
      </c>
      <c r="D271" s="42"/>
      <c r="E271" s="42"/>
      <c r="F271" s="42"/>
      <c r="G271" s="42"/>
      <c r="H271" s="42"/>
    </row>
    <row r="272" spans="1:8" x14ac:dyDescent="0.2">
      <c r="A272" s="6">
        <v>34060</v>
      </c>
      <c r="B272" s="2">
        <v>1.5964</v>
      </c>
      <c r="C272" s="42">
        <f t="shared" si="2"/>
        <v>0.62640942119769483</v>
      </c>
      <c r="D272" s="42"/>
      <c r="E272" s="42"/>
      <c r="F272" s="42"/>
      <c r="G272" s="42"/>
      <c r="H272" s="42"/>
    </row>
    <row r="273" spans="1:8" x14ac:dyDescent="0.2">
      <c r="A273" s="6">
        <v>34090</v>
      </c>
      <c r="B273" s="2">
        <v>1.6071</v>
      </c>
      <c r="C273" s="42">
        <f t="shared" si="2"/>
        <v>0.62223881525729574</v>
      </c>
      <c r="D273" s="42"/>
      <c r="E273" s="42"/>
      <c r="F273" s="42"/>
      <c r="G273" s="42"/>
      <c r="H273" s="42"/>
    </row>
    <row r="274" spans="1:8" x14ac:dyDescent="0.2">
      <c r="A274" s="6">
        <v>34121</v>
      </c>
      <c r="B274" s="2">
        <v>1.6547000000000001</v>
      </c>
      <c r="C274" s="42">
        <f t="shared" si="2"/>
        <v>0.60433915513386105</v>
      </c>
      <c r="D274" s="42"/>
      <c r="E274" s="42"/>
      <c r="F274" s="42"/>
      <c r="G274" s="42"/>
      <c r="H274" s="42"/>
    </row>
    <row r="275" spans="1:8" x14ac:dyDescent="0.2">
      <c r="A275" s="6">
        <v>34151</v>
      </c>
      <c r="B275" s="2">
        <v>1.7157</v>
      </c>
      <c r="C275" s="42">
        <f t="shared" si="2"/>
        <v>0.58285248003730261</v>
      </c>
      <c r="D275" s="42"/>
      <c r="E275" s="42"/>
      <c r="F275" s="42"/>
      <c r="G275" s="42"/>
      <c r="H275" s="42"/>
    </row>
    <row r="276" spans="1:8" x14ac:dyDescent="0.2">
      <c r="A276" s="6">
        <v>34182</v>
      </c>
      <c r="B276" s="2">
        <v>1.6943999999999999</v>
      </c>
      <c r="C276" s="42">
        <f t="shared" si="2"/>
        <v>0.59017941454202083</v>
      </c>
      <c r="D276" s="42"/>
      <c r="E276" s="42"/>
      <c r="F276" s="42"/>
      <c r="G276" s="42"/>
      <c r="H276" s="42"/>
    </row>
    <row r="277" spans="1:8" x14ac:dyDescent="0.2">
      <c r="A277" s="6">
        <v>34213</v>
      </c>
      <c r="B277" s="2">
        <v>1.6218999999999999</v>
      </c>
      <c r="C277" s="42">
        <f t="shared" si="2"/>
        <v>0.61656082372526055</v>
      </c>
      <c r="D277" s="42"/>
      <c r="E277" s="42"/>
      <c r="F277" s="42"/>
      <c r="G277" s="42"/>
      <c r="H277" s="42"/>
    </row>
    <row r="278" spans="1:8" x14ac:dyDescent="0.2">
      <c r="A278" s="6">
        <v>34243</v>
      </c>
      <c r="B278" s="2">
        <v>1.6405000000000001</v>
      </c>
      <c r="C278" s="42">
        <f t="shared" si="2"/>
        <v>0.6095702529716549</v>
      </c>
      <c r="D278" s="42"/>
      <c r="E278" s="42"/>
      <c r="F278" s="42"/>
      <c r="G278" s="42"/>
      <c r="H278" s="42"/>
    </row>
    <row r="279" spans="1:8" x14ac:dyDescent="0.2">
      <c r="A279" s="6">
        <v>34274</v>
      </c>
      <c r="B279" s="2">
        <v>1.7004999999999999</v>
      </c>
      <c r="C279" s="42">
        <f t="shared" si="2"/>
        <v>0.58806233460746837</v>
      </c>
      <c r="D279" s="42"/>
      <c r="E279" s="42"/>
      <c r="F279" s="42"/>
      <c r="G279" s="42"/>
      <c r="H279" s="42"/>
    </row>
    <row r="280" spans="1:8" x14ac:dyDescent="0.2">
      <c r="A280" s="6">
        <v>34304</v>
      </c>
      <c r="B280" s="2">
        <v>1.7104999999999999</v>
      </c>
      <c r="C280" s="42">
        <f t="shared" si="2"/>
        <v>0.58462437883659757</v>
      </c>
      <c r="D280" s="42"/>
      <c r="E280" s="42"/>
      <c r="F280" s="42"/>
      <c r="G280" s="42"/>
      <c r="H280" s="42"/>
    </row>
    <row r="281" spans="1:8" x14ac:dyDescent="0.2">
      <c r="A281" s="6">
        <v>34335</v>
      </c>
      <c r="B281" s="2">
        <v>1.7425999999999999</v>
      </c>
      <c r="C281" s="42">
        <f t="shared" si="2"/>
        <v>0.57385515895787909</v>
      </c>
      <c r="D281" s="42"/>
      <c r="E281" s="42"/>
      <c r="F281" s="42">
        <f>AVERAGE(C281:C292)</f>
        <v>0.61792687036611804</v>
      </c>
      <c r="G281" s="42"/>
      <c r="H281" s="42"/>
    </row>
    <row r="282" spans="1:8" x14ac:dyDescent="0.2">
      <c r="A282" s="6">
        <v>34366</v>
      </c>
      <c r="B282" s="2">
        <v>1.7355</v>
      </c>
      <c r="C282" s="42">
        <f t="shared" si="2"/>
        <v>0.57620282339383466</v>
      </c>
      <c r="D282" s="42"/>
      <c r="E282" s="42"/>
      <c r="F282" s="42"/>
      <c r="G282" s="42"/>
      <c r="H282" s="42"/>
    </row>
    <row r="283" spans="1:8" x14ac:dyDescent="0.2">
      <c r="A283" s="6">
        <v>34394</v>
      </c>
      <c r="B283" s="2">
        <v>1.6909000000000001</v>
      </c>
      <c r="C283" s="42">
        <f t="shared" si="2"/>
        <v>0.59140102903779046</v>
      </c>
      <c r="D283" s="42"/>
      <c r="E283" s="42"/>
      <c r="F283" s="42"/>
      <c r="G283" s="42"/>
      <c r="H283" s="42"/>
    </row>
    <row r="284" spans="1:8" x14ac:dyDescent="0.2">
      <c r="A284" s="6">
        <v>34425</v>
      </c>
      <c r="B284" s="2">
        <v>1.6983999999999999</v>
      </c>
      <c r="C284" s="42">
        <f t="shared" si="2"/>
        <v>0.58878944889307583</v>
      </c>
      <c r="D284" s="42"/>
      <c r="E284" s="42"/>
      <c r="F284" s="42"/>
      <c r="G284" s="42"/>
      <c r="H284" s="42"/>
    </row>
    <row r="285" spans="1:8" x14ac:dyDescent="0.2">
      <c r="A285" s="6">
        <v>34455</v>
      </c>
      <c r="B285" s="2">
        <v>1.6565000000000001</v>
      </c>
      <c r="C285" s="42">
        <f t="shared" si="2"/>
        <v>0.60368246302444906</v>
      </c>
      <c r="D285" s="42"/>
      <c r="E285" s="42"/>
      <c r="F285" s="42"/>
      <c r="G285" s="42"/>
      <c r="H285" s="42"/>
    </row>
    <row r="286" spans="1:8" x14ac:dyDescent="0.2">
      <c r="A286" s="6">
        <v>34486</v>
      </c>
      <c r="B286" s="2">
        <v>1.6271</v>
      </c>
      <c r="C286" s="42">
        <f t="shared" si="2"/>
        <v>0.6145903755147194</v>
      </c>
      <c r="D286" s="42"/>
      <c r="E286" s="42"/>
      <c r="F286" s="42"/>
      <c r="G286" s="42"/>
      <c r="H286" s="42"/>
    </row>
    <row r="287" spans="1:8" x14ac:dyDescent="0.2">
      <c r="A287" s="6">
        <v>34516</v>
      </c>
      <c r="B287" s="2">
        <v>1.5673999999999999</v>
      </c>
      <c r="C287" s="42">
        <f t="shared" si="2"/>
        <v>0.63799923440091877</v>
      </c>
      <c r="D287" s="42"/>
      <c r="E287" s="42"/>
      <c r="F287" s="42"/>
      <c r="G287" s="42"/>
      <c r="H287" s="42"/>
    </row>
    <row r="288" spans="1:8" x14ac:dyDescent="0.2">
      <c r="A288" s="6">
        <v>34547</v>
      </c>
      <c r="B288" s="2">
        <v>1.5646</v>
      </c>
      <c r="C288" s="42">
        <f t="shared" si="2"/>
        <v>0.63914099450338746</v>
      </c>
      <c r="D288" s="42"/>
      <c r="E288" s="42"/>
      <c r="F288" s="42"/>
      <c r="G288" s="42"/>
      <c r="H288" s="42"/>
    </row>
    <row r="289" spans="1:8" x14ac:dyDescent="0.2">
      <c r="A289" s="6">
        <v>34578</v>
      </c>
      <c r="B289" s="2">
        <v>1.5490999999999999</v>
      </c>
      <c r="C289" s="42">
        <f t="shared" si="2"/>
        <v>0.6455361177457879</v>
      </c>
      <c r="D289" s="42"/>
      <c r="E289" s="42"/>
      <c r="F289" s="42"/>
      <c r="G289" s="42"/>
      <c r="H289" s="42"/>
    </row>
    <row r="290" spans="1:8" x14ac:dyDescent="0.2">
      <c r="A290" s="6">
        <v>34608</v>
      </c>
      <c r="B290" s="2">
        <v>1.5195000000000001</v>
      </c>
      <c r="C290" s="42">
        <f t="shared" si="2"/>
        <v>0.65811122079631457</v>
      </c>
      <c r="D290" s="42"/>
      <c r="E290" s="42"/>
      <c r="F290" s="42"/>
      <c r="G290" s="42"/>
      <c r="H290" s="42"/>
    </row>
    <row r="291" spans="1:8" x14ac:dyDescent="0.2">
      <c r="A291" s="6">
        <v>34639</v>
      </c>
      <c r="B291" s="2">
        <v>1.5396000000000001</v>
      </c>
      <c r="C291" s="42">
        <f t="shared" si="2"/>
        <v>0.64951935567679908</v>
      </c>
      <c r="D291" s="42"/>
      <c r="E291" s="42"/>
      <c r="F291" s="42"/>
      <c r="G291" s="42"/>
      <c r="H291" s="42"/>
    </row>
    <row r="292" spans="1:8" x14ac:dyDescent="0.2">
      <c r="A292" s="6">
        <v>34669</v>
      </c>
      <c r="B292" s="2">
        <v>1.5716000000000001</v>
      </c>
      <c r="C292" s="42">
        <f t="shared" si="2"/>
        <v>0.63629422244846012</v>
      </c>
      <c r="D292" s="42"/>
      <c r="E292" s="42"/>
      <c r="F292" s="42"/>
      <c r="G292" s="42"/>
      <c r="H292" s="42"/>
    </row>
    <row r="293" spans="1:8" x14ac:dyDescent="0.2">
      <c r="A293" s="6">
        <v>34700</v>
      </c>
      <c r="B293" s="2">
        <v>1.5302</v>
      </c>
      <c r="C293" s="42">
        <f t="shared" si="2"/>
        <v>0.65350934518363613</v>
      </c>
      <c r="D293" s="42"/>
      <c r="E293" s="42"/>
      <c r="F293" s="46">
        <f>AVERAGE(C293:C304)</f>
        <v>0.69842201918376778</v>
      </c>
      <c r="G293" s="42"/>
      <c r="H293" s="42"/>
    </row>
    <row r="294" spans="1:8" x14ac:dyDescent="0.2">
      <c r="A294" s="6">
        <v>34731</v>
      </c>
      <c r="B294" s="2">
        <v>1.5022</v>
      </c>
      <c r="C294" s="42">
        <f t="shared" si="2"/>
        <v>0.66569032086273472</v>
      </c>
      <c r="D294" s="42"/>
      <c r="E294" s="42"/>
      <c r="F294" s="42"/>
      <c r="G294" s="42"/>
      <c r="H294" s="42"/>
    </row>
    <row r="295" spans="1:8" x14ac:dyDescent="0.2">
      <c r="A295" s="6">
        <v>34759</v>
      </c>
      <c r="B295" s="2">
        <v>1.4060999999999999</v>
      </c>
      <c r="C295" s="42">
        <f t="shared" si="2"/>
        <v>0.71118697105469031</v>
      </c>
      <c r="D295" s="42"/>
      <c r="E295" s="42"/>
      <c r="F295" s="42"/>
      <c r="G295" s="42"/>
      <c r="H295" s="42"/>
    </row>
    <row r="296" spans="1:8" x14ac:dyDescent="0.2">
      <c r="A296" s="6">
        <v>34790</v>
      </c>
      <c r="B296" s="2">
        <v>1.3812</v>
      </c>
      <c r="C296" s="42">
        <f t="shared" ref="C296:C340" si="3">1/B296</f>
        <v>0.72400810889081957</v>
      </c>
      <c r="D296" s="42"/>
      <c r="E296" s="42"/>
      <c r="F296" s="42"/>
      <c r="G296" s="42"/>
      <c r="H296" s="42"/>
    </row>
    <row r="297" spans="1:8" x14ac:dyDescent="0.2">
      <c r="A297" s="6">
        <v>34820</v>
      </c>
      <c r="B297" s="2">
        <v>1.4096</v>
      </c>
      <c r="C297" s="42">
        <f t="shared" si="3"/>
        <v>0.70942111237230421</v>
      </c>
      <c r="D297" s="42"/>
      <c r="E297" s="42"/>
      <c r="F297" s="42"/>
      <c r="G297" s="42"/>
      <c r="H297" s="42"/>
    </row>
    <row r="298" spans="1:8" x14ac:dyDescent="0.2">
      <c r="A298" s="6">
        <v>34851</v>
      </c>
      <c r="B298" s="2">
        <v>1.4012</v>
      </c>
      <c r="C298" s="42">
        <f t="shared" si="3"/>
        <v>0.71367399371966889</v>
      </c>
      <c r="D298" s="42"/>
      <c r="E298" s="42"/>
      <c r="F298" s="42"/>
      <c r="G298" s="42"/>
      <c r="H298" s="42"/>
    </row>
    <row r="299" spans="1:8" x14ac:dyDescent="0.2">
      <c r="A299" s="6">
        <v>34881</v>
      </c>
      <c r="B299" s="2">
        <v>1.3886000000000001</v>
      </c>
      <c r="C299" s="42">
        <f t="shared" si="3"/>
        <v>0.72014979115656053</v>
      </c>
      <c r="D299" s="42"/>
      <c r="E299" s="42"/>
      <c r="F299" s="42"/>
      <c r="G299" s="42"/>
      <c r="H299" s="42"/>
    </row>
    <row r="300" spans="1:8" x14ac:dyDescent="0.2">
      <c r="A300" s="6">
        <v>34912</v>
      </c>
      <c r="B300" s="2">
        <v>1.4456</v>
      </c>
      <c r="C300" s="42">
        <f t="shared" si="3"/>
        <v>0.69175428887659107</v>
      </c>
      <c r="D300" s="42"/>
      <c r="E300" s="42"/>
      <c r="F300" s="42"/>
      <c r="G300" s="42"/>
      <c r="H300" s="42"/>
    </row>
    <row r="301" spans="1:8" x14ac:dyDescent="0.2">
      <c r="A301" s="6">
        <v>34943</v>
      </c>
      <c r="B301" s="2">
        <v>1.4601</v>
      </c>
      <c r="C301" s="42">
        <f t="shared" si="3"/>
        <v>0.6848845969454147</v>
      </c>
      <c r="D301" s="42"/>
      <c r="E301" s="42"/>
      <c r="F301" s="42"/>
      <c r="G301" s="42"/>
      <c r="H301" s="42"/>
    </row>
    <row r="302" spans="1:8" x14ac:dyDescent="0.2">
      <c r="A302" s="6">
        <v>34973</v>
      </c>
      <c r="B302" s="2">
        <v>1.4142999999999999</v>
      </c>
      <c r="C302" s="46">
        <f t="shared" si="3"/>
        <v>0.70706356501449485</v>
      </c>
      <c r="D302" s="47"/>
      <c r="E302" s="47"/>
      <c r="F302" s="47"/>
      <c r="G302" s="47"/>
      <c r="H302" s="47"/>
    </row>
    <row r="303" spans="1:8" x14ac:dyDescent="0.2">
      <c r="A303" s="6">
        <v>35004</v>
      </c>
      <c r="B303" s="2">
        <v>1.4173</v>
      </c>
      <c r="C303" s="42">
        <f t="shared" si="3"/>
        <v>0.70556692302264867</v>
      </c>
      <c r="D303" s="42"/>
      <c r="E303" s="42"/>
      <c r="F303" s="42"/>
      <c r="G303" s="42"/>
      <c r="H303" s="42"/>
    </row>
    <row r="304" spans="1:8" x14ac:dyDescent="0.2">
      <c r="A304" s="6">
        <v>35034</v>
      </c>
      <c r="B304" s="2">
        <v>1.4406000000000001</v>
      </c>
      <c r="C304" s="42">
        <f t="shared" si="3"/>
        <v>0.69415521310565043</v>
      </c>
      <c r="D304" s="42"/>
      <c r="E304" s="42"/>
      <c r="F304" s="42"/>
      <c r="G304" s="42"/>
      <c r="H304" s="42"/>
    </row>
    <row r="305" spans="1:8" x14ac:dyDescent="0.2">
      <c r="A305" s="6">
        <v>35065</v>
      </c>
      <c r="B305" s="2">
        <v>1.4635</v>
      </c>
      <c r="C305" s="42">
        <f t="shared" si="3"/>
        <v>0.68329347454731804</v>
      </c>
      <c r="D305" s="42"/>
      <c r="E305" s="42"/>
      <c r="F305" s="42">
        <f>AVERAGE(C305:C316)</f>
        <v>0.66473094805169763</v>
      </c>
      <c r="G305" s="42"/>
      <c r="H305" s="42"/>
    </row>
    <row r="306" spans="1:8" x14ac:dyDescent="0.2">
      <c r="A306" s="6">
        <v>35096</v>
      </c>
      <c r="B306" s="2">
        <v>1.4669000000000001</v>
      </c>
      <c r="C306" s="42">
        <f t="shared" si="3"/>
        <v>0.68170972799781848</v>
      </c>
      <c r="D306" s="42"/>
      <c r="E306" s="42"/>
      <c r="F306" s="42"/>
      <c r="G306" s="42"/>
      <c r="H306" s="42"/>
    </row>
    <row r="307" spans="1:8" x14ac:dyDescent="0.2">
      <c r="A307" s="6">
        <v>35125</v>
      </c>
      <c r="B307" s="2">
        <v>1.4776</v>
      </c>
      <c r="C307" s="42">
        <f t="shared" si="3"/>
        <v>0.67677314564158098</v>
      </c>
      <c r="D307" s="42"/>
      <c r="E307" s="42"/>
      <c r="F307" s="42"/>
      <c r="G307" s="42"/>
      <c r="H307" s="42"/>
    </row>
    <row r="308" spans="1:8" x14ac:dyDescent="0.2">
      <c r="A308" s="6">
        <v>35156</v>
      </c>
      <c r="B308" s="2">
        <v>1.5044</v>
      </c>
      <c r="C308" s="42">
        <f t="shared" si="3"/>
        <v>0.66471683063015152</v>
      </c>
      <c r="D308" s="42"/>
      <c r="E308" s="42"/>
      <c r="F308" s="42"/>
      <c r="G308" s="42"/>
      <c r="H308" s="42"/>
    </row>
    <row r="309" spans="1:8" x14ac:dyDescent="0.2">
      <c r="A309" s="6">
        <v>35186</v>
      </c>
      <c r="B309" s="2">
        <v>1.5324</v>
      </c>
      <c r="C309" s="42">
        <f t="shared" si="3"/>
        <v>0.65257113025319757</v>
      </c>
      <c r="D309" s="42"/>
      <c r="E309" s="42"/>
      <c r="F309" s="42"/>
      <c r="G309" s="42"/>
      <c r="H309" s="42"/>
    </row>
    <row r="310" spans="1:8" x14ac:dyDescent="0.2">
      <c r="A310" s="6">
        <v>35217</v>
      </c>
      <c r="B310" s="2">
        <v>1.5282</v>
      </c>
      <c r="C310" s="42">
        <f t="shared" si="3"/>
        <v>0.65436461196178508</v>
      </c>
      <c r="D310" s="42"/>
      <c r="E310" s="42"/>
      <c r="F310" s="42"/>
      <c r="G310" s="42"/>
      <c r="H310" s="42"/>
    </row>
    <row r="311" spans="1:8" x14ac:dyDescent="0.2">
      <c r="A311" s="6">
        <v>35247</v>
      </c>
      <c r="B311" s="2">
        <v>1.5024999999999999</v>
      </c>
      <c r="C311" s="42">
        <f t="shared" si="3"/>
        <v>0.6655574043261232</v>
      </c>
      <c r="D311" s="42"/>
      <c r="E311" s="42"/>
      <c r="F311" s="42"/>
      <c r="G311" s="42"/>
      <c r="H311" s="42"/>
    </row>
    <row r="312" spans="1:8" x14ac:dyDescent="0.2">
      <c r="A312" s="6">
        <v>35278</v>
      </c>
      <c r="B312" s="2">
        <v>1.4825999999999999</v>
      </c>
      <c r="C312" s="42">
        <f t="shared" si="3"/>
        <v>0.6744907594765952</v>
      </c>
      <c r="D312" s="42"/>
      <c r="E312" s="42"/>
      <c r="F312" s="42"/>
      <c r="G312" s="42"/>
      <c r="H312" s="42"/>
    </row>
    <row r="313" spans="1:8" x14ac:dyDescent="0.2">
      <c r="A313" s="6">
        <v>35309</v>
      </c>
      <c r="B313" s="2">
        <v>1.508</v>
      </c>
      <c r="C313" s="42">
        <f t="shared" si="3"/>
        <v>0.66312997347480107</v>
      </c>
      <c r="D313" s="42"/>
      <c r="E313" s="42"/>
      <c r="F313" s="42"/>
      <c r="G313" s="42"/>
      <c r="H313" s="42"/>
    </row>
    <row r="314" spans="1:8" x14ac:dyDescent="0.2">
      <c r="A314" s="6">
        <v>35339</v>
      </c>
      <c r="B314" s="2">
        <v>1.5277000000000001</v>
      </c>
      <c r="C314" s="42">
        <f t="shared" si="3"/>
        <v>0.65457877855599922</v>
      </c>
      <c r="D314" s="42"/>
      <c r="E314" s="42"/>
      <c r="F314" s="42"/>
      <c r="G314" s="42"/>
      <c r="H314" s="42"/>
    </row>
    <row r="315" spans="1:8" x14ac:dyDescent="0.2">
      <c r="A315" s="6">
        <v>35370</v>
      </c>
      <c r="B315" s="2">
        <v>1.5118</v>
      </c>
      <c r="C315" s="42">
        <f t="shared" si="3"/>
        <v>0.66146315650218279</v>
      </c>
      <c r="D315" s="42"/>
      <c r="E315" s="42"/>
      <c r="F315" s="42"/>
      <c r="G315" s="42"/>
      <c r="H315" s="42"/>
    </row>
    <row r="316" spans="1:8" x14ac:dyDescent="0.2">
      <c r="A316" s="6">
        <v>35400</v>
      </c>
      <c r="B316" s="2">
        <v>1.5525</v>
      </c>
      <c r="C316" s="42">
        <f t="shared" si="3"/>
        <v>0.64412238325281801</v>
      </c>
      <c r="D316" s="42"/>
      <c r="E316" s="42"/>
      <c r="F316" s="42"/>
      <c r="G316" s="42"/>
      <c r="H316" s="42"/>
    </row>
    <row r="317" spans="1:8" x14ac:dyDescent="0.2">
      <c r="A317" s="6">
        <v>35431</v>
      </c>
      <c r="B317" s="2">
        <v>1.6047</v>
      </c>
      <c r="C317" s="42">
        <f t="shared" si="3"/>
        <v>0.62316943977067363</v>
      </c>
      <c r="D317" s="42"/>
      <c r="E317" s="42"/>
      <c r="F317" s="42">
        <f>AVERAGE(C317:C328)</f>
        <v>0.57742793902763578</v>
      </c>
      <c r="G317" s="42"/>
      <c r="H317" s="42"/>
    </row>
    <row r="318" spans="1:8" x14ac:dyDescent="0.2">
      <c r="A318" s="6">
        <v>35462</v>
      </c>
      <c r="B318" s="2">
        <v>1.6747000000000001</v>
      </c>
      <c r="C318" s="42">
        <f t="shared" si="3"/>
        <v>0.59712187257419236</v>
      </c>
      <c r="D318" s="42"/>
      <c r="E318" s="42"/>
      <c r="F318" s="42"/>
      <c r="G318" s="42"/>
      <c r="H318" s="42"/>
    </row>
    <row r="319" spans="1:8" x14ac:dyDescent="0.2">
      <c r="A319" s="6">
        <v>35490</v>
      </c>
      <c r="B319" s="2">
        <v>1.6946000000000001</v>
      </c>
      <c r="C319" s="42">
        <f t="shared" si="3"/>
        <v>0.59010976041543728</v>
      </c>
      <c r="D319" s="42"/>
      <c r="E319" s="42"/>
      <c r="F319" s="42"/>
      <c r="G319" s="42"/>
      <c r="H319" s="42"/>
    </row>
    <row r="320" spans="1:8" x14ac:dyDescent="0.2">
      <c r="A320" s="6">
        <v>35521</v>
      </c>
      <c r="B320" s="2">
        <v>1.7119</v>
      </c>
      <c r="C320" s="42">
        <f t="shared" si="3"/>
        <v>0.58414627022606458</v>
      </c>
      <c r="D320" s="42"/>
      <c r="E320" s="42"/>
      <c r="F320" s="42"/>
      <c r="G320" s="42"/>
      <c r="H320" s="42"/>
    </row>
    <row r="321" spans="1:8" x14ac:dyDescent="0.2">
      <c r="A321" s="6">
        <v>35551</v>
      </c>
      <c r="B321" s="2">
        <v>1.7048000000000001</v>
      </c>
      <c r="C321" s="42">
        <f t="shared" si="3"/>
        <v>0.58657907085875172</v>
      </c>
      <c r="D321" s="42"/>
      <c r="E321" s="42"/>
      <c r="F321" s="42"/>
      <c r="G321" s="42"/>
      <c r="H321" s="42"/>
    </row>
    <row r="322" spans="1:8" x14ac:dyDescent="0.2">
      <c r="A322" s="6">
        <v>35582</v>
      </c>
      <c r="B322" s="2">
        <v>1.7277</v>
      </c>
      <c r="C322" s="42">
        <f t="shared" si="3"/>
        <v>0.57880419054233956</v>
      </c>
      <c r="D322" s="42"/>
      <c r="E322" s="42"/>
      <c r="F322" s="42"/>
      <c r="G322" s="42"/>
      <c r="H322" s="42"/>
    </row>
    <row r="323" spans="1:8" x14ac:dyDescent="0.2">
      <c r="A323" s="6">
        <v>35612</v>
      </c>
      <c r="B323" s="2">
        <v>1.7939000000000001</v>
      </c>
      <c r="C323" s="42">
        <f t="shared" si="3"/>
        <v>0.55744467361614358</v>
      </c>
      <c r="D323" s="42"/>
      <c r="E323" s="42"/>
      <c r="F323" s="42"/>
      <c r="G323" s="42"/>
      <c r="H323" s="42"/>
    </row>
    <row r="324" spans="1:8" x14ac:dyDescent="0.2">
      <c r="A324" s="6">
        <v>35643</v>
      </c>
      <c r="B324" s="2">
        <v>1.84</v>
      </c>
      <c r="C324" s="42">
        <f t="shared" si="3"/>
        <v>0.54347826086956519</v>
      </c>
      <c r="D324" s="42"/>
      <c r="E324" s="42"/>
      <c r="F324" s="42"/>
      <c r="G324" s="42"/>
      <c r="H324" s="42"/>
    </row>
    <row r="325" spans="1:8" x14ac:dyDescent="0.2">
      <c r="A325" s="6">
        <v>35674</v>
      </c>
      <c r="B325" s="2">
        <v>1.7862</v>
      </c>
      <c r="C325" s="42">
        <f t="shared" si="3"/>
        <v>0.55984772141977379</v>
      </c>
      <c r="D325" s="42"/>
      <c r="E325" s="42"/>
      <c r="F325" s="42"/>
      <c r="G325" s="42"/>
      <c r="H325" s="42"/>
    </row>
    <row r="326" spans="1:8" x14ac:dyDescent="0.2">
      <c r="A326" s="6">
        <v>35704</v>
      </c>
      <c r="B326" s="2">
        <v>1.7575000000000001</v>
      </c>
      <c r="C326" s="42">
        <f t="shared" si="3"/>
        <v>0.56899004267425313</v>
      </c>
      <c r="D326" s="42"/>
      <c r="E326" s="42"/>
      <c r="F326" s="42"/>
      <c r="G326" s="42"/>
      <c r="H326" s="42"/>
    </row>
    <row r="327" spans="1:8" x14ac:dyDescent="0.2">
      <c r="A327" s="6">
        <v>35735</v>
      </c>
      <c r="B327" s="2">
        <v>1.7323</v>
      </c>
      <c r="C327" s="42">
        <f t="shared" si="3"/>
        <v>0.57726721699474692</v>
      </c>
      <c r="D327" s="42"/>
      <c r="E327" s="42"/>
      <c r="F327" s="42"/>
      <c r="G327" s="42"/>
      <c r="H327" s="42"/>
    </row>
    <row r="328" spans="1:8" x14ac:dyDescent="0.2">
      <c r="A328" s="6">
        <v>35765</v>
      </c>
      <c r="B328" s="2">
        <v>1.7787999999999999</v>
      </c>
      <c r="C328" s="42">
        <f t="shared" si="3"/>
        <v>0.56217674836968745</v>
      </c>
      <c r="D328" s="42"/>
      <c r="E328" s="42"/>
      <c r="F328" s="42"/>
      <c r="G328" s="42"/>
      <c r="H328" s="42"/>
    </row>
    <row r="329" spans="1:8" x14ac:dyDescent="0.2">
      <c r="A329" s="6">
        <v>35796</v>
      </c>
      <c r="B329" s="2">
        <v>1.8165</v>
      </c>
      <c r="C329" s="42">
        <f t="shared" si="3"/>
        <v>0.55050922102945221</v>
      </c>
      <c r="D329" s="42"/>
      <c r="E329" s="42"/>
      <c r="F329" s="42">
        <f>AVERAGE(C329:C340)</f>
        <v>0.56919085813318537</v>
      </c>
      <c r="G329" s="42"/>
      <c r="H329" s="42"/>
    </row>
    <row r="330" spans="1:8" x14ac:dyDescent="0.2">
      <c r="A330" s="6">
        <v>35827</v>
      </c>
      <c r="B330" s="2">
        <v>1.8123</v>
      </c>
      <c r="C330" s="42">
        <f t="shared" si="3"/>
        <v>0.55178502455443357</v>
      </c>
      <c r="D330" s="42"/>
      <c r="E330" s="42"/>
      <c r="F330" s="42"/>
      <c r="G330" s="42"/>
      <c r="H330" s="42"/>
    </row>
    <row r="331" spans="1:8" x14ac:dyDescent="0.2">
      <c r="A331" s="6">
        <v>35855</v>
      </c>
      <c r="B331" s="2">
        <v>1.8271999999999999</v>
      </c>
      <c r="C331" s="42">
        <f t="shared" si="3"/>
        <v>0.54728546409807355</v>
      </c>
      <c r="D331" s="42"/>
      <c r="E331" s="42"/>
      <c r="F331" s="42"/>
      <c r="G331" s="42"/>
      <c r="H331" s="42"/>
    </row>
    <row r="332" spans="1:8" x14ac:dyDescent="0.2">
      <c r="A332" s="6">
        <v>35886</v>
      </c>
      <c r="B332" s="2">
        <v>1.8131999999999999</v>
      </c>
      <c r="C332" s="42">
        <f t="shared" si="3"/>
        <v>0.55151114052503858</v>
      </c>
      <c r="D332" s="42"/>
      <c r="E332" s="42"/>
      <c r="F332" s="42"/>
      <c r="G332" s="42"/>
      <c r="H332" s="42"/>
    </row>
    <row r="333" spans="1:8" x14ac:dyDescent="0.2">
      <c r="A333" s="6">
        <v>35916</v>
      </c>
      <c r="B333" s="2">
        <v>1.7753000000000001</v>
      </c>
      <c r="C333" s="42">
        <f t="shared" si="3"/>
        <v>0.56328507857826848</v>
      </c>
      <c r="D333" s="42"/>
      <c r="E333" s="42"/>
      <c r="F333" s="42"/>
      <c r="G333" s="42"/>
      <c r="H333" s="42"/>
    </row>
    <row r="334" spans="1:8" x14ac:dyDescent="0.2">
      <c r="A334" s="6">
        <v>35947</v>
      </c>
      <c r="B334" s="2">
        <v>1.7927999999999999</v>
      </c>
      <c r="C334" s="42">
        <f t="shared" si="3"/>
        <v>0.5577867023650156</v>
      </c>
      <c r="D334" s="42"/>
      <c r="E334" s="42"/>
      <c r="F334" s="42"/>
      <c r="G334" s="42"/>
      <c r="H334" s="42"/>
    </row>
    <row r="335" spans="1:8" x14ac:dyDescent="0.2">
      <c r="A335" s="6">
        <v>35977</v>
      </c>
      <c r="B335" s="2">
        <v>1.7976000000000001</v>
      </c>
      <c r="C335" s="42">
        <f t="shared" si="3"/>
        <v>0.55629728526924782</v>
      </c>
      <c r="D335" s="42"/>
      <c r="E335" s="42"/>
      <c r="F335" s="42"/>
      <c r="G335" s="42"/>
      <c r="H335" s="42"/>
    </row>
    <row r="336" spans="1:8" x14ac:dyDescent="0.2">
      <c r="A336" s="6">
        <v>36008</v>
      </c>
      <c r="B336" s="2">
        <v>1.7868999999999999</v>
      </c>
      <c r="C336" s="42">
        <f t="shared" si="3"/>
        <v>0.55962840673792602</v>
      </c>
      <c r="D336" s="42"/>
      <c r="E336" s="42"/>
      <c r="F336" s="42"/>
      <c r="G336" s="42"/>
      <c r="H336" s="42"/>
    </row>
    <row r="337" spans="1:8" x14ac:dyDescent="0.2">
      <c r="A337" s="6">
        <v>36039</v>
      </c>
      <c r="B337" s="2">
        <v>1.6990000000000001</v>
      </c>
      <c r="C337" s="42">
        <f t="shared" si="3"/>
        <v>0.58858151854031782</v>
      </c>
      <c r="D337" s="42"/>
      <c r="E337" s="42"/>
      <c r="F337" s="42"/>
      <c r="G337" s="42"/>
      <c r="H337" s="42"/>
    </row>
    <row r="338" spans="1:8" x14ac:dyDescent="0.2">
      <c r="A338" s="6">
        <v>36069</v>
      </c>
      <c r="B338" s="2">
        <v>1.6380999999999999</v>
      </c>
      <c r="C338" s="42">
        <f t="shared" si="3"/>
        <v>0.61046334167633243</v>
      </c>
      <c r="D338" s="42"/>
      <c r="E338" s="42"/>
      <c r="F338" s="42"/>
      <c r="G338" s="42"/>
      <c r="H338" s="42"/>
    </row>
    <row r="339" spans="1:8" x14ac:dyDescent="0.2">
      <c r="A339" s="6">
        <v>36100</v>
      </c>
      <c r="B339" s="2">
        <v>1.6827000000000001</v>
      </c>
      <c r="C339" s="42">
        <f t="shared" si="3"/>
        <v>0.59428299756343972</v>
      </c>
      <c r="D339" s="42"/>
      <c r="E339" s="42"/>
      <c r="F339" s="42"/>
      <c r="G339" s="42"/>
      <c r="H339" s="42"/>
    </row>
    <row r="340" spans="1:8" x14ac:dyDescent="0.2">
      <c r="A340" s="6">
        <v>36130</v>
      </c>
      <c r="B340" s="2">
        <v>1.6698</v>
      </c>
      <c r="C340" s="42">
        <f t="shared" si="3"/>
        <v>0.59887411666067791</v>
      </c>
      <c r="D340" s="42"/>
      <c r="E340" s="42"/>
      <c r="F340" s="42"/>
      <c r="G340" s="42"/>
      <c r="H340" s="42"/>
    </row>
    <row r="341" spans="1:8" x14ac:dyDescent="0.2">
      <c r="A341" s="6">
        <v>36161</v>
      </c>
      <c r="B341" s="2">
        <v>1.6874</v>
      </c>
    </row>
    <row r="342" spans="1:8" x14ac:dyDescent="0.2">
      <c r="A342" s="6">
        <v>36192</v>
      </c>
      <c r="B342" s="2">
        <v>1.7458</v>
      </c>
    </row>
    <row r="343" spans="1:8" x14ac:dyDescent="0.2">
      <c r="A343" s="6">
        <v>36220</v>
      </c>
      <c r="B343" s="2">
        <v>1.7966</v>
      </c>
    </row>
    <row r="344" spans="1:8" x14ac:dyDescent="0.2">
      <c r="A344" s="6">
        <v>36251</v>
      </c>
      <c r="B344" s="2">
        <v>1.8277000000000001</v>
      </c>
    </row>
    <row r="345" spans="1:8" x14ac:dyDescent="0.2">
      <c r="A345" s="6">
        <v>36281</v>
      </c>
      <c r="B345" s="2">
        <v>1.8399000000000001</v>
      </c>
    </row>
    <row r="346" spans="1:8" x14ac:dyDescent="0.2">
      <c r="A346" s="6">
        <v>36312</v>
      </c>
      <c r="B346" s="2">
        <v>1.8848</v>
      </c>
    </row>
    <row r="347" spans="1:8" x14ac:dyDescent="0.2">
      <c r="A347" s="6">
        <v>36342</v>
      </c>
      <c r="B347" s="2">
        <v>1.8859999999999999</v>
      </c>
    </row>
    <row r="348" spans="1:8" x14ac:dyDescent="0.2">
      <c r="A348" s="6">
        <v>36373</v>
      </c>
      <c r="B348" s="2">
        <v>1.8443000000000001</v>
      </c>
    </row>
    <row r="349" spans="1:8" x14ac:dyDescent="0.2">
      <c r="A349" s="6">
        <v>36404</v>
      </c>
      <c r="B349" s="2">
        <v>1.8632</v>
      </c>
    </row>
    <row r="350" spans="1:8" x14ac:dyDescent="0.2">
      <c r="A350" s="6">
        <v>36434</v>
      </c>
      <c r="B350" s="2">
        <v>1.8269</v>
      </c>
    </row>
    <row r="351" spans="1:8" x14ac:dyDescent="0.2">
      <c r="A351" s="6">
        <v>36465</v>
      </c>
      <c r="B351" s="2">
        <v>1.8936999999999999</v>
      </c>
    </row>
    <row r="352" spans="1:8" x14ac:dyDescent="0.2">
      <c r="A352" s="6">
        <v>36495</v>
      </c>
      <c r="B352" s="2">
        <v>1.9345000000000001</v>
      </c>
    </row>
    <row r="353" spans="1:2" x14ac:dyDescent="0.2">
      <c r="A353" s="6">
        <v>36526</v>
      </c>
      <c r="B353" s="2">
        <v>1.9305000000000001</v>
      </c>
    </row>
    <row r="354" spans="1:2" x14ac:dyDescent="0.2">
      <c r="A354" s="6">
        <v>36557</v>
      </c>
      <c r="B354" s="2">
        <v>1.9887999999999999</v>
      </c>
    </row>
    <row r="355" spans="1:2" x14ac:dyDescent="0.2">
      <c r="A355" s="6">
        <v>36586</v>
      </c>
      <c r="B355" s="2">
        <v>2.0282</v>
      </c>
    </row>
    <row r="356" spans="1:2" x14ac:dyDescent="0.2">
      <c r="A356" s="6">
        <v>36617</v>
      </c>
      <c r="B356" s="2">
        <v>2.0699000000000001</v>
      </c>
    </row>
    <row r="357" spans="1:2" x14ac:dyDescent="0.2">
      <c r="A357" s="6">
        <v>36647</v>
      </c>
      <c r="B357" s="2">
        <v>2.1589999999999998</v>
      </c>
    </row>
    <row r="358" spans="1:2" x14ac:dyDescent="0.2">
      <c r="A358" s="6">
        <v>36678</v>
      </c>
      <c r="B358" s="2">
        <v>2.0577000000000001</v>
      </c>
    </row>
    <row r="359" spans="1:2" x14ac:dyDescent="0.2">
      <c r="A359" s="6">
        <v>36708</v>
      </c>
      <c r="B359" s="2">
        <v>2.0838000000000001</v>
      </c>
    </row>
    <row r="360" spans="1:2" x14ac:dyDescent="0.2">
      <c r="A360" s="6">
        <v>36739</v>
      </c>
      <c r="B360" s="2">
        <v>2.1623000000000001</v>
      </c>
    </row>
    <row r="361" spans="1:2" x14ac:dyDescent="0.2">
      <c r="A361" s="6">
        <v>36770</v>
      </c>
      <c r="B361" s="2">
        <v>2.2494000000000001</v>
      </c>
    </row>
    <row r="362" spans="1:2" x14ac:dyDescent="0.2">
      <c r="A362" s="6">
        <v>36800</v>
      </c>
      <c r="B362" s="2">
        <v>2.2942</v>
      </c>
    </row>
    <row r="363" spans="1:2" x14ac:dyDescent="0.2">
      <c r="A363" s="6">
        <v>36831</v>
      </c>
      <c r="B363" s="2">
        <v>2.2869999999999999</v>
      </c>
    </row>
    <row r="364" spans="1:2" x14ac:dyDescent="0.2">
      <c r="A364" s="6">
        <v>36861</v>
      </c>
      <c r="B364" s="2">
        <v>2.1772999999999998</v>
      </c>
    </row>
    <row r="365" spans="1:2" x14ac:dyDescent="0.2">
      <c r="A365" s="6">
        <v>36892</v>
      </c>
      <c r="B365" s="2">
        <v>2.0859999999999999</v>
      </c>
    </row>
    <row r="366" spans="1:2" x14ac:dyDescent="0.2">
      <c r="A366" s="6">
        <v>36923</v>
      </c>
      <c r="B366" s="2">
        <v>2.1246999999999998</v>
      </c>
    </row>
    <row r="367" spans="1:2" x14ac:dyDescent="0.2">
      <c r="A367" s="6">
        <v>36951</v>
      </c>
      <c r="B367" s="2">
        <v>2.1533000000000002</v>
      </c>
    </row>
    <row r="368" spans="1:2" x14ac:dyDescent="0.2">
      <c r="A368" s="6">
        <v>36982</v>
      </c>
      <c r="B368" s="2">
        <v>2.1913999999999998</v>
      </c>
    </row>
    <row r="369" spans="1:2" x14ac:dyDescent="0.2">
      <c r="A369" s="6">
        <v>37012</v>
      </c>
      <c r="B369" s="2">
        <v>2.2345000000000002</v>
      </c>
    </row>
    <row r="370" spans="1:2" x14ac:dyDescent="0.2">
      <c r="A370" s="6">
        <v>37043</v>
      </c>
      <c r="B370" s="2">
        <v>2.2928999999999999</v>
      </c>
    </row>
    <row r="371" spans="1:2" x14ac:dyDescent="0.2">
      <c r="A371" s="6">
        <v>37073</v>
      </c>
      <c r="B371" s="2">
        <v>2.2703000000000002</v>
      </c>
    </row>
    <row r="372" spans="1:2" x14ac:dyDescent="0.2">
      <c r="A372" s="6">
        <v>37104</v>
      </c>
      <c r="B372" s="2">
        <v>2.1698</v>
      </c>
    </row>
    <row r="373" spans="1:2" x14ac:dyDescent="0.2">
      <c r="A373" s="6">
        <v>37135</v>
      </c>
      <c r="B373" s="2">
        <v>2.1459999999999999</v>
      </c>
    </row>
    <row r="374" spans="1:2" x14ac:dyDescent="0.2">
      <c r="A374" s="6">
        <v>37165</v>
      </c>
      <c r="B374" s="2">
        <v>2.1610999999999998</v>
      </c>
    </row>
    <row r="375" spans="1:2" x14ac:dyDescent="0.2">
      <c r="A375" s="6">
        <v>37196</v>
      </c>
      <c r="B375" s="2">
        <v>2.2018</v>
      </c>
    </row>
  </sheetData>
  <pageMargins left="0.7" right="0.7" top="0.78740157499999996" bottom="0.78740157499999996"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5"/>
  <sheetViews>
    <sheetView showGridLines="0" zoomScale="80" zoomScaleNormal="80" workbookViewId="0">
      <pane xSplit="3" ySplit="4" topLeftCell="D35" activePane="bottomRight" state="frozen"/>
      <selection pane="topRight" activeCell="D1" sqref="D1"/>
      <selection pane="bottomLeft" activeCell="A5" sqref="A5"/>
      <selection pane="bottomRight" activeCell="J4" sqref="J4"/>
    </sheetView>
  </sheetViews>
  <sheetFormatPr baseColWidth="10" defaultColWidth="11" defaultRowHeight="14.25" x14ac:dyDescent="0.2"/>
  <cols>
    <col min="1" max="1" width="10.375" customWidth="1"/>
    <col min="2" max="2" width="15" customWidth="1"/>
    <col min="3" max="3" width="7.875" customWidth="1"/>
    <col min="4" max="4" width="13.75" customWidth="1"/>
    <col min="5" max="5" width="12" customWidth="1"/>
    <col min="6" max="6" width="12.875" customWidth="1"/>
    <col min="7" max="7" width="7.25" customWidth="1"/>
    <col min="8" max="8" width="8.75" customWidth="1"/>
    <col min="9" max="9" width="16.875" customWidth="1"/>
    <col min="10" max="10" width="12.375" customWidth="1"/>
  </cols>
  <sheetData>
    <row r="1" spans="1:10" x14ac:dyDescent="0.2">
      <c r="A1" s="1" t="s">
        <v>571</v>
      </c>
      <c r="B1" s="1" t="s">
        <v>1</v>
      </c>
      <c r="C1" s="5"/>
    </row>
    <row r="2" spans="1:10" x14ac:dyDescent="0.2">
      <c r="A2" s="1" t="s">
        <v>7</v>
      </c>
      <c r="B2" s="1" t="s">
        <v>442</v>
      </c>
      <c r="C2" s="5"/>
    </row>
    <row r="3" spans="1:10" x14ac:dyDescent="0.2">
      <c r="A3" s="1" t="s">
        <v>2</v>
      </c>
      <c r="B3" s="1" t="s">
        <v>442</v>
      </c>
      <c r="C3" s="5"/>
      <c r="D3" s="95"/>
      <c r="E3" s="95"/>
    </row>
    <row r="4" spans="1:10" ht="25.5" x14ac:dyDescent="0.2">
      <c r="A4" s="63" t="s">
        <v>11</v>
      </c>
      <c r="B4" s="62" t="s">
        <v>443</v>
      </c>
      <c r="C4" s="62"/>
      <c r="D4" s="181" t="s">
        <v>563</v>
      </c>
      <c r="E4" s="75" t="s">
        <v>186</v>
      </c>
      <c r="F4" s="198" t="s">
        <v>572</v>
      </c>
      <c r="G4" s="62"/>
      <c r="H4" s="199" t="s">
        <v>561</v>
      </c>
      <c r="I4" s="53" t="s">
        <v>186</v>
      </c>
      <c r="J4" s="53"/>
    </row>
    <row r="5" spans="1:10" ht="15" x14ac:dyDescent="0.25">
      <c r="A5" s="6">
        <v>25934</v>
      </c>
      <c r="B5" s="2">
        <v>3.637</v>
      </c>
      <c r="C5" s="45"/>
      <c r="E5" s="50" t="s">
        <v>444</v>
      </c>
      <c r="F5" s="50"/>
      <c r="G5" s="49">
        <v>1979</v>
      </c>
      <c r="H5" s="178">
        <f>H103</f>
        <v>0.72839332050305527</v>
      </c>
      <c r="I5" s="165" t="s">
        <v>564</v>
      </c>
      <c r="J5" s="165"/>
    </row>
    <row r="6" spans="1:10" ht="18" x14ac:dyDescent="0.25">
      <c r="A6" s="6">
        <v>25965</v>
      </c>
      <c r="B6" s="2">
        <v>3.6313</v>
      </c>
      <c r="C6" s="45"/>
      <c r="E6" s="184">
        <f>D113/D175</f>
        <v>2.1397865401719538</v>
      </c>
      <c r="F6" s="54"/>
      <c r="G6" s="49">
        <v>1980</v>
      </c>
      <c r="H6" s="178">
        <f>H113</f>
        <v>0.71965430261585872</v>
      </c>
      <c r="I6" s="188">
        <f>H173/H113</f>
        <v>1.8361900275931</v>
      </c>
      <c r="J6" s="195" t="s">
        <v>568</v>
      </c>
    </row>
    <row r="7" spans="1:10" ht="15" x14ac:dyDescent="0.25">
      <c r="A7" s="6">
        <v>25993</v>
      </c>
      <c r="B7" s="2">
        <v>3.6313</v>
      </c>
      <c r="C7" s="45"/>
      <c r="E7" s="84" t="s">
        <v>455</v>
      </c>
      <c r="F7" s="50"/>
      <c r="G7" s="49">
        <v>1981</v>
      </c>
      <c r="H7" s="179">
        <f>H125</f>
        <v>0.89911212432694443</v>
      </c>
      <c r="I7" s="84" t="s">
        <v>455</v>
      </c>
      <c r="J7" s="84"/>
    </row>
    <row r="8" spans="1:10" x14ac:dyDescent="0.2">
      <c r="A8" s="6">
        <v>26024</v>
      </c>
      <c r="B8" s="2">
        <v>3.6343000000000001</v>
      </c>
      <c r="C8" s="45"/>
      <c r="E8" s="54">
        <f>_xlfn.STDEV.P(D103:D340)</f>
        <v>0.17940297649987452</v>
      </c>
      <c r="F8" s="54"/>
      <c r="G8" s="49">
        <v>1982</v>
      </c>
      <c r="H8" s="178">
        <f>H137</f>
        <v>1.0212898575812692</v>
      </c>
      <c r="I8" s="51">
        <f>_xlfn.STDEV.P(H5:H24)</f>
        <v>0.16341543490295965</v>
      </c>
      <c r="J8" s="51"/>
    </row>
    <row r="9" spans="1:10" ht="15" x14ac:dyDescent="0.25">
      <c r="A9" s="6">
        <v>26054</v>
      </c>
      <c r="B9" s="2">
        <v>3.5535000000000001</v>
      </c>
      <c r="C9" s="45"/>
      <c r="E9" s="49" t="s">
        <v>445</v>
      </c>
      <c r="F9" s="50"/>
      <c r="G9" s="49">
        <v>1983</v>
      </c>
      <c r="H9" s="178">
        <f>H149</f>
        <v>1.1246589887122018</v>
      </c>
      <c r="I9" s="49" t="s">
        <v>565</v>
      </c>
      <c r="J9" s="49"/>
    </row>
    <row r="10" spans="1:10" x14ac:dyDescent="0.2">
      <c r="A10" s="6">
        <v>26085</v>
      </c>
      <c r="B10" s="2">
        <v>3.5121000000000002</v>
      </c>
      <c r="C10" s="45"/>
      <c r="E10" s="51">
        <f>AVERAGE(D103:D340)</f>
        <v>1.1347147058823526</v>
      </c>
      <c r="F10" s="51"/>
      <c r="G10" s="49">
        <v>1984</v>
      </c>
      <c r="H10" s="178">
        <f>H161</f>
        <v>1.2716128750171678</v>
      </c>
      <c r="I10" s="51">
        <f>AVERAGE(H5:H24)</f>
        <v>0.90604143218024435</v>
      </c>
      <c r="J10" s="51"/>
    </row>
    <row r="11" spans="1:10" ht="15" x14ac:dyDescent="0.25">
      <c r="A11" s="6">
        <v>26115</v>
      </c>
      <c r="B11" s="2">
        <v>3.4809999999999999</v>
      </c>
      <c r="C11" s="45"/>
      <c r="E11" s="49" t="s">
        <v>446</v>
      </c>
      <c r="F11" s="50"/>
      <c r="G11" s="49">
        <v>1985</v>
      </c>
      <c r="H11" s="178">
        <f>H173</f>
        <v>1.3214220537777068</v>
      </c>
      <c r="I11" s="49" t="s">
        <v>566</v>
      </c>
      <c r="J11" s="49"/>
    </row>
    <row r="12" spans="1:10" ht="18" x14ac:dyDescent="0.25">
      <c r="A12" s="6">
        <v>26146</v>
      </c>
      <c r="B12" s="2">
        <v>3.4159000000000002</v>
      </c>
      <c r="C12" s="45"/>
      <c r="E12" s="184">
        <f>E8/E10</f>
        <v>0.15810403757865377</v>
      </c>
      <c r="F12" s="54"/>
      <c r="G12" s="49">
        <v>1986</v>
      </c>
      <c r="H12" s="178">
        <f>H185</f>
        <v>1.0189788951579306</v>
      </c>
      <c r="I12" s="188">
        <f>I8/I10</f>
        <v>0.18036198908666509</v>
      </c>
      <c r="J12" s="188"/>
    </row>
    <row r="13" spans="1:10" x14ac:dyDescent="0.2">
      <c r="A13" s="6">
        <v>26177</v>
      </c>
      <c r="B13" s="2">
        <v>3.3567</v>
      </c>
      <c r="C13" s="45"/>
      <c r="E13" s="89"/>
      <c r="F13" s="55"/>
      <c r="G13" s="49">
        <v>1987</v>
      </c>
      <c r="H13" s="178">
        <f>H197</f>
        <v>0.86749366992977084</v>
      </c>
      <c r="I13" s="48"/>
      <c r="J13" s="48"/>
    </row>
    <row r="14" spans="1:10" x14ac:dyDescent="0.2">
      <c r="A14" s="6">
        <v>26207</v>
      </c>
      <c r="B14" s="2">
        <v>3.3262</v>
      </c>
      <c r="C14" s="45"/>
      <c r="E14" s="54"/>
      <c r="F14" s="54"/>
      <c r="G14" s="49">
        <v>1988</v>
      </c>
      <c r="H14" s="178">
        <f>H209</f>
        <v>0.84621095903950672</v>
      </c>
      <c r="I14" s="54"/>
      <c r="J14" s="54"/>
    </row>
    <row r="15" spans="1:10" x14ac:dyDescent="0.2">
      <c r="A15" s="6">
        <v>26238</v>
      </c>
      <c r="B15" s="2">
        <v>3.3329</v>
      </c>
      <c r="C15" s="45"/>
      <c r="E15" s="49"/>
      <c r="F15" s="43"/>
      <c r="G15" s="49">
        <v>1989</v>
      </c>
      <c r="H15" s="178">
        <f>H221</f>
        <v>0.90792479251297475</v>
      </c>
      <c r="I15" s="43"/>
      <c r="J15" s="43"/>
    </row>
    <row r="16" spans="1:10" x14ac:dyDescent="0.2">
      <c r="A16" s="6">
        <v>26268</v>
      </c>
      <c r="B16" s="2">
        <v>3.2688000000000001</v>
      </c>
      <c r="C16" s="45"/>
      <c r="E16" s="54"/>
      <c r="F16" s="54"/>
      <c r="G16" s="49">
        <v>1990</v>
      </c>
      <c r="H16" s="178">
        <f>H233</f>
        <v>0.78762061156563734</v>
      </c>
      <c r="I16" s="54"/>
      <c r="J16" s="54"/>
    </row>
    <row r="17" spans="1:10" x14ac:dyDescent="0.2">
      <c r="A17" s="6">
        <v>26299</v>
      </c>
      <c r="B17" s="2">
        <v>3.2305999999999999</v>
      </c>
      <c r="C17" s="45"/>
      <c r="G17" s="49">
        <v>1991</v>
      </c>
      <c r="H17" s="178">
        <f>H245</f>
        <v>0.80886617794063964</v>
      </c>
    </row>
    <row r="18" spans="1:10" ht="15" x14ac:dyDescent="0.25">
      <c r="A18" s="6">
        <v>26330</v>
      </c>
      <c r="B18" s="2">
        <v>3.1858</v>
      </c>
      <c r="C18" s="45"/>
      <c r="E18" s="165" t="s">
        <v>200</v>
      </c>
      <c r="F18" s="57"/>
      <c r="G18" s="49">
        <v>1992</v>
      </c>
      <c r="H18" s="178">
        <f>H257</f>
        <v>0.77256361618447622</v>
      </c>
      <c r="I18" s="165"/>
      <c r="J18" s="165"/>
    </row>
    <row r="19" spans="1:10" ht="15" x14ac:dyDescent="0.25">
      <c r="A19" s="6">
        <v>26359</v>
      </c>
      <c r="B19" s="2">
        <v>3.1745999999999999</v>
      </c>
      <c r="C19" s="45"/>
      <c r="E19" s="84" t="s">
        <v>455</v>
      </c>
      <c r="F19" s="50"/>
      <c r="G19" s="49">
        <v>1993</v>
      </c>
      <c r="H19" s="178">
        <f>H269</f>
        <v>0.85360399801437914</v>
      </c>
      <c r="I19" s="84"/>
      <c r="J19" s="84"/>
    </row>
    <row r="20" spans="1:10" x14ac:dyDescent="0.2">
      <c r="A20" s="6">
        <v>26390</v>
      </c>
      <c r="B20" s="2">
        <v>3.1778</v>
      </c>
      <c r="C20" s="45"/>
      <c r="E20" s="54">
        <f>_xlfn.STDEV.P(D103:D160)</f>
        <v>0.2080083895111324</v>
      </c>
      <c r="F20" s="54"/>
      <c r="G20" s="49">
        <v>1994</v>
      </c>
      <c r="H20" s="178">
        <f>H281</f>
        <v>0.84289045660070494</v>
      </c>
      <c r="I20" s="54"/>
      <c r="J20" s="54"/>
    </row>
    <row r="21" spans="1:10" ht="15" x14ac:dyDescent="0.25">
      <c r="A21" s="6">
        <v>26420</v>
      </c>
      <c r="B21" s="2">
        <v>3.1793</v>
      </c>
      <c r="C21" s="45"/>
      <c r="E21" s="49" t="s">
        <v>445</v>
      </c>
      <c r="F21" s="50"/>
      <c r="G21" s="49">
        <v>1995</v>
      </c>
      <c r="H21" s="178">
        <f>H293</f>
        <v>0.76478759206861158</v>
      </c>
      <c r="I21" s="49"/>
      <c r="J21" s="49"/>
    </row>
    <row r="22" spans="1:10" x14ac:dyDescent="0.2">
      <c r="A22" s="6">
        <v>26451</v>
      </c>
      <c r="B22" s="2">
        <v>3.1686000000000001</v>
      </c>
      <c r="C22" s="45"/>
      <c r="E22" s="51">
        <f>AVERAGE(D103:D160)</f>
        <v>1.1432758620689656</v>
      </c>
      <c r="F22" s="51"/>
      <c r="G22" s="49">
        <v>1996</v>
      </c>
      <c r="H22" s="178">
        <f>H305</f>
        <v>0.78783173332875434</v>
      </c>
      <c r="I22" s="51"/>
      <c r="J22" s="51"/>
    </row>
    <row r="23" spans="1:10" ht="15" x14ac:dyDescent="0.25">
      <c r="A23" s="6">
        <v>26481</v>
      </c>
      <c r="B23" s="2">
        <v>3.1612</v>
      </c>
      <c r="C23" s="45"/>
      <c r="E23" s="49" t="s">
        <v>446</v>
      </c>
      <c r="F23" s="50"/>
      <c r="G23" s="49">
        <v>1997</v>
      </c>
      <c r="H23" s="178">
        <f>H317</f>
        <v>0.88244508907464481</v>
      </c>
      <c r="I23" s="49"/>
      <c r="J23" s="49"/>
    </row>
    <row r="24" spans="1:10" x14ac:dyDescent="0.2">
      <c r="A24" s="6">
        <v>26512</v>
      </c>
      <c r="B24" s="2">
        <v>3.1865000000000001</v>
      </c>
      <c r="C24" s="45"/>
      <c r="E24" s="54">
        <f>E20/E22</f>
        <v>0.18194068152082157</v>
      </c>
      <c r="F24" s="54"/>
      <c r="G24" s="49">
        <v>1998</v>
      </c>
      <c r="H24" s="51">
        <f>H329</f>
        <v>0.89346752965265441</v>
      </c>
      <c r="I24" s="54"/>
      <c r="J24" s="54"/>
    </row>
    <row r="25" spans="1:10" x14ac:dyDescent="0.2">
      <c r="A25" s="6">
        <v>26543</v>
      </c>
      <c r="B25" s="2">
        <v>3.1930999999999998</v>
      </c>
      <c r="C25" s="45"/>
    </row>
    <row r="26" spans="1:10" ht="15" x14ac:dyDescent="0.25">
      <c r="A26" s="6">
        <v>26573</v>
      </c>
      <c r="B26" s="2">
        <v>3.2067999999999999</v>
      </c>
      <c r="C26" s="45"/>
      <c r="E26" s="165" t="s">
        <v>201</v>
      </c>
      <c r="F26" s="57"/>
      <c r="G26" s="57"/>
      <c r="H26" s="57"/>
      <c r="I26" s="165"/>
      <c r="J26" s="165"/>
    </row>
    <row r="27" spans="1:10" ht="15" x14ac:dyDescent="0.25">
      <c r="A27" s="6">
        <v>26604</v>
      </c>
      <c r="B27" s="2">
        <v>3.2035999999999998</v>
      </c>
      <c r="C27" s="45"/>
      <c r="E27" s="84" t="s">
        <v>455</v>
      </c>
      <c r="F27" s="50"/>
      <c r="G27" s="165"/>
      <c r="H27" s="165"/>
      <c r="I27" s="84"/>
      <c r="J27" s="84"/>
    </row>
    <row r="28" spans="1:10" x14ac:dyDescent="0.2">
      <c r="A28" s="6">
        <v>26634</v>
      </c>
      <c r="B28" s="2">
        <v>3.1987999999999999</v>
      </c>
      <c r="C28" s="45"/>
      <c r="E28" s="54">
        <f>_xlfn.STDEV.P(D161:D220)</f>
        <v>0.18365466853581414</v>
      </c>
      <c r="F28" s="54"/>
      <c r="G28" s="54"/>
      <c r="H28" s="54"/>
      <c r="I28" s="54"/>
      <c r="J28" s="54"/>
    </row>
    <row r="29" spans="1:10" ht="15" x14ac:dyDescent="0.25">
      <c r="A29" s="6">
        <v>26665</v>
      </c>
      <c r="B29" s="2">
        <v>3.1962000000000002</v>
      </c>
      <c r="C29" s="45"/>
      <c r="E29" s="49" t="s">
        <v>445</v>
      </c>
      <c r="F29" s="50"/>
      <c r="G29" s="165"/>
      <c r="H29" s="165"/>
      <c r="I29" s="49"/>
      <c r="J29" s="49"/>
    </row>
    <row r="30" spans="1:10" x14ac:dyDescent="0.2">
      <c r="A30" s="6">
        <v>26696</v>
      </c>
      <c r="B30" s="2">
        <v>3.0055000000000001</v>
      </c>
      <c r="C30" s="45"/>
      <c r="E30" s="51">
        <f>AVERAGE(D161:D220)</f>
        <v>0.97461500000000012</v>
      </c>
      <c r="F30" s="51"/>
      <c r="G30" s="51"/>
      <c r="H30" s="51"/>
      <c r="I30" s="51"/>
      <c r="J30" s="51"/>
    </row>
    <row r="31" spans="1:10" ht="15" x14ac:dyDescent="0.25">
      <c r="A31" s="6">
        <v>26724</v>
      </c>
      <c r="B31" s="2">
        <v>2.8132000000000001</v>
      </c>
      <c r="C31" s="45"/>
      <c r="E31" s="49" t="s">
        <v>446</v>
      </c>
      <c r="F31" s="50"/>
      <c r="G31" s="165"/>
      <c r="H31" s="165"/>
      <c r="I31" s="49"/>
      <c r="J31" s="49"/>
    </row>
    <row r="32" spans="1:10" x14ac:dyDescent="0.2">
      <c r="A32" s="6">
        <v>26755</v>
      </c>
      <c r="B32" s="2">
        <v>2.8368000000000002</v>
      </c>
      <c r="C32" s="45"/>
      <c r="E32" s="54">
        <f>E28/E30</f>
        <v>0.18843817151984538</v>
      </c>
      <c r="F32" s="54"/>
      <c r="G32" s="54"/>
      <c r="H32" s="54"/>
      <c r="I32" s="54"/>
      <c r="J32" s="54"/>
    </row>
    <row r="33" spans="1:10" x14ac:dyDescent="0.2">
      <c r="A33" s="6">
        <v>26785</v>
      </c>
      <c r="B33" s="2">
        <v>2.7909000000000002</v>
      </c>
      <c r="C33" s="45"/>
    </row>
    <row r="34" spans="1:10" ht="15" x14ac:dyDescent="0.25">
      <c r="A34" s="6">
        <v>26816</v>
      </c>
      <c r="B34" s="2">
        <v>2.5796000000000001</v>
      </c>
      <c r="C34" s="45"/>
      <c r="E34" s="165" t="s">
        <v>203</v>
      </c>
      <c r="F34" s="57"/>
      <c r="G34" s="57"/>
      <c r="H34" s="57"/>
      <c r="I34" s="165"/>
      <c r="J34" s="165"/>
    </row>
    <row r="35" spans="1:10" ht="15" x14ac:dyDescent="0.25">
      <c r="A35" s="6">
        <v>26846</v>
      </c>
      <c r="B35" s="2">
        <v>2.3359999999999999</v>
      </c>
      <c r="C35" s="45"/>
      <c r="E35" s="84" t="s">
        <v>455</v>
      </c>
      <c r="F35" s="50"/>
      <c r="G35" s="165"/>
      <c r="H35" s="165"/>
      <c r="I35" s="84"/>
      <c r="J35" s="84"/>
    </row>
    <row r="36" spans="1:10" x14ac:dyDescent="0.2">
      <c r="A36" s="6">
        <v>26877</v>
      </c>
      <c r="B36" s="2">
        <v>2.427</v>
      </c>
      <c r="C36" s="45"/>
      <c r="E36" s="54">
        <f>_xlfn.STDEV.P(D221:D280)</f>
        <v>9.0069040355471502E-2</v>
      </c>
      <c r="F36" s="54"/>
      <c r="G36" s="54"/>
      <c r="H36" s="54"/>
      <c r="I36" s="54"/>
      <c r="J36" s="54"/>
    </row>
    <row r="37" spans="1:10" ht="15" x14ac:dyDescent="0.25">
      <c r="A37" s="6">
        <v>26908</v>
      </c>
      <c r="B37" s="2">
        <v>2.4245999999999999</v>
      </c>
      <c r="C37" s="45"/>
      <c r="E37" s="49" t="s">
        <v>445</v>
      </c>
      <c r="F37" s="50"/>
      <c r="G37" s="165"/>
      <c r="H37" s="165"/>
      <c r="I37" s="49"/>
      <c r="J37" s="49"/>
    </row>
    <row r="38" spans="1:10" x14ac:dyDescent="0.2">
      <c r="A38" s="6">
        <v>26938</v>
      </c>
      <c r="B38" s="2">
        <v>2.4138999999999999</v>
      </c>
      <c r="C38" s="45"/>
      <c r="E38" s="51">
        <f>AVERAGE(D221:D280)</f>
        <v>1.2170616666666665</v>
      </c>
      <c r="F38" s="51"/>
      <c r="G38" s="51"/>
      <c r="H38" s="51"/>
      <c r="I38" s="51"/>
      <c r="J38" s="51"/>
    </row>
    <row r="39" spans="1:10" ht="15" x14ac:dyDescent="0.25">
      <c r="A39" s="6">
        <v>26969</v>
      </c>
      <c r="B39" s="2">
        <v>2.5811000000000002</v>
      </c>
      <c r="C39" s="45"/>
      <c r="E39" s="49" t="s">
        <v>446</v>
      </c>
      <c r="F39" s="50"/>
      <c r="G39" s="165"/>
      <c r="H39" s="165"/>
      <c r="I39" s="49"/>
      <c r="J39" s="49"/>
    </row>
    <row r="40" spans="1:10" x14ac:dyDescent="0.2">
      <c r="A40" s="6">
        <v>26999</v>
      </c>
      <c r="B40" s="2">
        <v>2.6577000000000002</v>
      </c>
      <c r="C40" s="45"/>
      <c r="E40" s="54">
        <f>E36/E38</f>
        <v>7.4005321852060241E-2</v>
      </c>
      <c r="F40" s="54"/>
      <c r="G40" s="54"/>
      <c r="H40" s="54"/>
      <c r="I40" s="54"/>
      <c r="J40" s="54"/>
    </row>
    <row r="41" spans="1:10" x14ac:dyDescent="0.2">
      <c r="A41" s="6">
        <v>27030</v>
      </c>
      <c r="B41" s="2">
        <v>2.8151000000000002</v>
      </c>
      <c r="C41" s="45"/>
    </row>
    <row r="42" spans="1:10" ht="15" x14ac:dyDescent="0.25">
      <c r="A42" s="6">
        <v>27061</v>
      </c>
      <c r="B42" s="2">
        <v>2.7145999999999999</v>
      </c>
      <c r="C42" s="45"/>
      <c r="E42" s="165" t="s">
        <v>202</v>
      </c>
      <c r="F42" s="57"/>
      <c r="G42" s="57"/>
      <c r="H42" s="57"/>
      <c r="I42" s="165"/>
      <c r="J42" s="165"/>
    </row>
    <row r="43" spans="1:10" ht="15" x14ac:dyDescent="0.25">
      <c r="A43" s="6">
        <v>27089</v>
      </c>
      <c r="B43" s="2">
        <v>2.6181999999999999</v>
      </c>
      <c r="C43" s="45"/>
      <c r="E43" s="84" t="s">
        <v>455</v>
      </c>
      <c r="F43" s="50"/>
      <c r="G43" s="165"/>
      <c r="H43" s="165"/>
      <c r="I43" s="84"/>
      <c r="J43" s="84"/>
    </row>
    <row r="44" spans="1:10" x14ac:dyDescent="0.2">
      <c r="A44" s="6">
        <v>27120</v>
      </c>
      <c r="B44" s="2">
        <v>2.5261999999999998</v>
      </c>
      <c r="C44" s="45"/>
      <c r="E44" s="54">
        <f>_xlfn.STDEV.P(D281:D375)</f>
        <v>8.1800479402969001E-2</v>
      </c>
      <c r="F44" s="54"/>
      <c r="G44" s="54"/>
      <c r="H44" s="54"/>
      <c r="I44" s="54"/>
      <c r="J44" s="54"/>
    </row>
    <row r="45" spans="1:10" ht="15" x14ac:dyDescent="0.25">
      <c r="A45" s="6">
        <v>27150</v>
      </c>
      <c r="B45" s="2">
        <v>2.4615999999999998</v>
      </c>
      <c r="C45" s="45"/>
      <c r="E45" s="49" t="s">
        <v>445</v>
      </c>
      <c r="F45" s="50"/>
      <c r="G45" s="165"/>
      <c r="H45" s="165"/>
      <c r="I45" s="49"/>
      <c r="J45" s="49"/>
    </row>
    <row r="46" spans="1:10" x14ac:dyDescent="0.2">
      <c r="A46" s="6">
        <v>27181</v>
      </c>
      <c r="B46" s="2">
        <v>2.5253000000000001</v>
      </c>
      <c r="C46" s="45"/>
      <c r="E46" s="51">
        <f>AVERAGE(D281:D375)</f>
        <v>1.2041916666666663</v>
      </c>
      <c r="F46" s="51"/>
      <c r="G46" s="51"/>
      <c r="H46" s="51"/>
      <c r="I46" s="51"/>
      <c r="J46" s="51"/>
    </row>
    <row r="47" spans="1:10" ht="15" x14ac:dyDescent="0.25">
      <c r="A47" s="6">
        <v>27211</v>
      </c>
      <c r="B47" s="2">
        <v>2.5528</v>
      </c>
      <c r="C47" s="45"/>
      <c r="E47" s="49" t="s">
        <v>446</v>
      </c>
      <c r="F47" s="50"/>
      <c r="G47" s="165"/>
      <c r="H47" s="165"/>
      <c r="I47" s="49"/>
      <c r="J47" s="49"/>
    </row>
    <row r="48" spans="1:10" x14ac:dyDescent="0.2">
      <c r="A48" s="6">
        <v>27242</v>
      </c>
      <c r="B48" s="2">
        <v>2.6183999999999998</v>
      </c>
      <c r="C48" s="45"/>
      <c r="E48" s="54">
        <f>E44/E46</f>
        <v>6.7929783660936327E-2</v>
      </c>
      <c r="F48" s="54"/>
      <c r="G48" s="54"/>
      <c r="H48" s="54"/>
      <c r="I48" s="54"/>
      <c r="J48" s="54"/>
    </row>
    <row r="49" spans="1:3" x14ac:dyDescent="0.2">
      <c r="A49" s="6">
        <v>27273</v>
      </c>
      <c r="B49" s="2">
        <v>2.661</v>
      </c>
      <c r="C49" s="45"/>
    </row>
    <row r="50" spans="1:3" x14ac:dyDescent="0.2">
      <c r="A50" s="6">
        <v>27303</v>
      </c>
      <c r="B50" s="2">
        <v>2.5928</v>
      </c>
      <c r="C50" s="45"/>
    </row>
    <row r="51" spans="1:3" x14ac:dyDescent="0.2">
      <c r="A51" s="6">
        <v>27334</v>
      </c>
      <c r="B51" s="2">
        <v>2.5110000000000001</v>
      </c>
      <c r="C51" s="45"/>
    </row>
    <row r="52" spans="1:3" x14ac:dyDescent="0.2">
      <c r="A52" s="6">
        <v>27364</v>
      </c>
      <c r="B52" s="2">
        <v>2.4502999999999999</v>
      </c>
      <c r="C52" s="45"/>
    </row>
    <row r="53" spans="1:3" x14ac:dyDescent="0.2">
      <c r="A53" s="6">
        <v>27395</v>
      </c>
      <c r="B53" s="2">
        <v>2.3649</v>
      </c>
      <c r="C53" s="45"/>
    </row>
    <row r="54" spans="1:3" x14ac:dyDescent="0.2">
      <c r="A54" s="6">
        <v>27426</v>
      </c>
      <c r="B54" s="2">
        <v>2.3271000000000002</v>
      </c>
      <c r="C54" s="45"/>
    </row>
    <row r="55" spans="1:3" x14ac:dyDescent="0.2">
      <c r="A55" s="6">
        <v>27454</v>
      </c>
      <c r="B55" s="2">
        <v>2.3193000000000001</v>
      </c>
      <c r="C55" s="45"/>
    </row>
    <row r="56" spans="1:3" x14ac:dyDescent="0.2">
      <c r="A56" s="6">
        <v>27485</v>
      </c>
      <c r="B56" s="2">
        <v>2.3757999999999999</v>
      </c>
      <c r="C56" s="45"/>
    </row>
    <row r="57" spans="1:3" x14ac:dyDescent="0.2">
      <c r="A57" s="6">
        <v>27515</v>
      </c>
      <c r="B57" s="2">
        <v>2.3504999999999998</v>
      </c>
      <c r="C57" s="45"/>
    </row>
    <row r="58" spans="1:3" x14ac:dyDescent="0.2">
      <c r="A58" s="6">
        <v>27546</v>
      </c>
      <c r="B58" s="2">
        <v>2.3405</v>
      </c>
      <c r="C58" s="45"/>
    </row>
    <row r="59" spans="1:3" x14ac:dyDescent="0.2">
      <c r="A59" s="6">
        <v>27576</v>
      </c>
      <c r="B59" s="2">
        <v>2.4727000000000001</v>
      </c>
      <c r="C59" s="45"/>
    </row>
    <row r="60" spans="1:3" x14ac:dyDescent="0.2">
      <c r="A60" s="6">
        <v>27607</v>
      </c>
      <c r="B60" s="2">
        <v>2.5735999999999999</v>
      </c>
      <c r="C60" s="45"/>
    </row>
    <row r="61" spans="1:3" x14ac:dyDescent="0.2">
      <c r="A61" s="6">
        <v>27638</v>
      </c>
      <c r="B61" s="2">
        <v>2.6189</v>
      </c>
      <c r="C61" s="45"/>
    </row>
    <row r="62" spans="1:3" x14ac:dyDescent="0.2">
      <c r="A62" s="6">
        <v>27668</v>
      </c>
      <c r="B62" s="2">
        <v>2.5817000000000001</v>
      </c>
      <c r="C62" s="45"/>
    </row>
    <row r="63" spans="1:3" x14ac:dyDescent="0.2">
      <c r="A63" s="6">
        <v>27699</v>
      </c>
      <c r="B63" s="2">
        <v>2.5895999999999999</v>
      </c>
      <c r="C63" s="45"/>
    </row>
    <row r="64" spans="1:3" x14ac:dyDescent="0.2">
      <c r="A64" s="6">
        <v>27729</v>
      </c>
      <c r="B64" s="2">
        <v>2.6217000000000001</v>
      </c>
      <c r="C64" s="45"/>
    </row>
    <row r="65" spans="1:3" x14ac:dyDescent="0.2">
      <c r="A65" s="6">
        <v>27760</v>
      </c>
      <c r="B65" s="2">
        <v>2.6025</v>
      </c>
      <c r="C65" s="45"/>
    </row>
    <row r="66" spans="1:3" x14ac:dyDescent="0.2">
      <c r="A66" s="6">
        <v>27791</v>
      </c>
      <c r="B66" s="2">
        <v>2.5619000000000001</v>
      </c>
      <c r="C66" s="45"/>
    </row>
    <row r="67" spans="1:3" x14ac:dyDescent="0.2">
      <c r="A67" s="6">
        <v>27820</v>
      </c>
      <c r="B67" s="2">
        <v>2.56</v>
      </c>
      <c r="C67" s="45"/>
    </row>
    <row r="68" spans="1:3" x14ac:dyDescent="0.2">
      <c r="A68" s="6">
        <v>27851</v>
      </c>
      <c r="B68" s="2">
        <v>2.5379999999999998</v>
      </c>
      <c r="C68" s="45"/>
    </row>
    <row r="69" spans="1:3" x14ac:dyDescent="0.2">
      <c r="A69" s="6">
        <v>27881</v>
      </c>
      <c r="B69" s="2">
        <v>2.5619000000000001</v>
      </c>
      <c r="C69" s="45"/>
    </row>
    <row r="70" spans="1:3" x14ac:dyDescent="0.2">
      <c r="A70" s="6">
        <v>27912</v>
      </c>
      <c r="B70" s="2">
        <v>2.5775000000000001</v>
      </c>
      <c r="C70" s="45"/>
    </row>
    <row r="71" spans="1:3" x14ac:dyDescent="0.2">
      <c r="A71" s="6">
        <v>27942</v>
      </c>
      <c r="B71" s="2">
        <v>2.5745</v>
      </c>
      <c r="C71" s="45"/>
    </row>
    <row r="72" spans="1:3" x14ac:dyDescent="0.2">
      <c r="A72" s="6">
        <v>27973</v>
      </c>
      <c r="B72" s="2">
        <v>2.5293000000000001</v>
      </c>
      <c r="C72" s="45"/>
    </row>
    <row r="73" spans="1:3" x14ac:dyDescent="0.2">
      <c r="A73" s="6">
        <v>28004</v>
      </c>
      <c r="B73" s="2">
        <v>2.4897999999999998</v>
      </c>
      <c r="C73" s="45"/>
    </row>
    <row r="74" spans="1:3" x14ac:dyDescent="0.2">
      <c r="A74" s="6">
        <v>28034</v>
      </c>
      <c r="B74" s="2">
        <v>2.4293999999999998</v>
      </c>
      <c r="C74" s="45"/>
    </row>
    <row r="75" spans="1:3" x14ac:dyDescent="0.2">
      <c r="A75" s="6">
        <v>28065</v>
      </c>
      <c r="B75" s="2">
        <v>2.4129999999999998</v>
      </c>
      <c r="C75" s="45"/>
    </row>
    <row r="76" spans="1:3" x14ac:dyDescent="0.2">
      <c r="A76" s="6">
        <v>28095</v>
      </c>
      <c r="B76" s="2">
        <v>2.3831000000000002</v>
      </c>
      <c r="C76" s="45"/>
    </row>
    <row r="77" spans="1:3" x14ac:dyDescent="0.2">
      <c r="A77" s="6">
        <v>28126</v>
      </c>
      <c r="B77" s="2">
        <v>2.3931</v>
      </c>
      <c r="C77" s="45"/>
    </row>
    <row r="78" spans="1:3" x14ac:dyDescent="0.2">
      <c r="A78" s="6">
        <v>28157</v>
      </c>
      <c r="B78" s="2">
        <v>2.4049999999999998</v>
      </c>
      <c r="C78" s="45"/>
    </row>
    <row r="79" spans="1:3" x14ac:dyDescent="0.2">
      <c r="A79" s="6">
        <v>28185</v>
      </c>
      <c r="B79" s="2">
        <v>2.3915999999999999</v>
      </c>
      <c r="C79" s="45"/>
    </row>
    <row r="80" spans="1:3" x14ac:dyDescent="0.2">
      <c r="A80" s="6">
        <v>28216</v>
      </c>
      <c r="B80" s="2">
        <v>2.3742999999999999</v>
      </c>
      <c r="C80" s="45"/>
    </row>
    <row r="81" spans="1:3" x14ac:dyDescent="0.2">
      <c r="A81" s="6">
        <v>28246</v>
      </c>
      <c r="B81" s="2">
        <v>2.3588</v>
      </c>
      <c r="C81" s="45"/>
    </row>
    <row r="82" spans="1:3" x14ac:dyDescent="0.2">
      <c r="A82" s="6">
        <v>28277</v>
      </c>
      <c r="B82" s="2">
        <v>2.3555999999999999</v>
      </c>
      <c r="C82" s="45"/>
    </row>
    <row r="83" spans="1:3" x14ac:dyDescent="0.2">
      <c r="A83" s="6">
        <v>28307</v>
      </c>
      <c r="B83" s="2">
        <v>2.282</v>
      </c>
      <c r="C83" s="45"/>
    </row>
    <row r="84" spans="1:3" x14ac:dyDescent="0.2">
      <c r="A84" s="6">
        <v>28338</v>
      </c>
      <c r="B84" s="2">
        <v>2.3166000000000002</v>
      </c>
      <c r="C84" s="45"/>
    </row>
    <row r="85" spans="1:3" x14ac:dyDescent="0.2">
      <c r="A85" s="6">
        <v>28369</v>
      </c>
      <c r="B85" s="2">
        <v>2.3237999999999999</v>
      </c>
      <c r="C85" s="45"/>
    </row>
    <row r="86" spans="1:3" x14ac:dyDescent="0.2">
      <c r="A86" s="6">
        <v>28399</v>
      </c>
      <c r="B86" s="2">
        <v>2.2778</v>
      </c>
      <c r="C86" s="45"/>
    </row>
    <row r="87" spans="1:3" x14ac:dyDescent="0.2">
      <c r="A87" s="6">
        <v>28430</v>
      </c>
      <c r="B87" s="2">
        <v>2.2406000000000001</v>
      </c>
      <c r="C87" s="45"/>
    </row>
    <row r="88" spans="1:3" x14ac:dyDescent="0.2">
      <c r="A88" s="6">
        <v>28460</v>
      </c>
      <c r="B88" s="2">
        <v>2.1509999999999998</v>
      </c>
      <c r="C88" s="45"/>
    </row>
    <row r="89" spans="1:3" x14ac:dyDescent="0.2">
      <c r="A89" s="6">
        <v>28491</v>
      </c>
      <c r="B89" s="2">
        <v>2.1179999999999999</v>
      </c>
      <c r="C89" s="45"/>
    </row>
    <row r="90" spans="1:3" x14ac:dyDescent="0.2">
      <c r="A90" s="6">
        <v>28522</v>
      </c>
      <c r="B90" s="2">
        <v>2.0777000000000001</v>
      </c>
      <c r="C90" s="45"/>
    </row>
    <row r="91" spans="1:3" x14ac:dyDescent="0.2">
      <c r="A91" s="6">
        <v>28550</v>
      </c>
      <c r="B91" s="2">
        <v>2.0333999999999999</v>
      </c>
      <c r="C91" s="45"/>
    </row>
    <row r="92" spans="1:3" x14ac:dyDescent="0.2">
      <c r="A92" s="6">
        <v>28581</v>
      </c>
      <c r="B92" s="2">
        <v>2.0427</v>
      </c>
      <c r="C92" s="45"/>
    </row>
    <row r="93" spans="1:3" x14ac:dyDescent="0.2">
      <c r="A93" s="6">
        <v>28611</v>
      </c>
      <c r="B93" s="2">
        <v>2.1055999999999999</v>
      </c>
      <c r="C93" s="45"/>
    </row>
    <row r="94" spans="1:3" x14ac:dyDescent="0.2">
      <c r="A94" s="6">
        <v>28642</v>
      </c>
      <c r="B94" s="2">
        <v>2.0840000000000001</v>
      </c>
      <c r="C94" s="45"/>
    </row>
    <row r="95" spans="1:3" x14ac:dyDescent="0.2">
      <c r="A95" s="6">
        <v>28672</v>
      </c>
      <c r="B95" s="2">
        <v>2.0556999999999999</v>
      </c>
      <c r="C95" s="45"/>
    </row>
    <row r="96" spans="1:3" x14ac:dyDescent="0.2">
      <c r="A96" s="6">
        <v>28703</v>
      </c>
      <c r="B96" s="2">
        <v>1.9970000000000001</v>
      </c>
      <c r="C96" s="45"/>
    </row>
    <row r="97" spans="1:8" x14ac:dyDescent="0.2">
      <c r="A97" s="6">
        <v>28734</v>
      </c>
      <c r="B97" s="2">
        <v>1.9696</v>
      </c>
      <c r="C97" s="45"/>
    </row>
    <row r="98" spans="1:8" x14ac:dyDescent="0.2">
      <c r="A98" s="6">
        <v>28764</v>
      </c>
      <c r="B98" s="2">
        <v>1.8391</v>
      </c>
      <c r="C98" s="45"/>
    </row>
    <row r="99" spans="1:8" x14ac:dyDescent="0.2">
      <c r="A99" s="6">
        <v>28795</v>
      </c>
      <c r="B99" s="2">
        <v>1.9048</v>
      </c>
      <c r="C99" s="45"/>
    </row>
    <row r="100" spans="1:8" x14ac:dyDescent="0.2">
      <c r="A100" s="6">
        <v>28825</v>
      </c>
      <c r="B100" s="2">
        <v>1.8797999999999999</v>
      </c>
      <c r="C100" s="45"/>
    </row>
    <row r="101" spans="1:8" x14ac:dyDescent="0.2">
      <c r="A101" s="6">
        <v>28856</v>
      </c>
      <c r="B101" s="66">
        <v>1.85</v>
      </c>
      <c r="C101" s="1"/>
      <c r="D101" s="61"/>
      <c r="E101" s="1"/>
      <c r="F101" s="64"/>
      <c r="G101" s="64"/>
      <c r="H101" s="64"/>
    </row>
    <row r="102" spans="1:8" x14ac:dyDescent="0.2">
      <c r="A102" s="6">
        <v>28887</v>
      </c>
      <c r="B102" s="66">
        <v>1.8567</v>
      </c>
      <c r="C102" s="1"/>
      <c r="D102" s="61"/>
      <c r="E102" s="1"/>
      <c r="F102" s="64"/>
      <c r="G102" s="64"/>
      <c r="H102" s="64"/>
    </row>
    <row r="103" spans="1:8" x14ac:dyDescent="0.2">
      <c r="A103" s="6">
        <v>28915</v>
      </c>
      <c r="B103" s="2">
        <v>1.8603000000000001</v>
      </c>
      <c r="C103" s="67" t="s">
        <v>204</v>
      </c>
      <c r="D103" s="68">
        <v>1.3520000000000001</v>
      </c>
      <c r="E103" s="69" t="s">
        <v>204</v>
      </c>
      <c r="F103" s="71">
        <f t="shared" ref="F103:F165" si="0">1/D103</f>
        <v>0.73964497041420119</v>
      </c>
      <c r="G103" s="182"/>
      <c r="H103" s="42">
        <f>AVERAGE(F103:F112)</f>
        <v>0.72839332050305527</v>
      </c>
    </row>
    <row r="104" spans="1:8" x14ac:dyDescent="0.2">
      <c r="A104" s="6">
        <v>28946</v>
      </c>
      <c r="B104" s="2">
        <v>1.8958999999999999</v>
      </c>
      <c r="C104" s="58" t="s">
        <v>205</v>
      </c>
      <c r="D104" s="59">
        <v>1.337</v>
      </c>
      <c r="E104" s="70" t="s">
        <v>205</v>
      </c>
      <c r="F104" s="71">
        <f t="shared" si="0"/>
        <v>0.74794315632011965</v>
      </c>
      <c r="G104" s="182"/>
      <c r="H104" s="42"/>
    </row>
    <row r="105" spans="1:8" x14ac:dyDescent="0.2">
      <c r="A105" s="6">
        <v>28976</v>
      </c>
      <c r="B105" s="2">
        <v>1.9077</v>
      </c>
      <c r="C105" s="58" t="s">
        <v>206</v>
      </c>
      <c r="D105" s="59">
        <v>1.3223</v>
      </c>
      <c r="E105" s="70" t="s">
        <v>206</v>
      </c>
      <c r="F105" s="71">
        <f t="shared" si="0"/>
        <v>0.75625803524162438</v>
      </c>
      <c r="G105" s="182"/>
      <c r="H105" s="42"/>
    </row>
    <row r="106" spans="1:8" x14ac:dyDescent="0.2">
      <c r="A106" s="6">
        <v>29007</v>
      </c>
      <c r="B106" s="2">
        <v>1.8843000000000001</v>
      </c>
      <c r="C106" s="58" t="s">
        <v>207</v>
      </c>
      <c r="D106" s="59">
        <v>1.3378000000000001</v>
      </c>
      <c r="E106" s="70" t="s">
        <v>207</v>
      </c>
      <c r="F106" s="71">
        <f t="shared" si="0"/>
        <v>0.74749588877261175</v>
      </c>
      <c r="G106" s="182"/>
      <c r="H106" s="42"/>
    </row>
    <row r="107" spans="1:8" x14ac:dyDescent="0.2">
      <c r="A107" s="6">
        <v>29037</v>
      </c>
      <c r="B107" s="2">
        <v>1.8243</v>
      </c>
      <c r="C107" s="58" t="s">
        <v>208</v>
      </c>
      <c r="D107" s="59">
        <v>1.3874</v>
      </c>
      <c r="E107" s="70" t="s">
        <v>208</v>
      </c>
      <c r="F107" s="71">
        <f t="shared" si="0"/>
        <v>0.72077266830041808</v>
      </c>
      <c r="G107" s="182"/>
      <c r="H107" s="42"/>
    </row>
    <row r="108" spans="1:8" x14ac:dyDescent="0.2">
      <c r="A108" s="6">
        <v>29068</v>
      </c>
      <c r="B108" s="2">
        <v>1.8292999999999999</v>
      </c>
      <c r="C108" s="58" t="s">
        <v>209</v>
      </c>
      <c r="D108" s="59">
        <v>1.3831</v>
      </c>
      <c r="E108" s="70" t="s">
        <v>209</v>
      </c>
      <c r="F108" s="71">
        <f t="shared" si="0"/>
        <v>0.72301352035283062</v>
      </c>
      <c r="G108" s="182"/>
      <c r="H108" s="42"/>
    </row>
    <row r="109" spans="1:8" x14ac:dyDescent="0.2">
      <c r="A109" s="6">
        <v>29099</v>
      </c>
      <c r="B109" s="2">
        <v>1.7939000000000001</v>
      </c>
      <c r="C109" s="58" t="s">
        <v>210</v>
      </c>
      <c r="D109" s="59">
        <v>1.3980999999999999</v>
      </c>
      <c r="E109" s="70" t="s">
        <v>210</v>
      </c>
      <c r="F109" s="71">
        <f t="shared" si="0"/>
        <v>0.71525641942636442</v>
      </c>
      <c r="G109" s="182"/>
      <c r="H109" s="42"/>
    </row>
    <row r="110" spans="1:8" x14ac:dyDescent="0.2">
      <c r="A110" s="6">
        <v>29129</v>
      </c>
      <c r="B110" s="2">
        <v>1.7897000000000001</v>
      </c>
      <c r="C110" s="58" t="s">
        <v>211</v>
      </c>
      <c r="D110" s="59">
        <v>1.3919999999999999</v>
      </c>
      <c r="E110" s="70" t="s">
        <v>211</v>
      </c>
      <c r="F110" s="71">
        <f t="shared" si="0"/>
        <v>0.71839080459770122</v>
      </c>
      <c r="G110" s="182"/>
      <c r="H110" s="42"/>
    </row>
    <row r="111" spans="1:8" x14ac:dyDescent="0.2">
      <c r="A111" s="6">
        <v>29160</v>
      </c>
      <c r="B111" s="2">
        <v>1.7710999999999999</v>
      </c>
      <c r="C111" s="58" t="s">
        <v>212</v>
      </c>
      <c r="D111" s="59">
        <v>1.3975</v>
      </c>
      <c r="E111" s="70" t="s">
        <v>212</v>
      </c>
      <c r="F111" s="71">
        <f t="shared" si="0"/>
        <v>0.7155635062611807</v>
      </c>
      <c r="G111" s="182"/>
      <c r="H111" s="42"/>
    </row>
    <row r="112" spans="1:8" x14ac:dyDescent="0.2">
      <c r="A112" s="6">
        <v>29190</v>
      </c>
      <c r="B112" s="2">
        <v>1.7341</v>
      </c>
      <c r="C112" s="58" t="s">
        <v>213</v>
      </c>
      <c r="D112" s="59">
        <v>1.4294</v>
      </c>
      <c r="E112" s="70" t="s">
        <v>213</v>
      </c>
      <c r="F112" s="71">
        <f t="shared" si="0"/>
        <v>0.69959423534350074</v>
      </c>
      <c r="G112" s="182"/>
      <c r="H112" s="42"/>
    </row>
    <row r="113" spans="1:8" x14ac:dyDescent="0.2">
      <c r="A113" s="6">
        <v>29221</v>
      </c>
      <c r="B113" s="2">
        <v>1.7245999999999999</v>
      </c>
      <c r="C113" s="58" t="s">
        <v>214</v>
      </c>
      <c r="D113" s="60">
        <v>1.4435</v>
      </c>
      <c r="E113" s="70" t="s">
        <v>214</v>
      </c>
      <c r="F113" s="72">
        <f t="shared" si="0"/>
        <v>0.69276065119501207</v>
      </c>
      <c r="G113" s="183"/>
      <c r="H113" s="46">
        <f>AVERAGE(F113:F124)</f>
        <v>0.71965430261585872</v>
      </c>
    </row>
    <row r="114" spans="1:8" x14ac:dyDescent="0.2">
      <c r="A114" s="6">
        <v>29252</v>
      </c>
      <c r="B114" s="2">
        <v>1.7482</v>
      </c>
      <c r="C114" s="58" t="s">
        <v>215</v>
      </c>
      <c r="D114" s="59">
        <v>1.4303999999999999</v>
      </c>
      <c r="E114" s="70" t="s">
        <v>215</v>
      </c>
      <c r="F114" s="71">
        <f t="shared" si="0"/>
        <v>0.69910514541387025</v>
      </c>
      <c r="G114" s="182"/>
      <c r="H114" s="42"/>
    </row>
    <row r="115" spans="1:8" x14ac:dyDescent="0.2">
      <c r="A115" s="6">
        <v>29281</v>
      </c>
      <c r="B115" s="2">
        <v>1.8519000000000001</v>
      </c>
      <c r="C115" s="58" t="s">
        <v>216</v>
      </c>
      <c r="D115" s="59">
        <v>1.3579000000000001</v>
      </c>
      <c r="E115" s="70" t="s">
        <v>216</v>
      </c>
      <c r="F115" s="71">
        <f t="shared" si="0"/>
        <v>0.73643125414242572</v>
      </c>
      <c r="G115" s="182"/>
      <c r="H115" s="42"/>
    </row>
    <row r="116" spans="1:8" x14ac:dyDescent="0.2">
      <c r="A116" s="6">
        <v>29312</v>
      </c>
      <c r="B116" s="2">
        <v>1.8775999999999999</v>
      </c>
      <c r="C116" s="58" t="s">
        <v>217</v>
      </c>
      <c r="D116" s="59">
        <v>1.3469</v>
      </c>
      <c r="E116" s="70" t="s">
        <v>217</v>
      </c>
      <c r="F116" s="71">
        <f t="shared" si="0"/>
        <v>0.74244561585863833</v>
      </c>
      <c r="G116" s="182"/>
      <c r="H116" s="42"/>
    </row>
    <row r="117" spans="1:8" x14ac:dyDescent="0.2">
      <c r="A117" s="6">
        <v>29342</v>
      </c>
      <c r="B117" s="2">
        <v>1.7912999999999999</v>
      </c>
      <c r="C117" s="58" t="s">
        <v>218</v>
      </c>
      <c r="D117" s="59">
        <v>1.4023000000000001</v>
      </c>
      <c r="E117" s="70" t="s">
        <v>218</v>
      </c>
      <c r="F117" s="71">
        <f t="shared" si="0"/>
        <v>0.71311416957854945</v>
      </c>
      <c r="G117" s="182"/>
      <c r="H117" s="42"/>
    </row>
    <row r="118" spans="1:8" x14ac:dyDescent="0.2">
      <c r="A118" s="6">
        <v>29373</v>
      </c>
      <c r="B118" s="2">
        <v>1.7673000000000001</v>
      </c>
      <c r="C118" s="58" t="s">
        <v>219</v>
      </c>
      <c r="D118" s="59">
        <v>1.423</v>
      </c>
      <c r="E118" s="70" t="s">
        <v>219</v>
      </c>
      <c r="F118" s="71">
        <f t="shared" si="0"/>
        <v>0.70274068868587491</v>
      </c>
      <c r="G118" s="182"/>
      <c r="H118" s="42"/>
    </row>
    <row r="119" spans="1:8" x14ac:dyDescent="0.2">
      <c r="A119" s="6">
        <v>29403</v>
      </c>
      <c r="B119" s="2">
        <v>1.7470000000000001</v>
      </c>
      <c r="C119" s="58" t="s">
        <v>220</v>
      </c>
      <c r="D119" s="59">
        <v>1.4407000000000001</v>
      </c>
      <c r="E119" s="70" t="s">
        <v>220</v>
      </c>
      <c r="F119" s="71">
        <f t="shared" si="0"/>
        <v>0.69410703130422702</v>
      </c>
      <c r="G119" s="182"/>
      <c r="H119" s="42"/>
    </row>
    <row r="120" spans="1:8" x14ac:dyDescent="0.2">
      <c r="A120" s="6">
        <v>29434</v>
      </c>
      <c r="B120" s="2">
        <v>1.79</v>
      </c>
      <c r="C120" s="58" t="s">
        <v>221</v>
      </c>
      <c r="D120" s="59">
        <v>1.413</v>
      </c>
      <c r="E120" s="70" t="s">
        <v>221</v>
      </c>
      <c r="F120" s="71">
        <f t="shared" si="0"/>
        <v>0.70771408351026188</v>
      </c>
      <c r="G120" s="182"/>
      <c r="H120" s="42"/>
    </row>
    <row r="121" spans="1:8" x14ac:dyDescent="0.2">
      <c r="A121" s="6">
        <v>29465</v>
      </c>
      <c r="B121" s="2">
        <v>1.7896000000000001</v>
      </c>
      <c r="C121" s="58" t="s">
        <v>222</v>
      </c>
      <c r="D121" s="59">
        <v>1.4147000000000001</v>
      </c>
      <c r="E121" s="70" t="s">
        <v>222</v>
      </c>
      <c r="F121" s="71">
        <f t="shared" si="0"/>
        <v>0.70686364600268603</v>
      </c>
      <c r="G121" s="182"/>
      <c r="H121" s="42"/>
    </row>
    <row r="122" spans="1:8" x14ac:dyDescent="0.2">
      <c r="A122" s="6">
        <v>29495</v>
      </c>
      <c r="B122" s="2">
        <v>1.8429</v>
      </c>
      <c r="C122" s="58" t="s">
        <v>223</v>
      </c>
      <c r="D122" s="59">
        <v>1.3851</v>
      </c>
      <c r="E122" s="70" t="s">
        <v>223</v>
      </c>
      <c r="F122" s="71">
        <f t="shared" si="0"/>
        <v>0.7219695328857122</v>
      </c>
      <c r="G122" s="182"/>
      <c r="H122" s="42"/>
    </row>
    <row r="123" spans="1:8" x14ac:dyDescent="0.2">
      <c r="A123" s="6">
        <v>29526</v>
      </c>
      <c r="B123" s="2">
        <v>1.9191</v>
      </c>
      <c r="C123" s="58" t="s">
        <v>224</v>
      </c>
      <c r="D123" s="59">
        <v>1.3352999999999999</v>
      </c>
      <c r="E123" s="70" t="s">
        <v>224</v>
      </c>
      <c r="F123" s="71">
        <f t="shared" si="0"/>
        <v>0.74889537931550965</v>
      </c>
      <c r="G123" s="182"/>
      <c r="H123" s="42"/>
    </row>
    <row r="124" spans="1:8" x14ac:dyDescent="0.2">
      <c r="A124" s="6">
        <v>29556</v>
      </c>
      <c r="B124" s="2">
        <v>1.97</v>
      </c>
      <c r="C124" s="58" t="s">
        <v>225</v>
      </c>
      <c r="D124" s="59">
        <v>1.2991999999999999</v>
      </c>
      <c r="E124" s="70" t="s">
        <v>225</v>
      </c>
      <c r="F124" s="71">
        <f t="shared" si="0"/>
        <v>0.76970443349753703</v>
      </c>
      <c r="G124" s="182"/>
      <c r="H124" s="42"/>
    </row>
    <row r="125" spans="1:8" x14ac:dyDescent="0.2">
      <c r="A125" s="6">
        <v>29587</v>
      </c>
      <c r="B125" s="2">
        <v>2.0105</v>
      </c>
      <c r="C125" s="58" t="s">
        <v>226</v>
      </c>
      <c r="D125" s="59">
        <v>1.2862</v>
      </c>
      <c r="E125" s="70" t="s">
        <v>226</v>
      </c>
      <c r="F125" s="71">
        <f t="shared" si="0"/>
        <v>0.77748406157673766</v>
      </c>
      <c r="G125" s="182"/>
      <c r="H125" s="42">
        <f>AVERAGE(F125:F136)</f>
        <v>0.89911212432694443</v>
      </c>
    </row>
    <row r="126" spans="1:8" x14ac:dyDescent="0.2">
      <c r="A126" s="6">
        <v>29618</v>
      </c>
      <c r="B126" s="2">
        <v>2.1392000000000002</v>
      </c>
      <c r="C126" s="58" t="s">
        <v>227</v>
      </c>
      <c r="D126" s="59">
        <v>1.2067000000000001</v>
      </c>
      <c r="E126" s="70" t="s">
        <v>227</v>
      </c>
      <c r="F126" s="71">
        <f t="shared" si="0"/>
        <v>0.82870638932626162</v>
      </c>
      <c r="G126" s="182"/>
      <c r="H126" s="42"/>
    </row>
    <row r="127" spans="1:8" x14ac:dyDescent="0.2">
      <c r="A127" s="6">
        <v>29646</v>
      </c>
      <c r="B127" s="2">
        <v>2.1057000000000001</v>
      </c>
      <c r="C127" s="58" t="s">
        <v>228</v>
      </c>
      <c r="D127" s="59">
        <v>1.2058</v>
      </c>
      <c r="E127" s="70" t="s">
        <v>228</v>
      </c>
      <c r="F127" s="71">
        <f t="shared" si="0"/>
        <v>0.82932492950738101</v>
      </c>
      <c r="G127" s="182"/>
      <c r="H127" s="42"/>
    </row>
    <row r="128" spans="1:8" x14ac:dyDescent="0.2">
      <c r="A128" s="6">
        <v>29677</v>
      </c>
      <c r="B128" s="2">
        <v>2.1640000000000001</v>
      </c>
      <c r="C128" s="58" t="s">
        <v>229</v>
      </c>
      <c r="D128" s="59">
        <v>1.1746000000000001</v>
      </c>
      <c r="E128" s="70" t="s">
        <v>229</v>
      </c>
      <c r="F128" s="71">
        <f t="shared" si="0"/>
        <v>0.85135365230716831</v>
      </c>
      <c r="G128" s="182"/>
      <c r="H128" s="42"/>
    </row>
    <row r="129" spans="1:8" x14ac:dyDescent="0.2">
      <c r="A129" s="6">
        <v>29707</v>
      </c>
      <c r="B129" s="2">
        <v>2.2940999999999998</v>
      </c>
      <c r="C129" s="58" t="s">
        <v>230</v>
      </c>
      <c r="D129" s="59">
        <v>1.1068</v>
      </c>
      <c r="E129" s="70" t="s">
        <v>230</v>
      </c>
      <c r="F129" s="71">
        <f t="shared" si="0"/>
        <v>0.90350560173473071</v>
      </c>
      <c r="G129" s="182"/>
      <c r="H129" s="42"/>
    </row>
    <row r="130" spans="1:8" x14ac:dyDescent="0.2">
      <c r="A130" s="6">
        <v>29738</v>
      </c>
      <c r="B130" s="2">
        <v>2.3780999999999999</v>
      </c>
      <c r="C130" s="58" t="s">
        <v>231</v>
      </c>
      <c r="D130" s="59">
        <v>1.0659000000000001</v>
      </c>
      <c r="E130" s="70" t="s">
        <v>231</v>
      </c>
      <c r="F130" s="71">
        <f t="shared" si="0"/>
        <v>0.93817431278731578</v>
      </c>
      <c r="G130" s="182"/>
      <c r="H130" s="42"/>
    </row>
    <row r="131" spans="1:8" x14ac:dyDescent="0.2">
      <c r="A131" s="6">
        <v>29768</v>
      </c>
      <c r="B131" s="2">
        <v>2.4405000000000001</v>
      </c>
      <c r="C131" s="58" t="s">
        <v>232</v>
      </c>
      <c r="D131" s="59">
        <v>1.0335000000000001</v>
      </c>
      <c r="E131" s="70" t="s">
        <v>232</v>
      </c>
      <c r="F131" s="71">
        <f t="shared" si="0"/>
        <v>0.96758587324625056</v>
      </c>
      <c r="G131" s="182"/>
      <c r="H131" s="42"/>
    </row>
    <row r="132" spans="1:8" x14ac:dyDescent="0.2">
      <c r="A132" s="6">
        <v>29799</v>
      </c>
      <c r="B132" s="2">
        <v>2.5011999999999999</v>
      </c>
      <c r="C132" s="58" t="s">
        <v>233</v>
      </c>
      <c r="D132" s="59">
        <v>1.0068999999999999</v>
      </c>
      <c r="E132" s="70" t="s">
        <v>233</v>
      </c>
      <c r="F132" s="71">
        <f t="shared" si="0"/>
        <v>0.99314728374217909</v>
      </c>
      <c r="G132" s="182"/>
      <c r="H132" s="42"/>
    </row>
    <row r="133" spans="1:8" x14ac:dyDescent="0.2">
      <c r="A133" s="6">
        <v>29830</v>
      </c>
      <c r="B133" s="2">
        <v>2.3521999999999998</v>
      </c>
      <c r="C133" s="58" t="s">
        <v>234</v>
      </c>
      <c r="D133" s="59">
        <v>1.0570999999999999</v>
      </c>
      <c r="E133" s="70" t="s">
        <v>234</v>
      </c>
      <c r="F133" s="71">
        <f t="shared" si="0"/>
        <v>0.94598429666067552</v>
      </c>
      <c r="G133" s="182"/>
      <c r="H133" s="42"/>
    </row>
    <row r="134" spans="1:8" x14ac:dyDescent="0.2">
      <c r="A134" s="6">
        <v>29860</v>
      </c>
      <c r="B134" s="2">
        <v>2.2543000000000002</v>
      </c>
      <c r="C134" s="58" t="s">
        <v>235</v>
      </c>
      <c r="D134" s="59">
        <v>1.0858000000000001</v>
      </c>
      <c r="E134" s="70" t="s">
        <v>235</v>
      </c>
      <c r="F134" s="71">
        <f t="shared" si="0"/>
        <v>0.92097992263768647</v>
      </c>
      <c r="G134" s="182"/>
      <c r="H134" s="42"/>
    </row>
    <row r="135" spans="1:8" x14ac:dyDescent="0.2">
      <c r="A135" s="6">
        <v>29891</v>
      </c>
      <c r="B135" s="2">
        <v>2.2292000000000001</v>
      </c>
      <c r="C135" s="58" t="s">
        <v>236</v>
      </c>
      <c r="D135" s="59">
        <v>1.0986</v>
      </c>
      <c r="E135" s="70" t="s">
        <v>236</v>
      </c>
      <c r="F135" s="71">
        <f t="shared" si="0"/>
        <v>0.91024940833788459</v>
      </c>
      <c r="G135" s="182"/>
      <c r="H135" s="42"/>
    </row>
    <row r="136" spans="1:8" x14ac:dyDescent="0.2">
      <c r="A136" s="6">
        <v>29921</v>
      </c>
      <c r="B136" s="2">
        <v>2.2578999999999998</v>
      </c>
      <c r="C136" s="58" t="s">
        <v>237</v>
      </c>
      <c r="D136" s="59">
        <v>1.0835999999999999</v>
      </c>
      <c r="E136" s="70" t="s">
        <v>237</v>
      </c>
      <c r="F136" s="71">
        <f t="shared" si="0"/>
        <v>0.9228497600590625</v>
      </c>
      <c r="G136" s="182"/>
      <c r="H136" s="42"/>
    </row>
    <row r="137" spans="1:8" x14ac:dyDescent="0.2">
      <c r="A137" s="6">
        <v>29952</v>
      </c>
      <c r="B137" s="2">
        <v>2.2938000000000001</v>
      </c>
      <c r="C137" s="58" t="s">
        <v>238</v>
      </c>
      <c r="D137" s="59">
        <v>1.0670999999999999</v>
      </c>
      <c r="E137" s="70" t="s">
        <v>238</v>
      </c>
      <c r="F137" s="71">
        <f t="shared" si="0"/>
        <v>0.93711929528629001</v>
      </c>
      <c r="G137" s="182"/>
      <c r="H137" s="42">
        <f>AVERAGE(F137:F148)</f>
        <v>1.0212898575812692</v>
      </c>
    </row>
    <row r="138" spans="1:8" x14ac:dyDescent="0.2">
      <c r="A138" s="6">
        <v>29983</v>
      </c>
      <c r="B138" s="2">
        <v>2.3660000000000001</v>
      </c>
      <c r="C138" s="58" t="s">
        <v>239</v>
      </c>
      <c r="D138" s="59">
        <v>1.0326</v>
      </c>
      <c r="E138" s="70" t="s">
        <v>239</v>
      </c>
      <c r="F138" s="71">
        <f t="shared" si="0"/>
        <v>0.96842920782490804</v>
      </c>
      <c r="G138" s="182"/>
      <c r="H138" s="42"/>
    </row>
    <row r="139" spans="1:8" x14ac:dyDescent="0.2">
      <c r="A139" s="6">
        <v>30011</v>
      </c>
      <c r="B139" s="2">
        <v>2.38</v>
      </c>
      <c r="C139" s="58" t="s">
        <v>240</v>
      </c>
      <c r="D139" s="59">
        <v>1.0127999999999999</v>
      </c>
      <c r="E139" s="70" t="s">
        <v>240</v>
      </c>
      <c r="F139" s="71">
        <f t="shared" si="0"/>
        <v>0.98736176935229081</v>
      </c>
      <c r="G139" s="182"/>
      <c r="H139" s="42"/>
    </row>
    <row r="140" spans="1:8" x14ac:dyDescent="0.2">
      <c r="A140" s="6">
        <v>30042</v>
      </c>
      <c r="B140" s="2">
        <v>2.3969999999999998</v>
      </c>
      <c r="C140" s="58" t="s">
        <v>241</v>
      </c>
      <c r="D140" s="59">
        <v>0.99829999999999997</v>
      </c>
      <c r="E140" s="70" t="s">
        <v>241</v>
      </c>
      <c r="F140" s="71">
        <f t="shared" si="0"/>
        <v>1.0017028949213664</v>
      </c>
      <c r="G140" s="182"/>
      <c r="H140" s="42"/>
    </row>
    <row r="141" spans="1:8" x14ac:dyDescent="0.2">
      <c r="A141" s="6">
        <v>30072</v>
      </c>
      <c r="B141" s="2">
        <v>2.3128000000000002</v>
      </c>
      <c r="C141" s="58" t="s">
        <v>242</v>
      </c>
      <c r="D141" s="59">
        <v>1.0331999999999999</v>
      </c>
      <c r="E141" s="70" t="s">
        <v>242</v>
      </c>
      <c r="F141" s="71">
        <f t="shared" si="0"/>
        <v>0.96786682152535819</v>
      </c>
      <c r="G141" s="182"/>
      <c r="H141" s="42"/>
    </row>
    <row r="142" spans="1:8" x14ac:dyDescent="0.2">
      <c r="A142" s="6">
        <v>30103</v>
      </c>
      <c r="B142" s="2">
        <v>2.4293</v>
      </c>
      <c r="C142" s="58" t="s">
        <v>243</v>
      </c>
      <c r="D142" s="59">
        <v>0.97799999999999998</v>
      </c>
      <c r="E142" s="70" t="s">
        <v>243</v>
      </c>
      <c r="F142" s="71">
        <f t="shared" si="0"/>
        <v>1.0224948875255624</v>
      </c>
      <c r="G142" s="182"/>
      <c r="H142" s="42"/>
    </row>
    <row r="143" spans="1:8" x14ac:dyDescent="0.2">
      <c r="A143" s="6">
        <v>30133</v>
      </c>
      <c r="B143" s="2">
        <v>2.4662000000000002</v>
      </c>
      <c r="C143" s="58" t="s">
        <v>244</v>
      </c>
      <c r="D143" s="59">
        <v>0.95850000000000002</v>
      </c>
      <c r="E143" s="70" t="s">
        <v>244</v>
      </c>
      <c r="F143" s="71">
        <f t="shared" si="0"/>
        <v>1.0432968179447053</v>
      </c>
      <c r="G143" s="182"/>
      <c r="H143" s="42"/>
    </row>
    <row r="144" spans="1:8" x14ac:dyDescent="0.2">
      <c r="A144" s="6">
        <v>30164</v>
      </c>
      <c r="B144" s="2">
        <v>2.4813000000000001</v>
      </c>
      <c r="C144" s="58" t="s">
        <v>245</v>
      </c>
      <c r="D144" s="59">
        <v>0.95209999999999995</v>
      </c>
      <c r="E144" s="70" t="s">
        <v>245</v>
      </c>
      <c r="F144" s="71">
        <f t="shared" si="0"/>
        <v>1.0503098414032139</v>
      </c>
      <c r="G144" s="182"/>
      <c r="H144" s="42"/>
    </row>
    <row r="145" spans="1:8" x14ac:dyDescent="0.2">
      <c r="A145" s="6">
        <v>30195</v>
      </c>
      <c r="B145" s="2">
        <v>2.5055000000000001</v>
      </c>
      <c r="C145" s="58" t="s">
        <v>246</v>
      </c>
      <c r="D145" s="59">
        <v>0.94130000000000003</v>
      </c>
      <c r="E145" s="70" t="s">
        <v>246</v>
      </c>
      <c r="F145" s="71">
        <f t="shared" si="0"/>
        <v>1.0623605651758206</v>
      </c>
      <c r="G145" s="182"/>
      <c r="H145" s="42"/>
    </row>
    <row r="146" spans="1:8" x14ac:dyDescent="0.2">
      <c r="A146" s="6">
        <v>30225</v>
      </c>
      <c r="B146" s="2">
        <v>2.532</v>
      </c>
      <c r="C146" s="58" t="s">
        <v>247</v>
      </c>
      <c r="D146" s="59">
        <v>0.9304</v>
      </c>
      <c r="E146" s="70" t="s">
        <v>247</v>
      </c>
      <c r="F146" s="71">
        <f t="shared" si="0"/>
        <v>1.0748065348237317</v>
      </c>
      <c r="G146" s="182"/>
      <c r="H146" s="42"/>
    </row>
    <row r="147" spans="1:8" x14ac:dyDescent="0.2">
      <c r="A147" s="6">
        <v>30256</v>
      </c>
      <c r="B147" s="2">
        <v>2.5543</v>
      </c>
      <c r="C147" s="58" t="s">
        <v>248</v>
      </c>
      <c r="D147" s="59">
        <v>0.91569999999999996</v>
      </c>
      <c r="E147" s="70" t="s">
        <v>248</v>
      </c>
      <c r="F147" s="71">
        <f t="shared" si="0"/>
        <v>1.0920607185759528</v>
      </c>
      <c r="G147" s="182"/>
      <c r="H147" s="42"/>
    </row>
    <row r="148" spans="1:8" x14ac:dyDescent="0.2">
      <c r="A148" s="6">
        <v>30286</v>
      </c>
      <c r="B148" s="2">
        <v>2.4192999999999998</v>
      </c>
      <c r="C148" s="58" t="s">
        <v>249</v>
      </c>
      <c r="D148" s="59">
        <v>0.95450000000000002</v>
      </c>
      <c r="E148" s="70" t="s">
        <v>249</v>
      </c>
      <c r="F148" s="71">
        <f t="shared" si="0"/>
        <v>1.0476689366160292</v>
      </c>
      <c r="G148" s="182"/>
      <c r="H148" s="42"/>
    </row>
    <row r="149" spans="1:8" x14ac:dyDescent="0.2">
      <c r="A149" s="6">
        <v>30317</v>
      </c>
      <c r="B149" s="2">
        <v>2.3893</v>
      </c>
      <c r="C149" s="58" t="s">
        <v>250</v>
      </c>
      <c r="D149" s="59">
        <v>0.96179999999999999</v>
      </c>
      <c r="E149" s="70" t="s">
        <v>250</v>
      </c>
      <c r="F149" s="71">
        <f t="shared" si="0"/>
        <v>1.039717196922437</v>
      </c>
      <c r="G149" s="182"/>
      <c r="H149" s="42">
        <f>AVERAGE(F149:F160)</f>
        <v>1.1246589887122018</v>
      </c>
    </row>
    <row r="150" spans="1:8" x14ac:dyDescent="0.2">
      <c r="A150" s="6">
        <v>30348</v>
      </c>
      <c r="B150" s="2">
        <v>2.4279999999999999</v>
      </c>
      <c r="C150" s="58" t="s">
        <v>251</v>
      </c>
      <c r="D150" s="59">
        <v>0.94389999999999996</v>
      </c>
      <c r="E150" s="70" t="s">
        <v>251</v>
      </c>
      <c r="F150" s="71">
        <f t="shared" si="0"/>
        <v>1.0594342621040365</v>
      </c>
      <c r="G150" s="182"/>
      <c r="H150" s="42"/>
    </row>
    <row r="151" spans="1:8" x14ac:dyDescent="0.2">
      <c r="A151" s="6">
        <v>30376</v>
      </c>
      <c r="B151" s="2">
        <v>2.411</v>
      </c>
      <c r="C151" s="58" t="s">
        <v>252</v>
      </c>
      <c r="D151" s="59">
        <v>0.93840000000000001</v>
      </c>
      <c r="E151" s="70" t="s">
        <v>252</v>
      </c>
      <c r="F151" s="71">
        <f t="shared" si="0"/>
        <v>1.0656436487638534</v>
      </c>
      <c r="G151" s="182"/>
      <c r="H151" s="42"/>
    </row>
    <row r="152" spans="1:8" x14ac:dyDescent="0.2">
      <c r="A152" s="6">
        <v>30407</v>
      </c>
      <c r="B152" s="2">
        <v>2.4397000000000002</v>
      </c>
      <c r="C152" s="58" t="s">
        <v>253</v>
      </c>
      <c r="D152" s="59">
        <v>0.92520000000000002</v>
      </c>
      <c r="E152" s="70" t="s">
        <v>253</v>
      </c>
      <c r="F152" s="71">
        <f t="shared" si="0"/>
        <v>1.0808473843493298</v>
      </c>
      <c r="G152" s="182"/>
      <c r="H152" s="42"/>
    </row>
    <row r="153" spans="1:8" x14ac:dyDescent="0.2">
      <c r="A153" s="6">
        <v>30437</v>
      </c>
      <c r="B153" s="2">
        <v>2.4664999999999999</v>
      </c>
      <c r="C153" s="58" t="s">
        <v>254</v>
      </c>
      <c r="D153" s="59">
        <v>0.91869999999999996</v>
      </c>
      <c r="E153" s="70" t="s">
        <v>254</v>
      </c>
      <c r="F153" s="71">
        <f t="shared" si="0"/>
        <v>1.088494611951671</v>
      </c>
      <c r="G153" s="182"/>
      <c r="H153" s="42"/>
    </row>
    <row r="154" spans="1:8" x14ac:dyDescent="0.2">
      <c r="A154" s="6">
        <v>30468</v>
      </c>
      <c r="B154" s="2">
        <v>2.5489999999999999</v>
      </c>
      <c r="C154" s="58" t="s">
        <v>255</v>
      </c>
      <c r="D154" s="59">
        <v>0.89239999999999997</v>
      </c>
      <c r="E154" s="70" t="s">
        <v>255</v>
      </c>
      <c r="F154" s="71">
        <f t="shared" si="0"/>
        <v>1.1205737337516808</v>
      </c>
      <c r="G154" s="182"/>
      <c r="H154" s="42"/>
    </row>
    <row r="155" spans="1:8" x14ac:dyDescent="0.2">
      <c r="A155" s="6">
        <v>30498</v>
      </c>
      <c r="B155" s="2">
        <v>2.5914000000000001</v>
      </c>
      <c r="C155" s="58" t="s">
        <v>256</v>
      </c>
      <c r="D155" s="59">
        <v>0.87909999999999999</v>
      </c>
      <c r="E155" s="70" t="s">
        <v>256</v>
      </c>
      <c r="F155" s="71">
        <f t="shared" si="0"/>
        <v>1.1375270162666364</v>
      </c>
      <c r="G155" s="182"/>
      <c r="H155" s="42"/>
    </row>
    <row r="156" spans="1:8" x14ac:dyDescent="0.2">
      <c r="A156" s="6">
        <v>30529</v>
      </c>
      <c r="B156" s="2">
        <v>2.6736</v>
      </c>
      <c r="C156" s="58" t="s">
        <v>257</v>
      </c>
      <c r="D156" s="59">
        <v>0.85240000000000005</v>
      </c>
      <c r="E156" s="70" t="s">
        <v>257</v>
      </c>
      <c r="F156" s="71">
        <f t="shared" si="0"/>
        <v>1.1731581417175034</v>
      </c>
      <c r="G156" s="182"/>
      <c r="H156" s="42"/>
    </row>
    <row r="157" spans="1:8" x14ac:dyDescent="0.2">
      <c r="A157" s="6">
        <v>30560</v>
      </c>
      <c r="B157" s="2">
        <v>2.6678999999999999</v>
      </c>
      <c r="C157" s="58" t="s">
        <v>258</v>
      </c>
      <c r="D157" s="59">
        <v>0.8518</v>
      </c>
      <c r="E157" s="70" t="s">
        <v>258</v>
      </c>
      <c r="F157" s="71">
        <f t="shared" si="0"/>
        <v>1.1739845034045551</v>
      </c>
      <c r="G157" s="182"/>
      <c r="H157" s="42"/>
    </row>
    <row r="158" spans="1:8" x14ac:dyDescent="0.2">
      <c r="A158" s="6">
        <v>30590</v>
      </c>
      <c r="B158" s="2">
        <v>2.6032000000000002</v>
      </c>
      <c r="C158" s="58" t="s">
        <v>259</v>
      </c>
      <c r="D158" s="59">
        <v>0.86599999999999999</v>
      </c>
      <c r="E158" s="70" t="s">
        <v>259</v>
      </c>
      <c r="F158" s="71">
        <f t="shared" si="0"/>
        <v>1.1547344110854503</v>
      </c>
      <c r="G158" s="182"/>
      <c r="H158" s="42"/>
    </row>
    <row r="159" spans="1:8" x14ac:dyDescent="0.2">
      <c r="A159" s="6">
        <v>30621</v>
      </c>
      <c r="B159" s="2">
        <v>2.6846000000000001</v>
      </c>
      <c r="C159" s="58" t="s">
        <v>260</v>
      </c>
      <c r="D159" s="59">
        <v>0.84360000000000002</v>
      </c>
      <c r="E159" s="70" t="s">
        <v>260</v>
      </c>
      <c r="F159" s="71">
        <f t="shared" si="0"/>
        <v>1.1853959222380275</v>
      </c>
      <c r="G159" s="182"/>
      <c r="H159" s="42"/>
    </row>
    <row r="160" spans="1:8" x14ac:dyDescent="0.2">
      <c r="A160" s="6">
        <v>30651</v>
      </c>
      <c r="B160" s="2">
        <v>2.75</v>
      </c>
      <c r="C160" s="58" t="s">
        <v>261</v>
      </c>
      <c r="D160" s="59">
        <v>0.82210000000000005</v>
      </c>
      <c r="E160" s="70" t="s">
        <v>261</v>
      </c>
      <c r="F160" s="71">
        <f t="shared" si="0"/>
        <v>1.2163970319912418</v>
      </c>
      <c r="G160" s="182"/>
      <c r="H160" s="42"/>
    </row>
    <row r="161" spans="1:8" x14ac:dyDescent="0.2">
      <c r="A161" s="6">
        <v>30682</v>
      </c>
      <c r="B161" s="2">
        <v>2.8109999999999999</v>
      </c>
      <c r="C161" s="58" t="s">
        <v>262</v>
      </c>
      <c r="D161" s="59">
        <v>0.8044</v>
      </c>
      <c r="E161" s="70" t="s">
        <v>262</v>
      </c>
      <c r="F161" s="71">
        <f t="shared" si="0"/>
        <v>1.2431626056688214</v>
      </c>
      <c r="G161" s="182"/>
      <c r="H161" s="42">
        <f>AVERAGE(F161:F172)</f>
        <v>1.2716128750171678</v>
      </c>
    </row>
    <row r="162" spans="1:8" x14ac:dyDescent="0.2">
      <c r="A162" s="6">
        <v>30713</v>
      </c>
      <c r="B162" s="2">
        <v>2.6983999999999999</v>
      </c>
      <c r="C162" s="58" t="s">
        <v>263</v>
      </c>
      <c r="D162" s="59">
        <v>0.83050000000000002</v>
      </c>
      <c r="E162" s="70" t="s">
        <v>263</v>
      </c>
      <c r="F162" s="71">
        <f t="shared" si="0"/>
        <v>1.2040939193257074</v>
      </c>
      <c r="G162" s="182"/>
      <c r="H162" s="42"/>
    </row>
    <row r="163" spans="1:8" x14ac:dyDescent="0.2">
      <c r="A163" s="6">
        <v>30742</v>
      </c>
      <c r="B163" s="2">
        <v>2.5973000000000002</v>
      </c>
      <c r="C163" s="58" t="s">
        <v>264</v>
      </c>
      <c r="D163" s="59">
        <v>0.86</v>
      </c>
      <c r="E163" s="70" t="s">
        <v>264</v>
      </c>
      <c r="F163" s="71">
        <f t="shared" si="0"/>
        <v>1.1627906976744187</v>
      </c>
      <c r="G163" s="182"/>
      <c r="H163" s="42"/>
    </row>
    <row r="164" spans="1:8" x14ac:dyDescent="0.2">
      <c r="A164" s="6">
        <v>30773</v>
      </c>
      <c r="B164" s="2">
        <v>2.6474000000000002</v>
      </c>
      <c r="C164" s="58" t="s">
        <v>265</v>
      </c>
      <c r="D164" s="59">
        <v>0.84540000000000004</v>
      </c>
      <c r="E164" s="70" t="s">
        <v>265</v>
      </c>
      <c r="F164" s="71">
        <f t="shared" si="0"/>
        <v>1.1828720132481665</v>
      </c>
      <c r="G164" s="182"/>
      <c r="H164" s="42"/>
    </row>
    <row r="165" spans="1:8" x14ac:dyDescent="0.2">
      <c r="A165" s="6">
        <v>30803</v>
      </c>
      <c r="B165" s="2">
        <v>2.7484000000000002</v>
      </c>
      <c r="C165" s="58" t="s">
        <v>266</v>
      </c>
      <c r="D165" s="59">
        <v>0.81459999999999999</v>
      </c>
      <c r="E165" s="70" t="s">
        <v>266</v>
      </c>
      <c r="F165" s="71">
        <f t="shared" si="0"/>
        <v>1.2275963663147558</v>
      </c>
      <c r="G165" s="182"/>
      <c r="H165" s="42"/>
    </row>
    <row r="166" spans="1:8" x14ac:dyDescent="0.2">
      <c r="A166" s="6">
        <v>30834</v>
      </c>
      <c r="B166" s="2">
        <v>2.7397</v>
      </c>
      <c r="C166" s="58" t="s">
        <v>267</v>
      </c>
      <c r="D166" s="59">
        <v>0.81589999999999996</v>
      </c>
      <c r="E166" s="70" t="s">
        <v>267</v>
      </c>
      <c r="F166" s="71">
        <f t="shared" ref="F166:F229" si="1">1/D166</f>
        <v>1.2256403971074887</v>
      </c>
      <c r="G166" s="182"/>
      <c r="H166" s="42"/>
    </row>
    <row r="167" spans="1:8" x14ac:dyDescent="0.2">
      <c r="A167" s="6">
        <v>30864</v>
      </c>
      <c r="B167" s="2">
        <v>2.8492000000000002</v>
      </c>
      <c r="C167" s="58" t="s">
        <v>268</v>
      </c>
      <c r="D167" s="59">
        <v>0.78559999999999997</v>
      </c>
      <c r="E167" s="70" t="s">
        <v>268</v>
      </c>
      <c r="F167" s="71">
        <f t="shared" si="1"/>
        <v>1.2729124236252547</v>
      </c>
      <c r="G167" s="182"/>
      <c r="H167" s="42"/>
    </row>
    <row r="168" spans="1:8" x14ac:dyDescent="0.2">
      <c r="A168" s="6">
        <v>30895</v>
      </c>
      <c r="B168" s="2">
        <v>2.8856000000000002</v>
      </c>
      <c r="C168" s="58" t="s">
        <v>269</v>
      </c>
      <c r="D168" s="59">
        <v>0.77590000000000003</v>
      </c>
      <c r="E168" s="70" t="s">
        <v>269</v>
      </c>
      <c r="F168" s="71">
        <f t="shared" si="1"/>
        <v>1.2888258796236627</v>
      </c>
      <c r="G168" s="182"/>
      <c r="H168" s="42"/>
    </row>
    <row r="169" spans="1:8" x14ac:dyDescent="0.2">
      <c r="A169" s="6">
        <v>30926</v>
      </c>
      <c r="B169" s="2">
        <v>3.0314000000000001</v>
      </c>
      <c r="C169" s="58" t="s">
        <v>270</v>
      </c>
      <c r="D169" s="59">
        <v>0.74160000000000004</v>
      </c>
      <c r="E169" s="70" t="s">
        <v>270</v>
      </c>
      <c r="F169" s="71">
        <f t="shared" si="1"/>
        <v>1.348435814455232</v>
      </c>
      <c r="G169" s="182"/>
      <c r="H169" s="42"/>
    </row>
    <row r="170" spans="1:8" x14ac:dyDescent="0.2">
      <c r="A170" s="6">
        <v>30956</v>
      </c>
      <c r="B170" s="2">
        <v>3.0678000000000001</v>
      </c>
      <c r="C170" s="58" t="s">
        <v>271</v>
      </c>
      <c r="D170" s="59">
        <v>0.72829999999999995</v>
      </c>
      <c r="E170" s="70" t="s">
        <v>271</v>
      </c>
      <c r="F170" s="71">
        <f t="shared" si="1"/>
        <v>1.373060551970342</v>
      </c>
      <c r="G170" s="182"/>
      <c r="H170" s="42"/>
    </row>
    <row r="171" spans="1:8" x14ac:dyDescent="0.2">
      <c r="A171" s="6">
        <v>30987</v>
      </c>
      <c r="B171" s="2">
        <v>2.9984999999999999</v>
      </c>
      <c r="C171" s="58" t="s">
        <v>272</v>
      </c>
      <c r="D171" s="59">
        <v>0.74609999999999999</v>
      </c>
      <c r="E171" s="70" t="s">
        <v>272</v>
      </c>
      <c r="F171" s="71">
        <f t="shared" si="1"/>
        <v>1.3403029084573115</v>
      </c>
      <c r="G171" s="182"/>
      <c r="H171" s="42"/>
    </row>
    <row r="172" spans="1:8" x14ac:dyDescent="0.2">
      <c r="A172" s="6">
        <v>31017</v>
      </c>
      <c r="B172" s="2">
        <v>3.1044</v>
      </c>
      <c r="C172" s="58" t="s">
        <v>273</v>
      </c>
      <c r="D172" s="59">
        <v>0.71960000000000002</v>
      </c>
      <c r="E172" s="70" t="s">
        <v>273</v>
      </c>
      <c r="F172" s="71">
        <f t="shared" si="1"/>
        <v>1.3896609227348526</v>
      </c>
      <c r="G172" s="182"/>
      <c r="H172" s="42"/>
    </row>
    <row r="173" spans="1:8" x14ac:dyDescent="0.2">
      <c r="A173" s="6">
        <v>31048</v>
      </c>
      <c r="B173" s="2">
        <v>3.1705999999999999</v>
      </c>
      <c r="C173" s="58" t="s">
        <v>274</v>
      </c>
      <c r="D173" s="59">
        <v>0.70199999999999996</v>
      </c>
      <c r="E173" s="70" t="s">
        <v>274</v>
      </c>
      <c r="F173" s="71">
        <f t="shared" si="1"/>
        <v>1.4245014245014247</v>
      </c>
      <c r="G173" s="182"/>
      <c r="H173" s="46">
        <f>AVERAGE(F173:F184)</f>
        <v>1.3214220537777068</v>
      </c>
    </row>
    <row r="174" spans="1:8" x14ac:dyDescent="0.2">
      <c r="A174" s="6">
        <v>31079</v>
      </c>
      <c r="B174" s="2">
        <v>3.3025000000000002</v>
      </c>
      <c r="C174" s="58" t="s">
        <v>275</v>
      </c>
      <c r="D174" s="59">
        <v>0.67559999999999998</v>
      </c>
      <c r="E174" s="70" t="s">
        <v>275</v>
      </c>
      <c r="F174" s="71">
        <f t="shared" si="1"/>
        <v>1.4801657785671996</v>
      </c>
      <c r="G174" s="182"/>
      <c r="H174" s="47"/>
    </row>
    <row r="175" spans="1:8" x14ac:dyDescent="0.2">
      <c r="A175" s="6">
        <v>31107</v>
      </c>
      <c r="B175" s="2">
        <v>3.2982</v>
      </c>
      <c r="C175" s="58" t="s">
        <v>276</v>
      </c>
      <c r="D175" s="60">
        <v>0.67459999999999998</v>
      </c>
      <c r="E175" s="70" t="s">
        <v>276</v>
      </c>
      <c r="F175" s="72">
        <f t="shared" si="1"/>
        <v>1.4823599169878448</v>
      </c>
      <c r="G175" s="183"/>
      <c r="H175" s="42"/>
    </row>
    <row r="176" spans="1:8" x14ac:dyDescent="0.2">
      <c r="A176" s="6">
        <v>31138</v>
      </c>
      <c r="B176" s="2">
        <v>3.0945999999999998</v>
      </c>
      <c r="C176" s="58" t="s">
        <v>277</v>
      </c>
      <c r="D176" s="59">
        <v>0.72489999999999999</v>
      </c>
      <c r="E176" s="70" t="s">
        <v>277</v>
      </c>
      <c r="F176" s="71">
        <f t="shared" si="1"/>
        <v>1.3795006207752794</v>
      </c>
      <c r="G176" s="182"/>
      <c r="H176" s="42"/>
    </row>
    <row r="177" spans="1:8" x14ac:dyDescent="0.2">
      <c r="A177" s="6">
        <v>31168</v>
      </c>
      <c r="B177" s="2">
        <v>3.1093000000000002</v>
      </c>
      <c r="C177" s="58" t="s">
        <v>278</v>
      </c>
      <c r="D177" s="59">
        <v>0.72019999999999995</v>
      </c>
      <c r="E177" s="70" t="s">
        <v>278</v>
      </c>
      <c r="F177" s="71">
        <f t="shared" si="1"/>
        <v>1.3885031935573453</v>
      </c>
      <c r="G177" s="182"/>
      <c r="H177" s="42"/>
    </row>
    <row r="178" spans="1:8" x14ac:dyDescent="0.2">
      <c r="A178" s="6">
        <v>31199</v>
      </c>
      <c r="B178" s="2">
        <v>3.0636000000000001</v>
      </c>
      <c r="C178" s="58" t="s">
        <v>279</v>
      </c>
      <c r="D178" s="59">
        <v>0.7329</v>
      </c>
      <c r="E178" s="70" t="s">
        <v>279</v>
      </c>
      <c r="F178" s="71">
        <f t="shared" si="1"/>
        <v>1.3644426251876109</v>
      </c>
      <c r="G178" s="182"/>
      <c r="H178" s="42"/>
    </row>
    <row r="179" spans="1:8" x14ac:dyDescent="0.2">
      <c r="A179" s="6">
        <v>31229</v>
      </c>
      <c r="B179" s="2">
        <v>2.9083999999999999</v>
      </c>
      <c r="C179" s="58" t="s">
        <v>280</v>
      </c>
      <c r="D179" s="59">
        <v>0.77180000000000004</v>
      </c>
      <c r="E179" s="70" t="s">
        <v>280</v>
      </c>
      <c r="F179" s="71">
        <f t="shared" si="1"/>
        <v>1.2956724540036277</v>
      </c>
      <c r="G179" s="182"/>
      <c r="H179" s="42"/>
    </row>
    <row r="180" spans="1:8" x14ac:dyDescent="0.2">
      <c r="A180" s="6">
        <v>31260</v>
      </c>
      <c r="B180" s="2">
        <v>2.7936999999999999</v>
      </c>
      <c r="C180" s="58" t="s">
        <v>281</v>
      </c>
      <c r="D180" s="59">
        <v>0.79800000000000004</v>
      </c>
      <c r="E180" s="70" t="s">
        <v>281</v>
      </c>
      <c r="F180" s="71">
        <f t="shared" si="1"/>
        <v>1.2531328320802004</v>
      </c>
      <c r="G180" s="182"/>
      <c r="H180" s="42"/>
    </row>
    <row r="181" spans="1:8" x14ac:dyDescent="0.2">
      <c r="A181" s="6">
        <v>31291</v>
      </c>
      <c r="B181" s="2">
        <v>2.8380999999999998</v>
      </c>
      <c r="C181" s="58" t="s">
        <v>282</v>
      </c>
      <c r="D181" s="59">
        <v>0.78500000000000003</v>
      </c>
      <c r="E181" s="70" t="s">
        <v>282</v>
      </c>
      <c r="F181" s="71">
        <f t="shared" si="1"/>
        <v>1.2738853503184713</v>
      </c>
      <c r="G181" s="182"/>
      <c r="H181" s="42"/>
    </row>
    <row r="182" spans="1:8" x14ac:dyDescent="0.2">
      <c r="A182" s="6">
        <v>31321</v>
      </c>
      <c r="B182" s="2">
        <v>2.6446000000000001</v>
      </c>
      <c r="C182" s="58" t="s">
        <v>283</v>
      </c>
      <c r="D182" s="59">
        <v>0.8367</v>
      </c>
      <c r="E182" s="70" t="s">
        <v>283</v>
      </c>
      <c r="F182" s="71">
        <f t="shared" si="1"/>
        <v>1.1951715071112705</v>
      </c>
      <c r="G182" s="182"/>
      <c r="H182" s="42"/>
    </row>
    <row r="183" spans="1:8" x14ac:dyDescent="0.2">
      <c r="A183" s="6">
        <v>31352</v>
      </c>
      <c r="B183" s="2">
        <v>2.5954000000000002</v>
      </c>
      <c r="C183" s="58" t="s">
        <v>284</v>
      </c>
      <c r="D183" s="59">
        <v>0.85170000000000001</v>
      </c>
      <c r="E183" s="70" t="s">
        <v>284</v>
      </c>
      <c r="F183" s="71">
        <f t="shared" si="1"/>
        <v>1.1741223435481978</v>
      </c>
      <c r="G183" s="182"/>
      <c r="H183" s="42"/>
    </row>
    <row r="184" spans="1:8" x14ac:dyDescent="0.2">
      <c r="A184" s="6">
        <v>31382</v>
      </c>
      <c r="B184" s="2">
        <v>2.5122</v>
      </c>
      <c r="C184" s="58" t="s">
        <v>285</v>
      </c>
      <c r="D184" s="59">
        <v>0.87290000000000001</v>
      </c>
      <c r="E184" s="70" t="s">
        <v>285</v>
      </c>
      <c r="F184" s="71">
        <f t="shared" si="1"/>
        <v>1.1456065986940085</v>
      </c>
      <c r="G184" s="182"/>
      <c r="H184" s="42"/>
    </row>
    <row r="185" spans="1:8" x14ac:dyDescent="0.2">
      <c r="A185" s="6">
        <v>31413</v>
      </c>
      <c r="B185" s="2">
        <v>2.4384000000000001</v>
      </c>
      <c r="C185" s="58" t="s">
        <v>286</v>
      </c>
      <c r="D185" s="59">
        <v>0.89139999999999997</v>
      </c>
      <c r="E185" s="70" t="s">
        <v>286</v>
      </c>
      <c r="F185" s="71">
        <f t="shared" si="1"/>
        <v>1.1218308279111511</v>
      </c>
      <c r="G185" s="182"/>
      <c r="H185" s="42">
        <f>AVERAGE(F185:F196)</f>
        <v>1.0189788951579306</v>
      </c>
    </row>
    <row r="186" spans="1:8" x14ac:dyDescent="0.2">
      <c r="A186" s="6">
        <v>31444</v>
      </c>
      <c r="B186" s="2">
        <v>2.3317000000000001</v>
      </c>
      <c r="C186" s="58" t="s">
        <v>287</v>
      </c>
      <c r="D186" s="59">
        <v>0.92759999999999998</v>
      </c>
      <c r="E186" s="70" t="s">
        <v>287</v>
      </c>
      <c r="F186" s="71">
        <f t="shared" si="1"/>
        <v>1.0780508840017249</v>
      </c>
      <c r="G186" s="182"/>
      <c r="H186" s="42"/>
    </row>
    <row r="187" spans="1:8" x14ac:dyDescent="0.2">
      <c r="A187" s="6">
        <v>31472</v>
      </c>
      <c r="B187" s="2">
        <v>2.2751999999999999</v>
      </c>
      <c r="C187" s="58" t="s">
        <v>288</v>
      </c>
      <c r="D187" s="59">
        <v>0.95450000000000002</v>
      </c>
      <c r="E187" s="70" t="s">
        <v>288</v>
      </c>
      <c r="F187" s="71">
        <f t="shared" si="1"/>
        <v>1.0476689366160292</v>
      </c>
      <c r="G187" s="182"/>
      <c r="H187" s="42"/>
    </row>
    <row r="188" spans="1:8" x14ac:dyDescent="0.2">
      <c r="A188" s="6">
        <v>31503</v>
      </c>
      <c r="B188" s="2">
        <v>2.2732000000000001</v>
      </c>
      <c r="C188" s="58" t="s">
        <v>289</v>
      </c>
      <c r="D188" s="59">
        <v>0.95079999999999998</v>
      </c>
      <c r="E188" s="70" t="s">
        <v>289</v>
      </c>
      <c r="F188" s="71">
        <f t="shared" si="1"/>
        <v>1.0517458981909971</v>
      </c>
      <c r="G188" s="182"/>
      <c r="H188" s="42"/>
    </row>
    <row r="189" spans="1:8" x14ac:dyDescent="0.2">
      <c r="A189" s="6">
        <v>31533</v>
      </c>
      <c r="B189" s="2">
        <v>2.2277</v>
      </c>
      <c r="C189" s="58" t="s">
        <v>290</v>
      </c>
      <c r="D189" s="59">
        <v>0.96450000000000002</v>
      </c>
      <c r="E189" s="70" t="s">
        <v>290</v>
      </c>
      <c r="F189" s="71">
        <f t="shared" si="1"/>
        <v>1.0368066355624677</v>
      </c>
      <c r="G189" s="182"/>
      <c r="H189" s="42"/>
    </row>
    <row r="190" spans="1:8" x14ac:dyDescent="0.2">
      <c r="A190" s="6">
        <v>31564</v>
      </c>
      <c r="B190" s="2">
        <v>2.2336999999999998</v>
      </c>
      <c r="C190" s="58" t="s">
        <v>291</v>
      </c>
      <c r="D190" s="59">
        <v>0.96160000000000001</v>
      </c>
      <c r="E190" s="70" t="s">
        <v>291</v>
      </c>
      <c r="F190" s="71">
        <f t="shared" si="1"/>
        <v>1.0399334442595674</v>
      </c>
      <c r="G190" s="182"/>
      <c r="H190" s="42"/>
    </row>
    <row r="191" spans="1:8" x14ac:dyDescent="0.2">
      <c r="A191" s="6">
        <v>31594</v>
      </c>
      <c r="B191" s="2">
        <v>2.1516999999999999</v>
      </c>
      <c r="C191" s="58" t="s">
        <v>292</v>
      </c>
      <c r="D191" s="59">
        <v>0.99019999999999997</v>
      </c>
      <c r="E191" s="70" t="s">
        <v>292</v>
      </c>
      <c r="F191" s="71">
        <f t="shared" si="1"/>
        <v>1.0098969905069684</v>
      </c>
      <c r="G191" s="182"/>
      <c r="H191" s="42"/>
    </row>
    <row r="192" spans="1:8" x14ac:dyDescent="0.2">
      <c r="A192" s="6">
        <v>31625</v>
      </c>
      <c r="B192" s="2">
        <v>2.0621</v>
      </c>
      <c r="C192" s="58" t="s">
        <v>293</v>
      </c>
      <c r="D192" s="59">
        <v>1.0214000000000001</v>
      </c>
      <c r="E192" s="70" t="s">
        <v>293</v>
      </c>
      <c r="F192" s="71">
        <f t="shared" si="1"/>
        <v>0.97904836498923042</v>
      </c>
      <c r="G192" s="182"/>
      <c r="H192" s="42"/>
    </row>
    <row r="193" spans="1:8" x14ac:dyDescent="0.2">
      <c r="A193" s="6">
        <v>31656</v>
      </c>
      <c r="B193" s="2">
        <v>2.0415000000000001</v>
      </c>
      <c r="C193" s="58" t="s">
        <v>294</v>
      </c>
      <c r="D193" s="59">
        <v>1.0281</v>
      </c>
      <c r="E193" s="70" t="s">
        <v>294</v>
      </c>
      <c r="F193" s="71">
        <f t="shared" si="1"/>
        <v>0.97266802840190647</v>
      </c>
      <c r="G193" s="182"/>
      <c r="H193" s="42"/>
    </row>
    <row r="194" spans="1:8" x14ac:dyDescent="0.2">
      <c r="A194" s="6">
        <v>31686</v>
      </c>
      <c r="B194" s="2">
        <v>2.0055000000000001</v>
      </c>
      <c r="C194" s="58" t="s">
        <v>295</v>
      </c>
      <c r="D194" s="59">
        <v>1.0403</v>
      </c>
      <c r="E194" s="70" t="s">
        <v>295</v>
      </c>
      <c r="F194" s="71">
        <f t="shared" si="1"/>
        <v>0.96126117466115546</v>
      </c>
      <c r="G194" s="182"/>
      <c r="H194" s="42"/>
    </row>
    <row r="195" spans="1:8" x14ac:dyDescent="0.2">
      <c r="A195" s="6">
        <v>31717</v>
      </c>
      <c r="B195" s="2">
        <v>2.0243000000000002</v>
      </c>
      <c r="C195" s="58" t="s">
        <v>296</v>
      </c>
      <c r="D195" s="59">
        <v>1.0294000000000001</v>
      </c>
      <c r="E195" s="70" t="s">
        <v>296</v>
      </c>
      <c r="F195" s="71">
        <f t="shared" si="1"/>
        <v>0.97143967359626959</v>
      </c>
      <c r="G195" s="182"/>
      <c r="H195" s="42"/>
    </row>
    <row r="196" spans="1:8" x14ac:dyDescent="0.2">
      <c r="A196" s="6">
        <v>31747</v>
      </c>
      <c r="B196" s="2">
        <v>1.988</v>
      </c>
      <c r="C196" s="58" t="s">
        <v>297</v>
      </c>
      <c r="D196" s="59">
        <v>1.0445</v>
      </c>
      <c r="E196" s="70" t="s">
        <v>297</v>
      </c>
      <c r="F196" s="71">
        <f t="shared" si="1"/>
        <v>0.9573958831977023</v>
      </c>
      <c r="G196" s="182"/>
      <c r="H196" s="42"/>
    </row>
    <row r="197" spans="1:8" x14ac:dyDescent="0.2">
      <c r="A197" s="6">
        <v>31778</v>
      </c>
      <c r="B197" s="2">
        <v>1.8595999999999999</v>
      </c>
      <c r="C197" s="58" t="s">
        <v>298</v>
      </c>
      <c r="D197" s="59">
        <v>1.1120000000000001</v>
      </c>
      <c r="E197" s="70" t="s">
        <v>298</v>
      </c>
      <c r="F197" s="71">
        <f t="shared" si="1"/>
        <v>0.89928057553956831</v>
      </c>
      <c r="G197" s="182"/>
      <c r="H197" s="42">
        <f>AVERAGE(F197:F208)</f>
        <v>0.86749366992977084</v>
      </c>
    </row>
    <row r="198" spans="1:8" x14ac:dyDescent="0.2">
      <c r="A198" s="6">
        <v>31809</v>
      </c>
      <c r="B198" s="2">
        <v>1.8239000000000001</v>
      </c>
      <c r="C198" s="58" t="s">
        <v>299</v>
      </c>
      <c r="D198" s="59">
        <v>1.1298999999999999</v>
      </c>
      <c r="E198" s="70" t="s">
        <v>299</v>
      </c>
      <c r="F198" s="71">
        <f t="shared" si="1"/>
        <v>0.88503407381184185</v>
      </c>
      <c r="G198" s="182"/>
      <c r="H198" s="42"/>
    </row>
    <row r="199" spans="1:8" x14ac:dyDescent="0.2">
      <c r="A199" s="6">
        <v>31837</v>
      </c>
      <c r="B199" s="2">
        <v>1.8354999999999999</v>
      </c>
      <c r="C199" s="58" t="s">
        <v>300</v>
      </c>
      <c r="D199" s="59">
        <v>1.1316999999999999</v>
      </c>
      <c r="E199" s="70" t="s">
        <v>300</v>
      </c>
      <c r="F199" s="71">
        <f t="shared" si="1"/>
        <v>0.8836264027569144</v>
      </c>
      <c r="G199" s="182"/>
      <c r="H199" s="42"/>
    </row>
    <row r="200" spans="1:8" x14ac:dyDescent="0.2">
      <c r="A200" s="6">
        <v>31868</v>
      </c>
      <c r="B200" s="2">
        <v>1.8118000000000001</v>
      </c>
      <c r="C200" s="58" t="s">
        <v>301</v>
      </c>
      <c r="D200" s="59">
        <v>1.1471</v>
      </c>
      <c r="E200" s="70" t="s">
        <v>301</v>
      </c>
      <c r="F200" s="71">
        <f t="shared" si="1"/>
        <v>0.87176357771772295</v>
      </c>
      <c r="G200" s="182"/>
      <c r="H200" s="42"/>
    </row>
    <row r="201" spans="1:8" x14ac:dyDescent="0.2">
      <c r="A201" s="6">
        <v>31898</v>
      </c>
      <c r="B201" s="2">
        <v>1.7881</v>
      </c>
      <c r="C201" s="58" t="s">
        <v>302</v>
      </c>
      <c r="D201" s="59">
        <v>1.1624000000000001</v>
      </c>
      <c r="E201" s="70" t="s">
        <v>302</v>
      </c>
      <c r="F201" s="71">
        <f t="shared" si="1"/>
        <v>0.86028905712319337</v>
      </c>
      <c r="G201" s="182"/>
      <c r="H201" s="42"/>
    </row>
    <row r="202" spans="1:8" x14ac:dyDescent="0.2">
      <c r="A202" s="6">
        <v>31929</v>
      </c>
      <c r="B202" s="2">
        <v>1.8189</v>
      </c>
      <c r="C202" s="58" t="s">
        <v>303</v>
      </c>
      <c r="D202" s="59">
        <v>1.1409</v>
      </c>
      <c r="E202" s="70" t="s">
        <v>303</v>
      </c>
      <c r="F202" s="71">
        <f t="shared" si="1"/>
        <v>0.87650100797615915</v>
      </c>
      <c r="G202" s="182"/>
      <c r="H202" s="42"/>
    </row>
    <row r="203" spans="1:8" x14ac:dyDescent="0.2">
      <c r="A203" s="6">
        <v>31959</v>
      </c>
      <c r="B203" s="2">
        <v>1.8482000000000001</v>
      </c>
      <c r="C203" s="58" t="s">
        <v>304</v>
      </c>
      <c r="D203" s="59">
        <v>1.1237999999999999</v>
      </c>
      <c r="E203" s="70" t="s">
        <v>304</v>
      </c>
      <c r="F203" s="71">
        <f t="shared" si="1"/>
        <v>0.88983804947499567</v>
      </c>
      <c r="G203" s="182"/>
      <c r="H203" s="42"/>
    </row>
    <row r="204" spans="1:8" x14ac:dyDescent="0.2">
      <c r="A204" s="6">
        <v>31990</v>
      </c>
      <c r="B204" s="2">
        <v>1.8552999999999999</v>
      </c>
      <c r="C204" s="58" t="s">
        <v>305</v>
      </c>
      <c r="D204" s="59">
        <v>1.1164000000000001</v>
      </c>
      <c r="E204" s="70" t="s">
        <v>305</v>
      </c>
      <c r="F204" s="71">
        <f t="shared" si="1"/>
        <v>0.8957362952346829</v>
      </c>
      <c r="G204" s="182"/>
      <c r="H204" s="42"/>
    </row>
    <row r="205" spans="1:8" x14ac:dyDescent="0.2">
      <c r="A205" s="6">
        <v>32021</v>
      </c>
      <c r="B205" s="2">
        <v>1.8133999999999999</v>
      </c>
      <c r="C205" s="58" t="s">
        <v>306</v>
      </c>
      <c r="D205" s="59">
        <v>1.1447000000000001</v>
      </c>
      <c r="E205" s="70" t="s">
        <v>306</v>
      </c>
      <c r="F205" s="71">
        <f t="shared" si="1"/>
        <v>0.87359133397396693</v>
      </c>
      <c r="G205" s="182"/>
      <c r="H205" s="42"/>
    </row>
    <row r="206" spans="1:8" x14ac:dyDescent="0.2">
      <c r="A206" s="6">
        <v>32051</v>
      </c>
      <c r="B206" s="2">
        <v>1.8006</v>
      </c>
      <c r="C206" s="58" t="s">
        <v>307</v>
      </c>
      <c r="D206" s="59">
        <v>1.1517999999999999</v>
      </c>
      <c r="E206" s="70" t="s">
        <v>307</v>
      </c>
      <c r="F206" s="71">
        <f t="shared" si="1"/>
        <v>0.86820628581350934</v>
      </c>
      <c r="G206" s="182"/>
      <c r="H206" s="42"/>
    </row>
    <row r="207" spans="1:8" x14ac:dyDescent="0.2">
      <c r="A207" s="6">
        <v>32082</v>
      </c>
      <c r="B207" s="2">
        <v>1.6820999999999999</v>
      </c>
      <c r="C207" s="58" t="s">
        <v>308</v>
      </c>
      <c r="D207" s="59">
        <v>1.2274</v>
      </c>
      <c r="E207" s="70" t="s">
        <v>308</v>
      </c>
      <c r="F207" s="71">
        <f t="shared" si="1"/>
        <v>0.814730324262669</v>
      </c>
      <c r="G207" s="182"/>
      <c r="H207" s="42"/>
    </row>
    <row r="208" spans="1:8" x14ac:dyDescent="0.2">
      <c r="A208" s="6">
        <v>32112</v>
      </c>
      <c r="B208" s="2">
        <v>1.6335</v>
      </c>
      <c r="C208" s="58" t="s">
        <v>309</v>
      </c>
      <c r="D208" s="59">
        <v>1.2637</v>
      </c>
      <c r="E208" s="70" t="s">
        <v>309</v>
      </c>
      <c r="F208" s="71">
        <f t="shared" si="1"/>
        <v>0.79132705547202653</v>
      </c>
      <c r="G208" s="182"/>
      <c r="H208" s="42"/>
    </row>
    <row r="209" spans="1:8" x14ac:dyDescent="0.2">
      <c r="A209" s="6">
        <v>32143</v>
      </c>
      <c r="B209" s="2">
        <v>1.6536999999999999</v>
      </c>
      <c r="C209" s="58" t="s">
        <v>310</v>
      </c>
      <c r="D209" s="59">
        <v>1.2501</v>
      </c>
      <c r="E209" s="70" t="s">
        <v>310</v>
      </c>
      <c r="F209" s="71">
        <f t="shared" si="1"/>
        <v>0.7999360051195904</v>
      </c>
      <c r="G209" s="182"/>
      <c r="H209" s="42">
        <f>AVERAGE(F209:F220)</f>
        <v>0.84621095903950672</v>
      </c>
    </row>
    <row r="210" spans="1:8" x14ac:dyDescent="0.2">
      <c r="A210" s="6">
        <v>32174</v>
      </c>
      <c r="B210" s="2">
        <v>1.6964999999999999</v>
      </c>
      <c r="C210" s="58" t="s">
        <v>311</v>
      </c>
      <c r="D210" s="59">
        <v>1.2169000000000001</v>
      </c>
      <c r="E210" s="70" t="s">
        <v>311</v>
      </c>
      <c r="F210" s="71">
        <f t="shared" si="1"/>
        <v>0.82176021037061375</v>
      </c>
      <c r="G210" s="182"/>
      <c r="H210" s="42"/>
    </row>
    <row r="211" spans="1:8" x14ac:dyDescent="0.2">
      <c r="A211" s="6">
        <v>32203</v>
      </c>
      <c r="B211" s="2">
        <v>1.677</v>
      </c>
      <c r="C211" s="58" t="s">
        <v>312</v>
      </c>
      <c r="D211" s="59">
        <v>1.2343</v>
      </c>
      <c r="E211" s="70" t="s">
        <v>312</v>
      </c>
      <c r="F211" s="71">
        <f t="shared" si="1"/>
        <v>0.81017580815036871</v>
      </c>
      <c r="G211" s="182"/>
      <c r="H211" s="42"/>
    </row>
    <row r="212" spans="1:8" x14ac:dyDescent="0.2">
      <c r="A212" s="6">
        <v>32234</v>
      </c>
      <c r="B212" s="2">
        <v>1.671</v>
      </c>
      <c r="C212" s="58" t="s">
        <v>313</v>
      </c>
      <c r="D212" s="59">
        <v>1.2406999999999999</v>
      </c>
      <c r="E212" s="70" t="s">
        <v>313</v>
      </c>
      <c r="F212" s="71">
        <f t="shared" si="1"/>
        <v>0.8059966148142178</v>
      </c>
      <c r="G212" s="182"/>
      <c r="H212" s="42"/>
    </row>
    <row r="213" spans="1:8" x14ac:dyDescent="0.2">
      <c r="A213" s="6">
        <v>32264</v>
      </c>
      <c r="B213" s="2">
        <v>1.6935</v>
      </c>
      <c r="C213" s="58" t="s">
        <v>314</v>
      </c>
      <c r="D213" s="59">
        <v>1.2282999999999999</v>
      </c>
      <c r="E213" s="70" t="s">
        <v>314</v>
      </c>
      <c r="F213" s="71">
        <f t="shared" si="1"/>
        <v>0.81413335504355622</v>
      </c>
      <c r="G213" s="182"/>
      <c r="H213" s="42"/>
    </row>
    <row r="214" spans="1:8" x14ac:dyDescent="0.2">
      <c r="A214" s="6">
        <v>32295</v>
      </c>
      <c r="B214" s="2">
        <v>1.7579</v>
      </c>
      <c r="C214" s="58" t="s">
        <v>315</v>
      </c>
      <c r="D214" s="59">
        <v>1.1841999999999999</v>
      </c>
      <c r="E214" s="70" t="s">
        <v>315</v>
      </c>
      <c r="F214" s="71">
        <f t="shared" si="1"/>
        <v>0.84445195068400614</v>
      </c>
      <c r="G214" s="182"/>
      <c r="H214" s="42"/>
    </row>
    <row r="215" spans="1:8" x14ac:dyDescent="0.2">
      <c r="A215" s="6">
        <v>32325</v>
      </c>
      <c r="B215" s="2">
        <v>1.8466</v>
      </c>
      <c r="C215" s="58" t="s">
        <v>316</v>
      </c>
      <c r="D215" s="59">
        <v>1.1274</v>
      </c>
      <c r="E215" s="70" t="s">
        <v>316</v>
      </c>
      <c r="F215" s="71">
        <f t="shared" si="1"/>
        <v>0.88699662941280821</v>
      </c>
      <c r="G215" s="182"/>
      <c r="H215" s="42"/>
    </row>
    <row r="216" spans="1:8" x14ac:dyDescent="0.2">
      <c r="A216" s="6">
        <v>32356</v>
      </c>
      <c r="B216" s="2">
        <v>1.8879999999999999</v>
      </c>
      <c r="C216" s="58" t="s">
        <v>317</v>
      </c>
      <c r="D216" s="59">
        <v>1.1039000000000001</v>
      </c>
      <c r="E216" s="70" t="s">
        <v>317</v>
      </c>
      <c r="F216" s="71">
        <f t="shared" si="1"/>
        <v>0.90587915572062683</v>
      </c>
      <c r="G216" s="182"/>
      <c r="H216" s="42"/>
    </row>
    <row r="217" spans="1:8" x14ac:dyDescent="0.2">
      <c r="A217" s="6">
        <v>32387</v>
      </c>
      <c r="B217" s="2">
        <v>1.8668</v>
      </c>
      <c r="C217" s="58" t="s">
        <v>318</v>
      </c>
      <c r="D217" s="59">
        <v>1.1107</v>
      </c>
      <c r="E217" s="70" t="s">
        <v>318</v>
      </c>
      <c r="F217" s="71">
        <f t="shared" si="1"/>
        <v>0.90033312325560455</v>
      </c>
      <c r="G217" s="182"/>
      <c r="H217" s="42"/>
    </row>
    <row r="218" spans="1:8" x14ac:dyDescent="0.2">
      <c r="A218" s="6">
        <v>32417</v>
      </c>
      <c r="B218" s="2">
        <v>1.8165</v>
      </c>
      <c r="C218" s="58" t="s">
        <v>319</v>
      </c>
      <c r="D218" s="59">
        <v>1.1403000000000001</v>
      </c>
      <c r="E218" s="70" t="s">
        <v>319</v>
      </c>
      <c r="F218" s="71">
        <f t="shared" si="1"/>
        <v>0.87696220292905369</v>
      </c>
      <c r="G218" s="182"/>
      <c r="H218" s="42"/>
    </row>
    <row r="219" spans="1:8" x14ac:dyDescent="0.2">
      <c r="A219" s="6">
        <v>32448</v>
      </c>
      <c r="B219" s="2">
        <v>1.7491000000000001</v>
      </c>
      <c r="C219" s="58" t="s">
        <v>320</v>
      </c>
      <c r="D219" s="59">
        <v>1.1854</v>
      </c>
      <c r="E219" s="70" t="s">
        <v>320</v>
      </c>
      <c r="F219" s="71">
        <f t="shared" si="1"/>
        <v>0.84359709802598282</v>
      </c>
      <c r="G219" s="182"/>
      <c r="H219" s="42"/>
    </row>
    <row r="220" spans="1:8" x14ac:dyDescent="0.2">
      <c r="A220" s="6">
        <v>32478</v>
      </c>
      <c r="B220" s="2">
        <v>1.7564</v>
      </c>
      <c r="C220" s="58" t="s">
        <v>321</v>
      </c>
      <c r="D220" s="59">
        <v>1.1843999999999999</v>
      </c>
      <c r="E220" s="70" t="s">
        <v>321</v>
      </c>
      <c r="F220" s="71">
        <f t="shared" si="1"/>
        <v>0.84430935494765291</v>
      </c>
      <c r="G220" s="182"/>
      <c r="H220" s="42"/>
    </row>
    <row r="221" spans="1:8" x14ac:dyDescent="0.2">
      <c r="A221" s="6">
        <v>32509</v>
      </c>
      <c r="B221" s="2">
        <v>1.8357000000000001</v>
      </c>
      <c r="C221" s="58" t="s">
        <v>322</v>
      </c>
      <c r="D221" s="59">
        <v>1.1382000000000001</v>
      </c>
      <c r="E221" s="70" t="s">
        <v>322</v>
      </c>
      <c r="F221" s="71">
        <f t="shared" si="1"/>
        <v>0.87858021437357225</v>
      </c>
      <c r="G221" s="182"/>
      <c r="H221" s="42">
        <f>AVERAGE(F221:F232)</f>
        <v>0.90792479251297475</v>
      </c>
    </row>
    <row r="222" spans="1:8" x14ac:dyDescent="0.2">
      <c r="A222" s="6">
        <v>32540</v>
      </c>
      <c r="B222" s="2">
        <v>1.8505</v>
      </c>
      <c r="C222" s="58" t="s">
        <v>323</v>
      </c>
      <c r="D222" s="59">
        <v>1.1252</v>
      </c>
      <c r="E222" s="70" t="s">
        <v>323</v>
      </c>
      <c r="F222" s="71">
        <f t="shared" si="1"/>
        <v>0.88873089228581592</v>
      </c>
      <c r="G222" s="182"/>
      <c r="H222" s="42"/>
    </row>
    <row r="223" spans="1:8" x14ac:dyDescent="0.2">
      <c r="A223" s="6">
        <v>32568</v>
      </c>
      <c r="B223" s="2">
        <v>1.8686</v>
      </c>
      <c r="C223" s="58" t="s">
        <v>324</v>
      </c>
      <c r="D223" s="59">
        <v>1.1153</v>
      </c>
      <c r="E223" s="70" t="s">
        <v>324</v>
      </c>
      <c r="F223" s="71">
        <f t="shared" si="1"/>
        <v>0.89661974356675334</v>
      </c>
      <c r="G223" s="182"/>
      <c r="H223" s="42"/>
    </row>
    <row r="224" spans="1:8" x14ac:dyDescent="0.2">
      <c r="A224" s="6">
        <v>32599</v>
      </c>
      <c r="B224" s="2">
        <v>1.8696999999999999</v>
      </c>
      <c r="C224" s="58" t="s">
        <v>325</v>
      </c>
      <c r="D224" s="59">
        <v>1.1121000000000001</v>
      </c>
      <c r="E224" s="70" t="s">
        <v>325</v>
      </c>
      <c r="F224" s="71">
        <f t="shared" si="1"/>
        <v>0.89919971225609197</v>
      </c>
      <c r="G224" s="182"/>
      <c r="H224" s="42"/>
    </row>
    <row r="225" spans="1:8" x14ac:dyDescent="0.2">
      <c r="A225" s="6">
        <v>32629</v>
      </c>
      <c r="B225" s="2">
        <v>1.9460999999999999</v>
      </c>
      <c r="C225" s="58" t="s">
        <v>326</v>
      </c>
      <c r="D225" s="59">
        <v>1.0668</v>
      </c>
      <c r="E225" s="70" t="s">
        <v>326</v>
      </c>
      <c r="F225" s="71">
        <f t="shared" si="1"/>
        <v>0.9373828271466067</v>
      </c>
      <c r="G225" s="182"/>
      <c r="H225" s="42"/>
    </row>
    <row r="226" spans="1:8" x14ac:dyDescent="0.2">
      <c r="A226" s="6">
        <v>32660</v>
      </c>
      <c r="B226" s="2">
        <v>1.9789000000000001</v>
      </c>
      <c r="C226" s="58" t="s">
        <v>327</v>
      </c>
      <c r="D226" s="59">
        <v>1.0468</v>
      </c>
      <c r="E226" s="70" t="s">
        <v>327</v>
      </c>
      <c r="F226" s="71">
        <f t="shared" si="1"/>
        <v>0.95529231944975168</v>
      </c>
      <c r="G226" s="182"/>
      <c r="H226" s="42"/>
    </row>
    <row r="227" spans="1:8" x14ac:dyDescent="0.2">
      <c r="A227" s="6">
        <v>32690</v>
      </c>
      <c r="B227" s="2">
        <v>1.8900999999999999</v>
      </c>
      <c r="C227" s="58" t="s">
        <v>328</v>
      </c>
      <c r="D227" s="59">
        <v>1.0945</v>
      </c>
      <c r="E227" s="70" t="s">
        <v>328</v>
      </c>
      <c r="F227" s="71">
        <f t="shared" si="1"/>
        <v>0.91365920511649157</v>
      </c>
      <c r="G227" s="182"/>
      <c r="H227" s="42"/>
    </row>
    <row r="228" spans="1:8" x14ac:dyDescent="0.2">
      <c r="A228" s="6">
        <v>32721</v>
      </c>
      <c r="B228" s="2">
        <v>1.9268000000000001</v>
      </c>
      <c r="C228" s="58" t="s">
        <v>329</v>
      </c>
      <c r="D228" s="59">
        <v>1.0778000000000001</v>
      </c>
      <c r="E228" s="70" t="s">
        <v>329</v>
      </c>
      <c r="F228" s="71">
        <f t="shared" si="1"/>
        <v>0.92781592132120982</v>
      </c>
      <c r="G228" s="182"/>
      <c r="H228" s="42"/>
    </row>
    <row r="229" spans="1:8" x14ac:dyDescent="0.2">
      <c r="A229" s="6">
        <v>32752</v>
      </c>
      <c r="B229" s="2">
        <v>1.9501999999999999</v>
      </c>
      <c r="C229" s="58" t="s">
        <v>330</v>
      </c>
      <c r="D229" s="59">
        <v>1.0630999999999999</v>
      </c>
      <c r="E229" s="70" t="s">
        <v>330</v>
      </c>
      <c r="F229" s="71">
        <f t="shared" si="1"/>
        <v>0.94064528266390746</v>
      </c>
      <c r="G229" s="182"/>
      <c r="H229" s="42"/>
    </row>
    <row r="230" spans="1:8" x14ac:dyDescent="0.2">
      <c r="A230" s="6">
        <v>32782</v>
      </c>
      <c r="B230" s="2">
        <v>1.8662000000000001</v>
      </c>
      <c r="C230" s="58" t="s">
        <v>331</v>
      </c>
      <c r="D230" s="59">
        <v>1.103</v>
      </c>
      <c r="E230" s="70" t="s">
        <v>331</v>
      </c>
      <c r="F230" s="71">
        <f t="shared" ref="F230:F293" si="2">1/D230</f>
        <v>0.90661831368993651</v>
      </c>
      <c r="G230" s="182"/>
      <c r="H230" s="42"/>
    </row>
    <row r="231" spans="1:8" x14ac:dyDescent="0.2">
      <c r="A231" s="6">
        <v>32813</v>
      </c>
      <c r="B231" s="2">
        <v>1.83</v>
      </c>
      <c r="C231" s="58" t="s">
        <v>332</v>
      </c>
      <c r="D231" s="59">
        <v>1.119</v>
      </c>
      <c r="E231" s="70" t="s">
        <v>332</v>
      </c>
      <c r="F231" s="71">
        <f t="shared" si="2"/>
        <v>0.89365504915102767</v>
      </c>
      <c r="G231" s="182"/>
      <c r="H231" s="42"/>
    </row>
    <row r="232" spans="1:8" x14ac:dyDescent="0.2">
      <c r="A232" s="6">
        <v>32843</v>
      </c>
      <c r="B232" s="2">
        <v>1.7378</v>
      </c>
      <c r="C232" s="58" t="s">
        <v>333</v>
      </c>
      <c r="D232" s="59">
        <v>1.167</v>
      </c>
      <c r="E232" s="70" t="s">
        <v>333</v>
      </c>
      <c r="F232" s="71">
        <f t="shared" si="2"/>
        <v>0.85689802913453295</v>
      </c>
      <c r="G232" s="182"/>
      <c r="H232" s="42"/>
    </row>
    <row r="233" spans="1:8" x14ac:dyDescent="0.2">
      <c r="A233" s="6">
        <v>32874</v>
      </c>
      <c r="B233" s="2">
        <v>1.6914</v>
      </c>
      <c r="C233" s="58" t="s">
        <v>334</v>
      </c>
      <c r="D233" s="59">
        <v>1.2021999999999999</v>
      </c>
      <c r="E233" s="70" t="s">
        <v>334</v>
      </c>
      <c r="F233" s="71">
        <f t="shared" si="2"/>
        <v>0.83180835135584763</v>
      </c>
      <c r="G233" s="182"/>
      <c r="H233" s="42">
        <f>AVERAGE(F233:F244)</f>
        <v>0.78762061156563734</v>
      </c>
    </row>
    <row r="234" spans="1:8" x14ac:dyDescent="0.2">
      <c r="A234" s="6">
        <v>32905</v>
      </c>
      <c r="B234" s="2">
        <v>1.6758</v>
      </c>
      <c r="C234" s="58" t="s">
        <v>335</v>
      </c>
      <c r="D234" s="59">
        <v>1.2182999999999999</v>
      </c>
      <c r="E234" s="70" t="s">
        <v>335</v>
      </c>
      <c r="F234" s="71">
        <f t="shared" si="2"/>
        <v>0.82081589099564967</v>
      </c>
      <c r="G234" s="182"/>
      <c r="H234" s="42"/>
    </row>
    <row r="235" spans="1:8" x14ac:dyDescent="0.2">
      <c r="A235" s="6">
        <v>32933</v>
      </c>
      <c r="B235" s="2">
        <v>1.7053</v>
      </c>
      <c r="C235" s="58" t="s">
        <v>336</v>
      </c>
      <c r="D235" s="59">
        <v>1.1973</v>
      </c>
      <c r="E235" s="70" t="s">
        <v>336</v>
      </c>
      <c r="F235" s="71">
        <f t="shared" si="2"/>
        <v>0.83521256159692636</v>
      </c>
      <c r="G235" s="182"/>
      <c r="H235" s="42"/>
    </row>
    <row r="236" spans="1:8" x14ac:dyDescent="0.2">
      <c r="A236" s="6">
        <v>32964</v>
      </c>
      <c r="B236" s="2">
        <v>1.6862999999999999</v>
      </c>
      <c r="C236" s="58" t="s">
        <v>337</v>
      </c>
      <c r="D236" s="59">
        <v>1.2116</v>
      </c>
      <c r="E236" s="70" t="s">
        <v>337</v>
      </c>
      <c r="F236" s="71">
        <f t="shared" si="2"/>
        <v>0.8253549026081215</v>
      </c>
      <c r="G236" s="182"/>
      <c r="H236" s="42"/>
    </row>
    <row r="237" spans="1:8" x14ac:dyDescent="0.2">
      <c r="A237" s="6">
        <v>32994</v>
      </c>
      <c r="B237" s="2">
        <v>1.663</v>
      </c>
      <c r="C237" s="58" t="s">
        <v>338</v>
      </c>
      <c r="D237" s="59">
        <v>1.2322</v>
      </c>
      <c r="E237" s="70" t="s">
        <v>338</v>
      </c>
      <c r="F237" s="71">
        <f t="shared" si="2"/>
        <v>0.8115565654926149</v>
      </c>
      <c r="G237" s="182"/>
      <c r="H237" s="42"/>
    </row>
    <row r="238" spans="1:8" x14ac:dyDescent="0.2">
      <c r="A238" s="6">
        <v>33025</v>
      </c>
      <c r="B238" s="2">
        <v>1.6832</v>
      </c>
      <c r="C238" s="58" t="s">
        <v>339</v>
      </c>
      <c r="D238" s="59">
        <v>1.2229000000000001</v>
      </c>
      <c r="E238" s="70" t="s">
        <v>339</v>
      </c>
      <c r="F238" s="71">
        <f t="shared" si="2"/>
        <v>0.81772835064191673</v>
      </c>
      <c r="G238" s="182"/>
      <c r="H238" s="42"/>
    </row>
    <row r="239" spans="1:8" x14ac:dyDescent="0.2">
      <c r="A239" s="6">
        <v>33055</v>
      </c>
      <c r="B239" s="2">
        <v>1.6375</v>
      </c>
      <c r="C239" s="58" t="s">
        <v>340</v>
      </c>
      <c r="D239" s="59">
        <v>1.2616000000000001</v>
      </c>
      <c r="E239" s="70" t="s">
        <v>340</v>
      </c>
      <c r="F239" s="71">
        <f t="shared" si="2"/>
        <v>0.79264426125554843</v>
      </c>
      <c r="G239" s="182"/>
      <c r="H239" s="42"/>
    </row>
    <row r="240" spans="1:8" x14ac:dyDescent="0.2">
      <c r="A240" s="6">
        <v>33086</v>
      </c>
      <c r="B240" s="2">
        <v>1.5702</v>
      </c>
      <c r="C240" s="58" t="s">
        <v>341</v>
      </c>
      <c r="D240" s="59">
        <v>1.3162</v>
      </c>
      <c r="E240" s="70" t="s">
        <v>341</v>
      </c>
      <c r="F240" s="71">
        <f t="shared" si="2"/>
        <v>0.75976295395836502</v>
      </c>
      <c r="G240" s="182"/>
      <c r="H240" s="42"/>
    </row>
    <row r="241" spans="1:8" x14ac:dyDescent="0.2">
      <c r="A241" s="6">
        <v>33117</v>
      </c>
      <c r="B241" s="2">
        <v>1.5701000000000001</v>
      </c>
      <c r="C241" s="58" t="s">
        <v>342</v>
      </c>
      <c r="D241" s="59">
        <v>1.3132999999999999</v>
      </c>
      <c r="E241" s="70" t="s">
        <v>342</v>
      </c>
      <c r="F241" s="71">
        <f t="shared" si="2"/>
        <v>0.76144064570166758</v>
      </c>
      <c r="G241" s="182"/>
      <c r="H241" s="42"/>
    </row>
    <row r="242" spans="1:8" x14ac:dyDescent="0.2">
      <c r="A242" s="6">
        <v>33147</v>
      </c>
      <c r="B242" s="2">
        <v>1.5238</v>
      </c>
      <c r="C242" s="58" t="s">
        <v>343</v>
      </c>
      <c r="D242" s="59">
        <v>1.3522000000000001</v>
      </c>
      <c r="E242" s="70" t="s">
        <v>343</v>
      </c>
      <c r="F242" s="71">
        <f t="shared" si="2"/>
        <v>0.73953557166099682</v>
      </c>
      <c r="G242" s="182"/>
      <c r="H242" s="42"/>
    </row>
    <row r="243" spans="1:8" x14ac:dyDescent="0.2">
      <c r="A243" s="6">
        <v>33178</v>
      </c>
      <c r="B243" s="2">
        <v>1.4857</v>
      </c>
      <c r="C243" s="58" t="s">
        <v>344</v>
      </c>
      <c r="D243" s="59">
        <v>1.3809</v>
      </c>
      <c r="E243" s="70" t="s">
        <v>344</v>
      </c>
      <c r="F243" s="71">
        <f t="shared" si="2"/>
        <v>0.7241653993772178</v>
      </c>
      <c r="G243" s="182"/>
      <c r="H243" s="42"/>
    </row>
    <row r="244" spans="1:8" x14ac:dyDescent="0.2">
      <c r="A244" s="6">
        <v>33208</v>
      </c>
      <c r="B244" s="2">
        <v>1.4982</v>
      </c>
      <c r="C244" s="58" t="s">
        <v>345</v>
      </c>
      <c r="D244" s="59">
        <v>1.3672</v>
      </c>
      <c r="E244" s="70" t="s">
        <v>345</v>
      </c>
      <c r="F244" s="71">
        <f t="shared" si="2"/>
        <v>0.73142188414277354</v>
      </c>
      <c r="G244" s="182"/>
      <c r="H244" s="42"/>
    </row>
    <row r="245" spans="1:8" x14ac:dyDescent="0.2">
      <c r="A245" s="6">
        <v>33239</v>
      </c>
      <c r="B245" s="2">
        <v>1.5091000000000001</v>
      </c>
      <c r="C245" s="58" t="s">
        <v>346</v>
      </c>
      <c r="D245" s="59">
        <v>1.3574999999999999</v>
      </c>
      <c r="E245" s="70" t="s">
        <v>346</v>
      </c>
      <c r="F245" s="71">
        <f t="shared" si="2"/>
        <v>0.73664825046040516</v>
      </c>
      <c r="G245" s="182"/>
      <c r="H245" s="42">
        <f>AVERAGE(F245:F256)</f>
        <v>0.80886617794063964</v>
      </c>
    </row>
    <row r="246" spans="1:8" x14ac:dyDescent="0.2">
      <c r="A246" s="6">
        <v>33270</v>
      </c>
      <c r="B246" s="2">
        <v>1.4804999999999999</v>
      </c>
      <c r="C246" s="58" t="s">
        <v>347</v>
      </c>
      <c r="D246" s="59">
        <v>1.3841000000000001</v>
      </c>
      <c r="E246" s="70" t="s">
        <v>347</v>
      </c>
      <c r="F246" s="71">
        <f t="shared" si="2"/>
        <v>0.72249114948341875</v>
      </c>
      <c r="G246" s="182"/>
      <c r="H246" s="42"/>
    </row>
    <row r="247" spans="1:8" x14ac:dyDescent="0.2">
      <c r="A247" s="6">
        <v>33298</v>
      </c>
      <c r="B247" s="2">
        <v>1.6122000000000001</v>
      </c>
      <c r="C247" s="58" t="s">
        <v>348</v>
      </c>
      <c r="D247" s="59">
        <v>1.2806</v>
      </c>
      <c r="E247" s="70" t="s">
        <v>348</v>
      </c>
      <c r="F247" s="71">
        <f t="shared" si="2"/>
        <v>0.78088396064344845</v>
      </c>
      <c r="G247" s="182"/>
      <c r="H247" s="42"/>
    </row>
    <row r="248" spans="1:8" x14ac:dyDescent="0.2">
      <c r="A248" s="6">
        <v>33329</v>
      </c>
      <c r="B248" s="2">
        <v>1.7027000000000001</v>
      </c>
      <c r="C248" s="58" t="s">
        <v>349</v>
      </c>
      <c r="D248" s="59">
        <v>1.2105999999999999</v>
      </c>
      <c r="E248" s="70" t="s">
        <v>349</v>
      </c>
      <c r="F248" s="71">
        <f t="shared" si="2"/>
        <v>0.82603667602841568</v>
      </c>
      <c r="G248" s="182"/>
      <c r="H248" s="42"/>
    </row>
    <row r="249" spans="1:8" x14ac:dyDescent="0.2">
      <c r="A249" s="6">
        <v>33359</v>
      </c>
      <c r="B249" s="2">
        <v>1.7199</v>
      </c>
      <c r="C249" s="58" t="s">
        <v>350</v>
      </c>
      <c r="D249" s="59">
        <v>1.1992</v>
      </c>
      <c r="E249" s="70" t="s">
        <v>350</v>
      </c>
      <c r="F249" s="71">
        <f t="shared" si="2"/>
        <v>0.83388925950633752</v>
      </c>
      <c r="G249" s="182"/>
      <c r="H249" s="42"/>
    </row>
    <row r="250" spans="1:8" x14ac:dyDescent="0.2">
      <c r="A250" s="6">
        <v>33390</v>
      </c>
      <c r="B250" s="2">
        <v>1.7827999999999999</v>
      </c>
      <c r="C250" s="58" t="s">
        <v>351</v>
      </c>
      <c r="D250" s="59">
        <v>1.1513</v>
      </c>
      <c r="E250" s="70" t="s">
        <v>351</v>
      </c>
      <c r="F250" s="71">
        <f t="shared" si="2"/>
        <v>0.86858334057152786</v>
      </c>
      <c r="G250" s="182"/>
      <c r="H250" s="42"/>
    </row>
    <row r="251" spans="1:8" x14ac:dyDescent="0.2">
      <c r="A251" s="6">
        <v>33420</v>
      </c>
      <c r="B251" s="2">
        <v>1.7851999999999999</v>
      </c>
      <c r="C251" s="58" t="s">
        <v>352</v>
      </c>
      <c r="D251" s="59">
        <v>1.1489</v>
      </c>
      <c r="E251" s="70" t="s">
        <v>352</v>
      </c>
      <c r="F251" s="71">
        <f t="shared" si="2"/>
        <v>0.87039777178170419</v>
      </c>
      <c r="G251" s="182"/>
      <c r="H251" s="42"/>
    </row>
    <row r="252" spans="1:8" x14ac:dyDescent="0.2">
      <c r="A252" s="6">
        <v>33451</v>
      </c>
      <c r="B252" s="2">
        <v>1.7435</v>
      </c>
      <c r="C252" s="58" t="s">
        <v>353</v>
      </c>
      <c r="D252" s="59">
        <v>1.1763999999999999</v>
      </c>
      <c r="E252" s="70" t="s">
        <v>353</v>
      </c>
      <c r="F252" s="71">
        <f t="shared" si="2"/>
        <v>0.85005100306018366</v>
      </c>
      <c r="G252" s="182"/>
      <c r="H252" s="42"/>
    </row>
    <row r="253" spans="1:8" x14ac:dyDescent="0.2">
      <c r="A253" s="6">
        <v>33482</v>
      </c>
      <c r="B253" s="2">
        <v>1.6933</v>
      </c>
      <c r="C253" s="58" t="s">
        <v>354</v>
      </c>
      <c r="D253" s="59">
        <v>1.2078</v>
      </c>
      <c r="E253" s="70" t="s">
        <v>354</v>
      </c>
      <c r="F253" s="71">
        <f t="shared" si="2"/>
        <v>0.82795164762377882</v>
      </c>
      <c r="G253" s="182"/>
      <c r="H253" s="42"/>
    </row>
    <row r="254" spans="1:8" x14ac:dyDescent="0.2">
      <c r="A254" s="6">
        <v>33512</v>
      </c>
      <c r="B254" s="2">
        <v>1.6893</v>
      </c>
      <c r="C254" s="58" t="s">
        <v>355</v>
      </c>
      <c r="D254" s="59">
        <v>1.2114</v>
      </c>
      <c r="E254" s="70" t="s">
        <v>355</v>
      </c>
      <c r="F254" s="71">
        <f t="shared" si="2"/>
        <v>0.82549116724451044</v>
      </c>
      <c r="G254" s="182"/>
      <c r="H254" s="42"/>
    </row>
    <row r="255" spans="1:8" x14ac:dyDescent="0.2">
      <c r="A255" s="6">
        <v>33543</v>
      </c>
      <c r="B255" s="2">
        <v>1.6208</v>
      </c>
      <c r="C255" s="58" t="s">
        <v>356</v>
      </c>
      <c r="D255" s="59">
        <v>1.2579</v>
      </c>
      <c r="E255" s="70" t="s">
        <v>356</v>
      </c>
      <c r="F255" s="71">
        <f t="shared" si="2"/>
        <v>0.79497575323952618</v>
      </c>
      <c r="G255" s="182"/>
      <c r="H255" s="42"/>
    </row>
    <row r="256" spans="1:8" x14ac:dyDescent="0.2">
      <c r="A256" s="6">
        <v>33573</v>
      </c>
      <c r="B256" s="2">
        <v>1.5629999999999999</v>
      </c>
      <c r="C256" s="58" t="s">
        <v>357</v>
      </c>
      <c r="D256" s="59">
        <v>1.3004</v>
      </c>
      <c r="E256" s="70" t="s">
        <v>357</v>
      </c>
      <c r="F256" s="71">
        <f t="shared" si="2"/>
        <v>0.76899415564441709</v>
      </c>
      <c r="G256" s="182"/>
      <c r="H256" s="42"/>
    </row>
    <row r="257" spans="1:8" x14ac:dyDescent="0.2">
      <c r="A257" s="6">
        <v>33604</v>
      </c>
      <c r="B257" s="2">
        <v>1.5788</v>
      </c>
      <c r="C257" s="58" t="s">
        <v>358</v>
      </c>
      <c r="D257" s="59">
        <v>1.2946</v>
      </c>
      <c r="E257" s="70" t="s">
        <v>358</v>
      </c>
      <c r="F257" s="71">
        <f t="shared" si="2"/>
        <v>0.77243936350996445</v>
      </c>
      <c r="G257" s="182"/>
      <c r="H257" s="42">
        <f>AVERAGE(F257:F268)</f>
        <v>0.77256361618447622</v>
      </c>
    </row>
    <row r="258" spans="1:8" x14ac:dyDescent="0.2">
      <c r="A258" s="6">
        <v>33635</v>
      </c>
      <c r="B258" s="2">
        <v>1.6186</v>
      </c>
      <c r="C258" s="58" t="s">
        <v>359</v>
      </c>
      <c r="D258" s="59">
        <v>1.2628999999999999</v>
      </c>
      <c r="E258" s="70" t="s">
        <v>359</v>
      </c>
      <c r="F258" s="71">
        <f t="shared" si="2"/>
        <v>0.79182833161770538</v>
      </c>
      <c r="G258" s="182"/>
      <c r="H258" s="42"/>
    </row>
    <row r="259" spans="1:8" x14ac:dyDescent="0.2">
      <c r="A259" s="6">
        <v>33664</v>
      </c>
      <c r="B259" s="2">
        <v>1.6616</v>
      </c>
      <c r="C259" s="58" t="s">
        <v>360</v>
      </c>
      <c r="D259" s="59">
        <v>1.2303999999999999</v>
      </c>
      <c r="E259" s="70" t="s">
        <v>360</v>
      </c>
      <c r="F259" s="71">
        <f t="shared" si="2"/>
        <v>0.81274382314694416</v>
      </c>
      <c r="G259" s="182"/>
      <c r="H259" s="42"/>
    </row>
    <row r="260" spans="1:8" x14ac:dyDescent="0.2">
      <c r="A260" s="6">
        <v>33695</v>
      </c>
      <c r="B260" s="2">
        <v>1.6493</v>
      </c>
      <c r="C260" s="58" t="s">
        <v>361</v>
      </c>
      <c r="D260" s="59">
        <v>1.2423999999999999</v>
      </c>
      <c r="E260" s="70" t="s">
        <v>361</v>
      </c>
      <c r="F260" s="71">
        <f t="shared" si="2"/>
        <v>0.80489375402446883</v>
      </c>
      <c r="G260" s="182"/>
      <c r="H260" s="42"/>
    </row>
    <row r="261" spans="1:8" x14ac:dyDescent="0.2">
      <c r="A261" s="6">
        <v>33725</v>
      </c>
      <c r="B261" s="2">
        <v>1.6225000000000001</v>
      </c>
      <c r="C261" s="58" t="s">
        <v>362</v>
      </c>
      <c r="D261" s="59">
        <v>1.2681</v>
      </c>
      <c r="E261" s="70" t="s">
        <v>362</v>
      </c>
      <c r="F261" s="71">
        <f t="shared" si="2"/>
        <v>0.7885813421654444</v>
      </c>
      <c r="G261" s="182"/>
      <c r="H261" s="42"/>
    </row>
    <row r="262" spans="1:8" x14ac:dyDescent="0.2">
      <c r="A262" s="6">
        <v>33756</v>
      </c>
      <c r="B262" s="2">
        <v>1.5726</v>
      </c>
      <c r="C262" s="58" t="s">
        <v>363</v>
      </c>
      <c r="D262" s="59">
        <v>1.3031999999999999</v>
      </c>
      <c r="E262" s="70" t="s">
        <v>363</v>
      </c>
      <c r="F262" s="71">
        <f t="shared" si="2"/>
        <v>0.76734192756292208</v>
      </c>
      <c r="G262" s="182"/>
      <c r="H262" s="42"/>
    </row>
    <row r="263" spans="1:8" x14ac:dyDescent="0.2">
      <c r="A263" s="6">
        <v>33786</v>
      </c>
      <c r="B263" s="2">
        <v>1.4914000000000001</v>
      </c>
      <c r="C263" s="58" t="s">
        <v>364</v>
      </c>
      <c r="D263" s="59">
        <v>1.3706</v>
      </c>
      <c r="E263" s="70" t="s">
        <v>364</v>
      </c>
      <c r="F263" s="71">
        <f t="shared" si="2"/>
        <v>0.72960747118050484</v>
      </c>
      <c r="G263" s="182"/>
      <c r="H263" s="42"/>
    </row>
    <row r="264" spans="1:8" x14ac:dyDescent="0.2">
      <c r="A264" s="6">
        <v>33817</v>
      </c>
      <c r="B264" s="2">
        <v>1.4475</v>
      </c>
      <c r="C264" s="58" t="s">
        <v>365</v>
      </c>
      <c r="D264" s="59">
        <v>1.4018999999999999</v>
      </c>
      <c r="E264" s="70" t="s">
        <v>365</v>
      </c>
      <c r="F264" s="71">
        <f t="shared" si="2"/>
        <v>0.71331764034524581</v>
      </c>
      <c r="G264" s="182"/>
      <c r="H264" s="42"/>
    </row>
    <row r="265" spans="1:8" x14ac:dyDescent="0.2">
      <c r="A265" s="6">
        <v>33848</v>
      </c>
      <c r="B265" s="2">
        <v>1.4514</v>
      </c>
      <c r="C265" s="58" t="s">
        <v>366</v>
      </c>
      <c r="D265" s="59">
        <v>1.3867</v>
      </c>
      <c r="E265" s="70" t="s">
        <v>366</v>
      </c>
      <c r="F265" s="71">
        <f t="shared" si="2"/>
        <v>0.72113651114155908</v>
      </c>
      <c r="G265" s="182"/>
      <c r="H265" s="42"/>
    </row>
    <row r="266" spans="1:8" x14ac:dyDescent="0.2">
      <c r="A266" s="6">
        <v>33878</v>
      </c>
      <c r="B266" s="2">
        <v>1.4851000000000001</v>
      </c>
      <c r="C266" s="58" t="s">
        <v>367</v>
      </c>
      <c r="D266" s="59">
        <v>1.3251999999999999</v>
      </c>
      <c r="E266" s="70" t="s">
        <v>367</v>
      </c>
      <c r="F266" s="71">
        <f t="shared" si="2"/>
        <v>0.75460307878056143</v>
      </c>
      <c r="G266" s="182"/>
      <c r="H266" s="42"/>
    </row>
    <row r="267" spans="1:8" x14ac:dyDescent="0.2">
      <c r="A267" s="6">
        <v>33909</v>
      </c>
      <c r="B267" s="2">
        <v>1.5874999999999999</v>
      </c>
      <c r="C267" s="58" t="s">
        <v>368</v>
      </c>
      <c r="D267" s="59">
        <v>1.2388999999999999</v>
      </c>
      <c r="E267" s="70" t="s">
        <v>368</v>
      </c>
      <c r="F267" s="71">
        <f t="shared" si="2"/>
        <v>0.8071676487206394</v>
      </c>
      <c r="G267" s="182"/>
      <c r="H267" s="42"/>
    </row>
    <row r="268" spans="1:8" x14ac:dyDescent="0.2">
      <c r="A268" s="6">
        <v>33939</v>
      </c>
      <c r="B268" s="2">
        <v>1.5822000000000001</v>
      </c>
      <c r="C268" s="58" t="s">
        <v>369</v>
      </c>
      <c r="D268" s="59">
        <v>1.2390000000000001</v>
      </c>
      <c r="E268" s="70" t="s">
        <v>369</v>
      </c>
      <c r="F268" s="71">
        <f t="shared" si="2"/>
        <v>0.80710250201775624</v>
      </c>
      <c r="G268" s="182"/>
      <c r="H268" s="42"/>
    </row>
    <row r="269" spans="1:8" x14ac:dyDescent="0.2">
      <c r="A269" s="6">
        <v>33970</v>
      </c>
      <c r="B269" s="2">
        <v>1.6144000000000001</v>
      </c>
      <c r="C269" s="58" t="s">
        <v>370</v>
      </c>
      <c r="D269" s="59">
        <v>1.2121999999999999</v>
      </c>
      <c r="E269" s="70" t="s">
        <v>370</v>
      </c>
      <c r="F269" s="71">
        <f t="shared" si="2"/>
        <v>0.82494637848539853</v>
      </c>
      <c r="G269" s="182"/>
      <c r="H269" s="42">
        <f>AVERAGE(F269:F280)</f>
        <v>0.85360399801437914</v>
      </c>
    </row>
    <row r="270" spans="1:8" x14ac:dyDescent="0.2">
      <c r="A270" s="6">
        <v>34001</v>
      </c>
      <c r="B270" s="2">
        <v>1.6414</v>
      </c>
      <c r="C270" s="58" t="s">
        <v>371</v>
      </c>
      <c r="D270" s="59">
        <v>1.1822999999999999</v>
      </c>
      <c r="E270" s="70" t="s">
        <v>371</v>
      </c>
      <c r="F270" s="71">
        <f t="shared" si="2"/>
        <v>0.84580901632411409</v>
      </c>
      <c r="G270" s="182"/>
      <c r="H270" s="42"/>
    </row>
    <row r="271" spans="1:8" x14ac:dyDescent="0.2">
      <c r="A271" s="6">
        <v>34029</v>
      </c>
      <c r="B271" s="2">
        <v>1.6466000000000001</v>
      </c>
      <c r="C271" s="58" t="s">
        <v>372</v>
      </c>
      <c r="D271" s="59">
        <v>1.1787000000000001</v>
      </c>
      <c r="E271" s="70" t="s">
        <v>372</v>
      </c>
      <c r="F271" s="71">
        <f t="shared" si="2"/>
        <v>0.84839229659794679</v>
      </c>
      <c r="G271" s="182"/>
      <c r="H271" s="42"/>
    </row>
    <row r="272" spans="1:8" x14ac:dyDescent="0.2">
      <c r="A272" s="6">
        <v>34060</v>
      </c>
      <c r="B272" s="2">
        <v>1.5964</v>
      </c>
      <c r="C272" s="58" t="s">
        <v>373</v>
      </c>
      <c r="D272" s="59">
        <v>1.2211000000000001</v>
      </c>
      <c r="E272" s="70" t="s">
        <v>373</v>
      </c>
      <c r="F272" s="71">
        <f t="shared" si="2"/>
        <v>0.81893374825976573</v>
      </c>
      <c r="G272" s="182"/>
      <c r="H272" s="42"/>
    </row>
    <row r="273" spans="1:8" x14ac:dyDescent="0.2">
      <c r="A273" s="6">
        <v>34090</v>
      </c>
      <c r="B273" s="2">
        <v>1.6071</v>
      </c>
      <c r="C273" s="58" t="s">
        <v>374</v>
      </c>
      <c r="D273" s="59">
        <v>1.2172000000000001</v>
      </c>
      <c r="E273" s="70" t="s">
        <v>374</v>
      </c>
      <c r="F273" s="71">
        <f t="shared" si="2"/>
        <v>0.82155767334866903</v>
      </c>
      <c r="G273" s="182"/>
      <c r="H273" s="42"/>
    </row>
    <row r="274" spans="1:8" x14ac:dyDescent="0.2">
      <c r="A274" s="6">
        <v>34121</v>
      </c>
      <c r="B274" s="2">
        <v>1.6547000000000001</v>
      </c>
      <c r="C274" s="58" t="s">
        <v>375</v>
      </c>
      <c r="D274" s="59">
        <v>1.1850000000000001</v>
      </c>
      <c r="E274" s="70" t="s">
        <v>375</v>
      </c>
      <c r="F274" s="71">
        <f t="shared" si="2"/>
        <v>0.8438818565400843</v>
      </c>
      <c r="G274" s="182"/>
      <c r="H274" s="42"/>
    </row>
    <row r="275" spans="1:8" x14ac:dyDescent="0.2">
      <c r="A275" s="6">
        <v>34151</v>
      </c>
      <c r="B275" s="2">
        <v>1.7157</v>
      </c>
      <c r="C275" s="58" t="s">
        <v>376</v>
      </c>
      <c r="D275" s="59">
        <v>1.1385000000000001</v>
      </c>
      <c r="E275" s="70" t="s">
        <v>376</v>
      </c>
      <c r="F275" s="71">
        <f t="shared" si="2"/>
        <v>0.87834870443566093</v>
      </c>
      <c r="G275" s="182"/>
      <c r="H275" s="42"/>
    </row>
    <row r="276" spans="1:8" x14ac:dyDescent="0.2">
      <c r="A276" s="6">
        <v>34182</v>
      </c>
      <c r="B276" s="2">
        <v>1.6943999999999999</v>
      </c>
      <c r="C276" s="58" t="s">
        <v>377</v>
      </c>
      <c r="D276" s="59">
        <v>1.1333</v>
      </c>
      <c r="E276" s="70" t="s">
        <v>377</v>
      </c>
      <c r="F276" s="71">
        <f t="shared" si="2"/>
        <v>0.8823788934968676</v>
      </c>
      <c r="G276" s="182"/>
      <c r="H276" s="42"/>
    </row>
    <row r="277" spans="1:8" x14ac:dyDescent="0.2">
      <c r="A277" s="6">
        <v>34213</v>
      </c>
      <c r="B277" s="2">
        <v>1.6218999999999999</v>
      </c>
      <c r="C277" s="58" t="s">
        <v>378</v>
      </c>
      <c r="D277" s="59">
        <v>1.1791</v>
      </c>
      <c r="E277" s="70" t="s">
        <v>378</v>
      </c>
      <c r="F277" s="71">
        <f t="shared" si="2"/>
        <v>0.8481044864727334</v>
      </c>
      <c r="G277" s="182"/>
      <c r="H277" s="42"/>
    </row>
    <row r="278" spans="1:8" x14ac:dyDescent="0.2">
      <c r="A278" s="6">
        <v>34243</v>
      </c>
      <c r="B278" s="2">
        <v>1.6405000000000001</v>
      </c>
      <c r="C278" s="58" t="s">
        <v>379</v>
      </c>
      <c r="D278" s="59">
        <v>1.1638999999999999</v>
      </c>
      <c r="E278" s="70" t="s">
        <v>379</v>
      </c>
      <c r="F278" s="71">
        <f t="shared" si="2"/>
        <v>0.85918034195377613</v>
      </c>
      <c r="G278" s="182"/>
      <c r="H278" s="42"/>
    </row>
    <row r="279" spans="1:8" x14ac:dyDescent="0.2">
      <c r="A279" s="6">
        <v>34274</v>
      </c>
      <c r="B279" s="2">
        <v>1.7004999999999999</v>
      </c>
      <c r="C279" s="58" t="s">
        <v>380</v>
      </c>
      <c r="D279" s="59">
        <v>1.1288</v>
      </c>
      <c r="E279" s="70" t="s">
        <v>380</v>
      </c>
      <c r="F279" s="71">
        <f t="shared" si="2"/>
        <v>0.88589652728561297</v>
      </c>
      <c r="G279" s="182"/>
      <c r="H279" s="42"/>
    </row>
    <row r="280" spans="1:8" x14ac:dyDescent="0.2">
      <c r="A280" s="6">
        <v>34304</v>
      </c>
      <c r="B280" s="2">
        <v>1.7104999999999999</v>
      </c>
      <c r="C280" s="58" t="s">
        <v>381</v>
      </c>
      <c r="D280" s="59">
        <v>1.1289</v>
      </c>
      <c r="E280" s="70" t="s">
        <v>381</v>
      </c>
      <c r="F280" s="71">
        <f t="shared" si="2"/>
        <v>0.88581805297191951</v>
      </c>
      <c r="G280" s="182"/>
      <c r="H280" s="42"/>
    </row>
    <row r="281" spans="1:8" x14ac:dyDescent="0.2">
      <c r="A281" s="6">
        <v>34335</v>
      </c>
      <c r="B281" s="2">
        <v>1.7425999999999999</v>
      </c>
      <c r="C281" s="58" t="s">
        <v>382</v>
      </c>
      <c r="D281" s="59">
        <v>1.1141000000000001</v>
      </c>
      <c r="E281" s="70" t="s">
        <v>382</v>
      </c>
      <c r="F281" s="71">
        <f t="shared" si="2"/>
        <v>0.89758549501840046</v>
      </c>
      <c r="G281" s="182"/>
      <c r="H281" s="42">
        <f>AVERAGE(F281:F292)</f>
        <v>0.84289045660070494</v>
      </c>
    </row>
    <row r="282" spans="1:8" x14ac:dyDescent="0.2">
      <c r="A282" s="6">
        <v>34366</v>
      </c>
      <c r="B282" s="2">
        <v>1.7355</v>
      </c>
      <c r="C282" s="58" t="s">
        <v>383</v>
      </c>
      <c r="D282" s="59">
        <v>1.1175999999999999</v>
      </c>
      <c r="E282" s="70" t="s">
        <v>383</v>
      </c>
      <c r="F282" s="71">
        <f t="shared" si="2"/>
        <v>0.89477451682176101</v>
      </c>
      <c r="G282" s="182"/>
      <c r="H282" s="42"/>
    </row>
    <row r="283" spans="1:8" x14ac:dyDescent="0.2">
      <c r="A283" s="6">
        <v>34394</v>
      </c>
      <c r="B283" s="2">
        <v>1.6909000000000001</v>
      </c>
      <c r="C283" s="58" t="s">
        <v>384</v>
      </c>
      <c r="D283" s="59">
        <v>1.1418999999999999</v>
      </c>
      <c r="E283" s="70" t="s">
        <v>384</v>
      </c>
      <c r="F283" s="71">
        <f t="shared" si="2"/>
        <v>0.87573342674489896</v>
      </c>
      <c r="G283" s="182"/>
      <c r="H283" s="42"/>
    </row>
    <row r="284" spans="1:8" x14ac:dyDescent="0.2">
      <c r="A284" s="6">
        <v>34425</v>
      </c>
      <c r="B284" s="2">
        <v>1.6983999999999999</v>
      </c>
      <c r="C284" s="58" t="s">
        <v>385</v>
      </c>
      <c r="D284" s="59">
        <v>1.1392</v>
      </c>
      <c r="E284" s="70" t="s">
        <v>385</v>
      </c>
      <c r="F284" s="71">
        <f t="shared" si="2"/>
        <v>0.87780898876404501</v>
      </c>
      <c r="G284" s="182"/>
      <c r="H284" s="42"/>
    </row>
    <row r="285" spans="1:8" x14ac:dyDescent="0.2">
      <c r="A285" s="6">
        <v>34455</v>
      </c>
      <c r="B285" s="2">
        <v>1.6565000000000001</v>
      </c>
      <c r="C285" s="58" t="s">
        <v>386</v>
      </c>
      <c r="D285" s="59">
        <v>1.1644000000000001</v>
      </c>
      <c r="E285" s="70" t="s">
        <v>386</v>
      </c>
      <c r="F285" s="71">
        <f t="shared" si="2"/>
        <v>0.8588114050154585</v>
      </c>
      <c r="G285" s="182"/>
      <c r="H285" s="42"/>
    </row>
    <row r="286" spans="1:8" x14ac:dyDescent="0.2">
      <c r="A286" s="6">
        <v>34486</v>
      </c>
      <c r="B286" s="2">
        <v>1.6271</v>
      </c>
      <c r="C286" s="58" t="s">
        <v>387</v>
      </c>
      <c r="D286" s="59">
        <v>1.1835</v>
      </c>
      <c r="E286" s="70" t="s">
        <v>387</v>
      </c>
      <c r="F286" s="71">
        <f t="shared" si="2"/>
        <v>0.84495141529362061</v>
      </c>
      <c r="G286" s="182"/>
      <c r="H286" s="42"/>
    </row>
    <row r="287" spans="1:8" x14ac:dyDescent="0.2">
      <c r="A287" s="6">
        <v>34516</v>
      </c>
      <c r="B287" s="2">
        <v>1.5673999999999999</v>
      </c>
      <c r="C287" s="58" t="s">
        <v>388</v>
      </c>
      <c r="D287" s="59">
        <v>1.2219</v>
      </c>
      <c r="E287" s="70" t="s">
        <v>388</v>
      </c>
      <c r="F287" s="71">
        <f t="shared" si="2"/>
        <v>0.81839757754317044</v>
      </c>
      <c r="G287" s="182"/>
      <c r="H287" s="42"/>
    </row>
    <row r="288" spans="1:8" x14ac:dyDescent="0.2">
      <c r="A288" s="6">
        <v>34547</v>
      </c>
      <c r="B288" s="2">
        <v>1.5646</v>
      </c>
      <c r="C288" s="58" t="s">
        <v>389</v>
      </c>
      <c r="D288" s="59">
        <v>1.2232000000000001</v>
      </c>
      <c r="E288" s="70" t="s">
        <v>389</v>
      </c>
      <c r="F288" s="71">
        <f t="shared" si="2"/>
        <v>0.81752779594506209</v>
      </c>
      <c r="G288" s="182"/>
      <c r="H288" s="42"/>
    </row>
    <row r="289" spans="1:8" x14ac:dyDescent="0.2">
      <c r="A289" s="6">
        <v>34578</v>
      </c>
      <c r="B289" s="2">
        <v>1.5490999999999999</v>
      </c>
      <c r="C289" s="58" t="s">
        <v>390</v>
      </c>
      <c r="D289" s="59">
        <v>1.2354000000000001</v>
      </c>
      <c r="E289" s="70" t="s">
        <v>390</v>
      </c>
      <c r="F289" s="71">
        <f t="shared" si="2"/>
        <v>0.80945442771571952</v>
      </c>
      <c r="G289" s="182"/>
      <c r="H289" s="42"/>
    </row>
    <row r="290" spans="1:8" x14ac:dyDescent="0.2">
      <c r="A290" s="6">
        <v>34608</v>
      </c>
      <c r="B290" s="2">
        <v>1.5195000000000001</v>
      </c>
      <c r="C290" s="58" t="s">
        <v>391</v>
      </c>
      <c r="D290" s="59">
        <v>1.2608999999999999</v>
      </c>
      <c r="E290" s="70" t="s">
        <v>391</v>
      </c>
      <c r="F290" s="71">
        <f t="shared" si="2"/>
        <v>0.79308430486160686</v>
      </c>
      <c r="G290" s="182"/>
      <c r="H290" s="42"/>
    </row>
    <row r="291" spans="1:8" x14ac:dyDescent="0.2">
      <c r="A291" s="6">
        <v>34639</v>
      </c>
      <c r="B291" s="2">
        <v>1.5396000000000001</v>
      </c>
      <c r="C291" s="58" t="s">
        <v>392</v>
      </c>
      <c r="D291" s="59">
        <v>1.2437</v>
      </c>
      <c r="E291" s="70" t="s">
        <v>392</v>
      </c>
      <c r="F291" s="71">
        <f t="shared" si="2"/>
        <v>0.804052424218059</v>
      </c>
      <c r="G291" s="182"/>
      <c r="H291" s="42"/>
    </row>
    <row r="292" spans="1:8" x14ac:dyDescent="0.2">
      <c r="A292" s="6">
        <v>34669</v>
      </c>
      <c r="B292" s="2">
        <v>1.5716000000000001</v>
      </c>
      <c r="C292" s="58" t="s">
        <v>393</v>
      </c>
      <c r="D292" s="59">
        <v>1.2158</v>
      </c>
      <c r="E292" s="70" t="s">
        <v>393</v>
      </c>
      <c r="F292" s="71">
        <f t="shared" si="2"/>
        <v>0.82250370126665573</v>
      </c>
      <c r="G292" s="182"/>
      <c r="H292" s="42"/>
    </row>
    <row r="293" spans="1:8" x14ac:dyDescent="0.2">
      <c r="A293" s="6">
        <v>34700</v>
      </c>
      <c r="B293" s="2">
        <v>1.5302</v>
      </c>
      <c r="C293" s="58" t="s">
        <v>394</v>
      </c>
      <c r="D293" s="59">
        <v>1.2407999999999999</v>
      </c>
      <c r="E293" s="70" t="s">
        <v>394</v>
      </c>
      <c r="F293" s="71">
        <f t="shared" si="2"/>
        <v>0.80593165699548686</v>
      </c>
      <c r="G293" s="182"/>
      <c r="H293" s="180">
        <f>AVERAGE(F293:F304)</f>
        <v>0.76478759206861158</v>
      </c>
    </row>
    <row r="294" spans="1:8" x14ac:dyDescent="0.2">
      <c r="A294" s="6">
        <v>34731</v>
      </c>
      <c r="B294" s="2">
        <v>1.5022</v>
      </c>
      <c r="C294" s="58" t="s">
        <v>395</v>
      </c>
      <c r="D294" s="59">
        <v>1.2586999999999999</v>
      </c>
      <c r="E294" s="70" t="s">
        <v>395</v>
      </c>
      <c r="F294" s="71">
        <f t="shared" ref="F294:F340" si="3">1/D294</f>
        <v>0.79447048542146659</v>
      </c>
      <c r="G294" s="182"/>
      <c r="H294" s="42"/>
    </row>
    <row r="295" spans="1:8" x14ac:dyDescent="0.2">
      <c r="A295" s="6">
        <v>34759</v>
      </c>
      <c r="B295" s="2">
        <v>1.4060999999999999</v>
      </c>
      <c r="C295" s="58" t="s">
        <v>396</v>
      </c>
      <c r="D295" s="59">
        <v>1.3170999999999999</v>
      </c>
      <c r="E295" s="70" t="s">
        <v>396</v>
      </c>
      <c r="F295" s="71">
        <f t="shared" si="3"/>
        <v>0.75924379318199076</v>
      </c>
      <c r="G295" s="182"/>
      <c r="H295" s="42"/>
    </row>
    <row r="296" spans="1:8" x14ac:dyDescent="0.2">
      <c r="A296" s="6">
        <v>34790</v>
      </c>
      <c r="B296" s="2">
        <v>1.3812</v>
      </c>
      <c r="C296" s="58" t="s">
        <v>397</v>
      </c>
      <c r="D296" s="59">
        <v>1.3413999999999999</v>
      </c>
      <c r="E296" s="70" t="s">
        <v>397</v>
      </c>
      <c r="F296" s="71">
        <f t="shared" si="3"/>
        <v>0.74548978678992106</v>
      </c>
      <c r="G296" s="182"/>
      <c r="H296" s="42"/>
    </row>
    <row r="297" spans="1:8" x14ac:dyDescent="0.2">
      <c r="A297" s="6">
        <v>34820</v>
      </c>
      <c r="B297" s="2">
        <v>1.4096</v>
      </c>
      <c r="C297" s="58" t="s">
        <v>398</v>
      </c>
      <c r="D297" s="59">
        <v>1.3216000000000001</v>
      </c>
      <c r="E297" s="70" t="s">
        <v>398</v>
      </c>
      <c r="F297" s="71">
        <f t="shared" si="3"/>
        <v>0.75665859564164639</v>
      </c>
      <c r="G297" s="182"/>
      <c r="H297" s="42"/>
    </row>
    <row r="298" spans="1:8" x14ac:dyDescent="0.2">
      <c r="A298" s="6">
        <v>34851</v>
      </c>
      <c r="B298" s="2">
        <v>1.4012</v>
      </c>
      <c r="C298" s="58" t="s">
        <v>399</v>
      </c>
      <c r="D298" s="59">
        <v>1.3313999999999999</v>
      </c>
      <c r="E298" s="70" t="s">
        <v>399</v>
      </c>
      <c r="F298" s="71">
        <f t="shared" si="3"/>
        <v>0.75108907916478895</v>
      </c>
      <c r="G298" s="182"/>
      <c r="H298" s="42"/>
    </row>
    <row r="299" spans="1:8" x14ac:dyDescent="0.2">
      <c r="A299" s="6">
        <v>34881</v>
      </c>
      <c r="B299" s="2">
        <v>1.3886000000000001</v>
      </c>
      <c r="C299" s="58" t="s">
        <v>400</v>
      </c>
      <c r="D299" s="59">
        <v>1.3448</v>
      </c>
      <c r="E299" s="70" t="s">
        <v>400</v>
      </c>
      <c r="F299" s="71">
        <f t="shared" si="3"/>
        <v>0.74360499702558003</v>
      </c>
      <c r="G299" s="182"/>
      <c r="H299" s="42"/>
    </row>
    <row r="300" spans="1:8" x14ac:dyDescent="0.2">
      <c r="A300" s="6">
        <v>34912</v>
      </c>
      <c r="B300" s="2">
        <v>1.4456</v>
      </c>
      <c r="C300" s="58" t="s">
        <v>401</v>
      </c>
      <c r="D300" s="59">
        <v>1.3044</v>
      </c>
      <c r="E300" s="70" t="s">
        <v>401</v>
      </c>
      <c r="F300" s="71">
        <f t="shared" si="3"/>
        <v>0.76663600122661757</v>
      </c>
      <c r="G300" s="182"/>
      <c r="H300" s="42"/>
    </row>
    <row r="301" spans="1:8" x14ac:dyDescent="0.2">
      <c r="A301" s="6">
        <v>34943</v>
      </c>
      <c r="B301" s="2">
        <v>1.4601</v>
      </c>
      <c r="C301" s="58" t="s">
        <v>402</v>
      </c>
      <c r="D301" s="59">
        <v>1.2887999999999999</v>
      </c>
      <c r="E301" s="70" t="s">
        <v>402</v>
      </c>
      <c r="F301" s="71">
        <f t="shared" si="3"/>
        <v>0.7759155803848542</v>
      </c>
      <c r="G301" s="182"/>
      <c r="H301" s="42"/>
    </row>
    <row r="302" spans="1:8" x14ac:dyDescent="0.2">
      <c r="A302" s="6">
        <v>34973</v>
      </c>
      <c r="B302" s="2">
        <v>1.4142999999999999</v>
      </c>
      <c r="C302" s="58" t="s">
        <v>403</v>
      </c>
      <c r="D302" s="59">
        <v>1.3222</v>
      </c>
      <c r="E302" s="70" t="s">
        <v>403</v>
      </c>
      <c r="F302" s="71">
        <f t="shared" si="3"/>
        <v>0.75631523218877628</v>
      </c>
      <c r="G302" s="182"/>
      <c r="H302" s="47"/>
    </row>
    <row r="303" spans="1:8" x14ac:dyDescent="0.2">
      <c r="A303" s="6">
        <v>35004</v>
      </c>
      <c r="B303" s="2">
        <v>1.4173</v>
      </c>
      <c r="C303" s="58" t="s">
        <v>404</v>
      </c>
      <c r="D303" s="59">
        <v>1.3238000000000001</v>
      </c>
      <c r="E303" s="70" t="s">
        <v>404</v>
      </c>
      <c r="F303" s="71">
        <f t="shared" si="3"/>
        <v>0.75540111799365461</v>
      </c>
      <c r="G303" s="182"/>
      <c r="H303" s="42"/>
    </row>
    <row r="304" spans="1:8" x14ac:dyDescent="0.2">
      <c r="A304" s="6">
        <v>35034</v>
      </c>
      <c r="B304" s="2">
        <v>1.4406000000000001</v>
      </c>
      <c r="C304" s="58" t="s">
        <v>405</v>
      </c>
      <c r="D304" s="59">
        <v>1.3043</v>
      </c>
      <c r="E304" s="70" t="s">
        <v>405</v>
      </c>
      <c r="F304" s="71">
        <f t="shared" si="3"/>
        <v>0.7666947788085563</v>
      </c>
      <c r="G304" s="182"/>
      <c r="H304" s="42"/>
    </row>
    <row r="305" spans="1:8" x14ac:dyDescent="0.2">
      <c r="A305" s="6">
        <v>35065</v>
      </c>
      <c r="B305" s="2">
        <v>1.4635</v>
      </c>
      <c r="C305" s="58" t="s">
        <v>406</v>
      </c>
      <c r="D305" s="59">
        <v>1.2918000000000001</v>
      </c>
      <c r="E305" s="70" t="s">
        <v>406</v>
      </c>
      <c r="F305" s="71">
        <f t="shared" si="3"/>
        <v>0.77411363988233473</v>
      </c>
      <c r="G305" s="182"/>
      <c r="H305" s="42">
        <f>AVERAGE(F305:F316)</f>
        <v>0.78783173332875434</v>
      </c>
    </row>
    <row r="306" spans="1:8" x14ac:dyDescent="0.2">
      <c r="A306" s="6">
        <v>35096</v>
      </c>
      <c r="B306" s="2">
        <v>1.4669000000000001</v>
      </c>
      <c r="C306" s="58" t="s">
        <v>407</v>
      </c>
      <c r="D306" s="59">
        <v>1.2886</v>
      </c>
      <c r="E306" s="70" t="s">
        <v>407</v>
      </c>
      <c r="F306" s="71">
        <f t="shared" si="3"/>
        <v>0.77603600807077455</v>
      </c>
      <c r="G306" s="182"/>
      <c r="H306" s="42"/>
    </row>
    <row r="307" spans="1:8" x14ac:dyDescent="0.2">
      <c r="A307" s="6">
        <v>35125</v>
      </c>
      <c r="B307" s="2">
        <v>1.4776</v>
      </c>
      <c r="C307" s="58" t="s">
        <v>408</v>
      </c>
      <c r="D307" s="59">
        <v>1.2813000000000001</v>
      </c>
      <c r="E307" s="70" t="s">
        <v>408</v>
      </c>
      <c r="F307" s="71">
        <f t="shared" si="3"/>
        <v>0.78045734800593136</v>
      </c>
      <c r="G307" s="182"/>
      <c r="H307" s="42"/>
    </row>
    <row r="308" spans="1:8" x14ac:dyDescent="0.2">
      <c r="A308" s="6">
        <v>35156</v>
      </c>
      <c r="B308" s="2">
        <v>1.5044</v>
      </c>
      <c r="C308" s="58" t="s">
        <v>409</v>
      </c>
      <c r="D308" s="59">
        <v>1.2639</v>
      </c>
      <c r="E308" s="70" t="s">
        <v>409</v>
      </c>
      <c r="F308" s="71">
        <f t="shared" si="3"/>
        <v>0.79120183558825852</v>
      </c>
      <c r="G308" s="182"/>
      <c r="H308" s="42"/>
    </row>
    <row r="309" spans="1:8" x14ac:dyDescent="0.2">
      <c r="A309" s="6">
        <v>35186</v>
      </c>
      <c r="B309" s="2">
        <v>1.5324</v>
      </c>
      <c r="C309" s="58" t="s">
        <v>410</v>
      </c>
      <c r="D309" s="59">
        <v>1.2466999999999999</v>
      </c>
      <c r="E309" s="70" t="s">
        <v>410</v>
      </c>
      <c r="F309" s="71">
        <f t="shared" si="3"/>
        <v>0.80211759043875841</v>
      </c>
      <c r="G309" s="182"/>
      <c r="H309" s="42"/>
    </row>
    <row r="310" spans="1:8" x14ac:dyDescent="0.2">
      <c r="A310" s="6">
        <v>35217</v>
      </c>
      <c r="B310" s="2">
        <v>1.5282</v>
      </c>
      <c r="C310" s="58" t="s">
        <v>411</v>
      </c>
      <c r="D310" s="59">
        <v>1.2528999999999999</v>
      </c>
      <c r="E310" s="70" t="s">
        <v>411</v>
      </c>
      <c r="F310" s="71">
        <f t="shared" si="3"/>
        <v>0.79814829595338821</v>
      </c>
      <c r="G310" s="182"/>
      <c r="H310" s="42"/>
    </row>
    <row r="311" spans="1:8" x14ac:dyDescent="0.2">
      <c r="A311" s="6">
        <v>35247</v>
      </c>
      <c r="B311" s="2">
        <v>1.5024999999999999</v>
      </c>
      <c r="C311" s="58" t="s">
        <v>412</v>
      </c>
      <c r="D311" s="59">
        <v>1.2706</v>
      </c>
      <c r="E311" s="70" t="s">
        <v>412</v>
      </c>
      <c r="F311" s="71">
        <f t="shared" si="3"/>
        <v>0.78702974972453965</v>
      </c>
      <c r="G311" s="182"/>
      <c r="H311" s="42"/>
    </row>
    <row r="312" spans="1:8" x14ac:dyDescent="0.2">
      <c r="A312" s="6">
        <v>35278</v>
      </c>
      <c r="B312" s="2">
        <v>1.4825999999999999</v>
      </c>
      <c r="C312" s="58" t="s">
        <v>413</v>
      </c>
      <c r="D312" s="59">
        <v>1.2831999999999999</v>
      </c>
      <c r="E312" s="70" t="s">
        <v>413</v>
      </c>
      <c r="F312" s="71">
        <f t="shared" si="3"/>
        <v>0.77930174563591026</v>
      </c>
      <c r="G312" s="182"/>
      <c r="H312" s="42"/>
    </row>
    <row r="313" spans="1:8" x14ac:dyDescent="0.2">
      <c r="A313" s="6">
        <v>35309</v>
      </c>
      <c r="B313" s="2">
        <v>1.508</v>
      </c>
      <c r="C313" s="58" t="s">
        <v>414</v>
      </c>
      <c r="D313" s="59">
        <v>1.2690999999999999</v>
      </c>
      <c r="E313" s="70" t="s">
        <v>414</v>
      </c>
      <c r="F313" s="71">
        <f t="shared" si="3"/>
        <v>0.78795997163344111</v>
      </c>
      <c r="G313" s="182"/>
      <c r="H313" s="42"/>
    </row>
    <row r="314" spans="1:8" x14ac:dyDescent="0.2">
      <c r="A314" s="6">
        <v>35339</v>
      </c>
      <c r="B314" s="2">
        <v>1.5277000000000001</v>
      </c>
      <c r="C314" s="58" t="s">
        <v>415</v>
      </c>
      <c r="D314" s="59">
        <v>1.2584</v>
      </c>
      <c r="E314" s="70" t="s">
        <v>415</v>
      </c>
      <c r="F314" s="71">
        <f t="shared" si="3"/>
        <v>0.79465988556897649</v>
      </c>
      <c r="G314" s="182"/>
      <c r="H314" s="42"/>
    </row>
    <row r="315" spans="1:8" x14ac:dyDescent="0.2">
      <c r="A315" s="6">
        <v>35370</v>
      </c>
      <c r="B315" s="2">
        <v>1.5118</v>
      </c>
      <c r="C315" s="58" t="s">
        <v>416</v>
      </c>
      <c r="D315" s="59">
        <v>1.2768999999999999</v>
      </c>
      <c r="E315" s="70" t="s">
        <v>416</v>
      </c>
      <c r="F315" s="71">
        <f t="shared" si="3"/>
        <v>0.783146683373796</v>
      </c>
      <c r="G315" s="182"/>
      <c r="H315" s="42"/>
    </row>
    <row r="316" spans="1:8" x14ac:dyDescent="0.2">
      <c r="A316" s="6">
        <v>35400</v>
      </c>
      <c r="B316" s="2">
        <v>1.5525</v>
      </c>
      <c r="C316" s="58" t="s">
        <v>417</v>
      </c>
      <c r="D316" s="59">
        <v>1.2503</v>
      </c>
      <c r="E316" s="70" t="s">
        <v>417</v>
      </c>
      <c r="F316" s="71">
        <f t="shared" si="3"/>
        <v>0.79980804606894351</v>
      </c>
      <c r="G316" s="182"/>
      <c r="H316" s="42"/>
    </row>
    <row r="317" spans="1:8" x14ac:dyDescent="0.2">
      <c r="A317" s="6">
        <v>35431</v>
      </c>
      <c r="B317" s="2">
        <v>1.6047</v>
      </c>
      <c r="C317" s="58" t="s">
        <v>418</v>
      </c>
      <c r="D317" s="59">
        <v>1.2161999999999999</v>
      </c>
      <c r="E317" s="70" t="s">
        <v>418</v>
      </c>
      <c r="F317" s="71">
        <f t="shared" si="3"/>
        <v>0.82223318533136003</v>
      </c>
      <c r="G317" s="182"/>
      <c r="H317" s="42">
        <f>AVERAGE(F317:F328)</f>
        <v>0.88244508907464481</v>
      </c>
    </row>
    <row r="318" spans="1:8" x14ac:dyDescent="0.2">
      <c r="A318" s="6">
        <v>35462</v>
      </c>
      <c r="B318" s="2">
        <v>1.6747000000000001</v>
      </c>
      <c r="C318" s="58" t="s">
        <v>419</v>
      </c>
      <c r="D318" s="59">
        <v>1.1657999999999999</v>
      </c>
      <c r="E318" s="70" t="s">
        <v>419</v>
      </c>
      <c r="F318" s="71">
        <f t="shared" si="3"/>
        <v>0.85778006519128502</v>
      </c>
      <c r="G318" s="182"/>
      <c r="H318" s="42"/>
    </row>
    <row r="319" spans="1:8" x14ac:dyDescent="0.2">
      <c r="A319" s="6">
        <v>35490</v>
      </c>
      <c r="B319" s="2">
        <v>1.6946000000000001</v>
      </c>
      <c r="C319" s="58" t="s">
        <v>420</v>
      </c>
      <c r="D319" s="59">
        <v>1.1497999999999999</v>
      </c>
      <c r="E319" s="70" t="s">
        <v>420</v>
      </c>
      <c r="F319" s="71">
        <f t="shared" si="3"/>
        <v>0.86971647242998784</v>
      </c>
      <c r="G319" s="182"/>
      <c r="H319" s="42"/>
    </row>
    <row r="320" spans="1:8" x14ac:dyDescent="0.2">
      <c r="A320" s="6">
        <v>35521</v>
      </c>
      <c r="B320" s="2">
        <v>1.7119</v>
      </c>
      <c r="C320" s="58" t="s">
        <v>421</v>
      </c>
      <c r="D320" s="59">
        <v>1.145</v>
      </c>
      <c r="E320" s="70" t="s">
        <v>421</v>
      </c>
      <c r="F320" s="71">
        <f t="shared" si="3"/>
        <v>0.8733624454148472</v>
      </c>
      <c r="G320" s="182"/>
      <c r="H320" s="42"/>
    </row>
    <row r="321" spans="1:10" x14ac:dyDescent="0.2">
      <c r="A321" s="6">
        <v>35551</v>
      </c>
      <c r="B321" s="2">
        <v>1.7048000000000001</v>
      </c>
      <c r="C321" s="58" t="s">
        <v>422</v>
      </c>
      <c r="D321" s="59">
        <v>1.1493</v>
      </c>
      <c r="E321" s="70" t="s">
        <v>422</v>
      </c>
      <c r="F321" s="71">
        <f t="shared" si="3"/>
        <v>0.87009484033759676</v>
      </c>
      <c r="G321" s="182"/>
      <c r="H321" s="42"/>
    </row>
    <row r="322" spans="1:10" x14ac:dyDescent="0.2">
      <c r="A322" s="6">
        <v>35582</v>
      </c>
      <c r="B322" s="2">
        <v>1.7277</v>
      </c>
      <c r="C322" s="58" t="s">
        <v>423</v>
      </c>
      <c r="D322" s="59">
        <v>1.1366000000000001</v>
      </c>
      <c r="E322" s="70" t="s">
        <v>423</v>
      </c>
      <c r="F322" s="71">
        <f t="shared" si="3"/>
        <v>0.87981699806440261</v>
      </c>
      <c r="G322" s="182"/>
      <c r="H322" s="42"/>
    </row>
    <row r="323" spans="1:10" x14ac:dyDescent="0.2">
      <c r="A323" s="6">
        <v>35612</v>
      </c>
      <c r="B323" s="2">
        <v>1.7939000000000001</v>
      </c>
      <c r="C323" s="58" t="s">
        <v>424</v>
      </c>
      <c r="D323" s="59">
        <v>1.1049</v>
      </c>
      <c r="E323" s="70" t="s">
        <v>424</v>
      </c>
      <c r="F323" s="71">
        <f t="shared" si="3"/>
        <v>0.90505928138293057</v>
      </c>
      <c r="G323" s="182"/>
      <c r="H323" s="42"/>
    </row>
    <row r="324" spans="1:10" x14ac:dyDescent="0.2">
      <c r="A324" s="6">
        <v>35643</v>
      </c>
      <c r="B324" s="2">
        <v>1.84</v>
      </c>
      <c r="C324" s="58" t="s">
        <v>425</v>
      </c>
      <c r="D324" s="59">
        <v>1.0727</v>
      </c>
      <c r="E324" s="70" t="s">
        <v>425</v>
      </c>
      <c r="F324" s="71">
        <f t="shared" si="3"/>
        <v>0.93222709051925046</v>
      </c>
      <c r="G324" s="182"/>
      <c r="H324" s="42"/>
    </row>
    <row r="325" spans="1:10" x14ac:dyDescent="0.2">
      <c r="A325" s="6">
        <v>35674</v>
      </c>
      <c r="B325" s="2">
        <v>1.7862</v>
      </c>
      <c r="C325" s="58" t="s">
        <v>426</v>
      </c>
      <c r="D325" s="59">
        <v>1.0999000000000001</v>
      </c>
      <c r="E325" s="70" t="s">
        <v>426</v>
      </c>
      <c r="F325" s="71">
        <f t="shared" si="3"/>
        <v>0.90917356123283921</v>
      </c>
      <c r="G325" s="182"/>
      <c r="H325" s="42"/>
    </row>
    <row r="326" spans="1:10" x14ac:dyDescent="0.2">
      <c r="A326" s="6">
        <v>35704</v>
      </c>
      <c r="B326" s="2">
        <v>1.7575000000000001</v>
      </c>
      <c r="C326" s="58" t="s">
        <v>427</v>
      </c>
      <c r="D326" s="59">
        <v>1.1203000000000001</v>
      </c>
      <c r="E326" s="70" t="s">
        <v>427</v>
      </c>
      <c r="F326" s="71">
        <f t="shared" si="3"/>
        <v>0.89261804873694539</v>
      </c>
      <c r="G326" s="182"/>
      <c r="H326" s="42"/>
    </row>
    <row r="327" spans="1:10" x14ac:dyDescent="0.2">
      <c r="A327" s="6">
        <v>35735</v>
      </c>
      <c r="B327" s="2">
        <v>1.7323</v>
      </c>
      <c r="C327" s="58" t="s">
        <v>428</v>
      </c>
      <c r="D327" s="59">
        <v>1.1394</v>
      </c>
      <c r="E327" s="70" t="s">
        <v>428</v>
      </c>
      <c r="F327" s="71">
        <f t="shared" si="3"/>
        <v>0.87765490609092511</v>
      </c>
      <c r="G327" s="182"/>
      <c r="H327" s="42"/>
    </row>
    <row r="328" spans="1:10" x14ac:dyDescent="0.2">
      <c r="A328" s="6">
        <v>35765</v>
      </c>
      <c r="B328" s="2">
        <v>1.7787999999999999</v>
      </c>
      <c r="C328" s="58" t="s">
        <v>429</v>
      </c>
      <c r="D328" s="59">
        <v>1.1115999999999999</v>
      </c>
      <c r="E328" s="70" t="s">
        <v>429</v>
      </c>
      <c r="F328" s="71">
        <f t="shared" si="3"/>
        <v>0.89960417416336813</v>
      </c>
      <c r="G328" s="182"/>
      <c r="H328" s="42"/>
    </row>
    <row r="329" spans="1:10" x14ac:dyDescent="0.2">
      <c r="A329" s="6">
        <v>35796</v>
      </c>
      <c r="B329" s="2">
        <v>1.8165</v>
      </c>
      <c r="C329" s="58" t="s">
        <v>430</v>
      </c>
      <c r="D329" s="59">
        <v>1.0876999999999999</v>
      </c>
      <c r="E329" s="70" t="s">
        <v>430</v>
      </c>
      <c r="F329" s="71">
        <f t="shared" si="3"/>
        <v>0.91937115013330895</v>
      </c>
      <c r="G329" s="182"/>
      <c r="H329" s="42">
        <f>AVERAGE(F329:F340)</f>
        <v>0.89346752965265441</v>
      </c>
    </row>
    <row r="330" spans="1:10" x14ac:dyDescent="0.2">
      <c r="A330" s="6">
        <v>35827</v>
      </c>
      <c r="B330" s="2">
        <v>1.8123</v>
      </c>
      <c r="C330" s="58" t="s">
        <v>431</v>
      </c>
      <c r="D330" s="59">
        <v>1.0884</v>
      </c>
      <c r="E330" s="70" t="s">
        <v>431</v>
      </c>
      <c r="F330" s="71">
        <f t="shared" si="3"/>
        <v>0.91877986034546122</v>
      </c>
      <c r="G330" s="182"/>
      <c r="H330" s="182"/>
      <c r="I330" s="42"/>
      <c r="J330" s="42"/>
    </row>
    <row r="331" spans="1:10" x14ac:dyDescent="0.2">
      <c r="A331" s="6">
        <v>35855</v>
      </c>
      <c r="B331" s="2">
        <v>1.8271999999999999</v>
      </c>
      <c r="C331" s="58" t="s">
        <v>432</v>
      </c>
      <c r="D331" s="59">
        <v>1.0843</v>
      </c>
      <c r="E331" s="70" t="s">
        <v>432</v>
      </c>
      <c r="F331" s="71">
        <f t="shared" si="3"/>
        <v>0.92225398874850129</v>
      </c>
      <c r="G331" s="182"/>
      <c r="H331" s="182"/>
      <c r="I331" s="42"/>
      <c r="J331" s="42"/>
    </row>
    <row r="332" spans="1:10" x14ac:dyDescent="0.2">
      <c r="A332" s="6">
        <v>35886</v>
      </c>
      <c r="B332" s="2">
        <v>1.8131999999999999</v>
      </c>
      <c r="C332" s="58" t="s">
        <v>433</v>
      </c>
      <c r="D332" s="59">
        <v>1.0911</v>
      </c>
      <c r="E332" s="70" t="s">
        <v>433</v>
      </c>
      <c r="F332" s="71">
        <f t="shared" si="3"/>
        <v>0.91650627806800478</v>
      </c>
      <c r="G332" s="182"/>
      <c r="H332" s="182"/>
      <c r="I332" s="42"/>
      <c r="J332" s="42"/>
    </row>
    <row r="333" spans="1:10" x14ac:dyDescent="0.2">
      <c r="A333" s="6">
        <v>35916</v>
      </c>
      <c r="B333" s="2">
        <v>1.7753000000000001</v>
      </c>
      <c r="C333" s="58" t="s">
        <v>434</v>
      </c>
      <c r="D333" s="59">
        <v>1.109</v>
      </c>
      <c r="E333" s="70" t="s">
        <v>434</v>
      </c>
      <c r="F333" s="71">
        <f t="shared" si="3"/>
        <v>0.90171325518485124</v>
      </c>
      <c r="G333" s="182"/>
      <c r="H333" s="182"/>
      <c r="I333" s="42"/>
      <c r="J333" s="42"/>
    </row>
    <row r="334" spans="1:10" x14ac:dyDescent="0.2">
      <c r="A334" s="6">
        <v>35947</v>
      </c>
      <c r="B334" s="2">
        <v>1.7927999999999999</v>
      </c>
      <c r="C334" s="58" t="s">
        <v>435</v>
      </c>
      <c r="D334" s="59">
        <v>1.1013999999999999</v>
      </c>
      <c r="E334" s="70" t="s">
        <v>435</v>
      </c>
      <c r="F334" s="71">
        <f t="shared" si="3"/>
        <v>0.90793535500272382</v>
      </c>
      <c r="G334" s="182"/>
      <c r="H334" s="182"/>
      <c r="I334" s="42"/>
      <c r="J334" s="42"/>
    </row>
    <row r="335" spans="1:10" x14ac:dyDescent="0.2">
      <c r="A335" s="6">
        <v>35977</v>
      </c>
      <c r="B335" s="2">
        <v>1.7976000000000001</v>
      </c>
      <c r="C335" s="58" t="s">
        <v>436</v>
      </c>
      <c r="D335" s="59">
        <v>1.0974999999999999</v>
      </c>
      <c r="E335" s="70" t="s">
        <v>436</v>
      </c>
      <c r="F335" s="71">
        <f t="shared" si="3"/>
        <v>0.91116173120728938</v>
      </c>
      <c r="G335" s="182"/>
      <c r="H335" s="182"/>
      <c r="I335" s="42"/>
      <c r="J335" s="42"/>
    </row>
    <row r="336" spans="1:10" x14ac:dyDescent="0.2">
      <c r="A336" s="6">
        <v>36008</v>
      </c>
      <c r="B336" s="2">
        <v>1.7868999999999999</v>
      </c>
      <c r="C336" s="58" t="s">
        <v>437</v>
      </c>
      <c r="D336" s="59">
        <v>1.1015999999999999</v>
      </c>
      <c r="E336" s="70" t="s">
        <v>437</v>
      </c>
      <c r="F336" s="71">
        <f t="shared" si="3"/>
        <v>0.90777051561365296</v>
      </c>
      <c r="G336" s="182"/>
      <c r="H336" s="182"/>
      <c r="I336" s="42"/>
      <c r="J336" s="42"/>
    </row>
    <row r="337" spans="1:10" x14ac:dyDescent="0.2">
      <c r="A337" s="6">
        <v>36039</v>
      </c>
      <c r="B337" s="2">
        <v>1.6990000000000001</v>
      </c>
      <c r="C337" s="58" t="s">
        <v>438</v>
      </c>
      <c r="D337" s="59">
        <v>1.1540999999999999</v>
      </c>
      <c r="E337" s="70" t="s">
        <v>438</v>
      </c>
      <c r="F337" s="71">
        <f t="shared" si="3"/>
        <v>0.86647604193744054</v>
      </c>
      <c r="G337" s="182"/>
      <c r="H337" s="182"/>
      <c r="I337" s="42"/>
      <c r="J337" s="42"/>
    </row>
    <row r="338" spans="1:10" x14ac:dyDescent="0.2">
      <c r="A338" s="6">
        <v>36069</v>
      </c>
      <c r="B338" s="2">
        <v>1.6380999999999999</v>
      </c>
      <c r="C338" s="58" t="s">
        <v>439</v>
      </c>
      <c r="D338" s="59">
        <v>1.1938</v>
      </c>
      <c r="E338" s="70" t="s">
        <v>439</v>
      </c>
      <c r="F338" s="71">
        <f t="shared" si="3"/>
        <v>0.83766124979058476</v>
      </c>
      <c r="G338" s="182"/>
      <c r="H338" s="182"/>
      <c r="I338" s="42"/>
      <c r="J338" s="42"/>
    </row>
    <row r="339" spans="1:10" x14ac:dyDescent="0.2">
      <c r="A339" s="6">
        <v>36100</v>
      </c>
      <c r="B339" s="2">
        <v>1.6827000000000001</v>
      </c>
      <c r="C339" s="58" t="s">
        <v>440</v>
      </c>
      <c r="D339" s="59">
        <v>1.1644000000000001</v>
      </c>
      <c r="E339" s="70" t="s">
        <v>440</v>
      </c>
      <c r="F339" s="71">
        <f t="shared" si="3"/>
        <v>0.8588114050154585</v>
      </c>
      <c r="G339" s="182"/>
      <c r="H339" s="182"/>
      <c r="I339" s="42"/>
      <c r="J339" s="42"/>
    </row>
    <row r="340" spans="1:10" x14ac:dyDescent="0.2">
      <c r="A340" s="6">
        <v>36130</v>
      </c>
      <c r="B340" s="2">
        <v>1.6698</v>
      </c>
      <c r="C340" s="73" t="s">
        <v>441</v>
      </c>
      <c r="D340" s="74">
        <v>1.1720999999999999</v>
      </c>
      <c r="E340" s="70" t="s">
        <v>441</v>
      </c>
      <c r="F340" s="71">
        <f t="shared" si="3"/>
        <v>0.85316952478457475</v>
      </c>
      <c r="G340" s="182"/>
      <c r="H340" s="182"/>
      <c r="I340" s="42"/>
      <c r="J340" s="42"/>
    </row>
    <row r="341" spans="1:10" x14ac:dyDescent="0.2">
      <c r="A341" s="6">
        <v>36161</v>
      </c>
      <c r="B341" s="66">
        <v>1.6874</v>
      </c>
      <c r="C341" s="1"/>
      <c r="D341" s="61"/>
    </row>
    <row r="342" spans="1:10" x14ac:dyDescent="0.2">
      <c r="A342" s="6">
        <v>36192</v>
      </c>
      <c r="B342" s="66">
        <v>1.7458</v>
      </c>
      <c r="C342" s="1"/>
      <c r="D342" s="61"/>
    </row>
    <row r="343" spans="1:10" x14ac:dyDescent="0.2">
      <c r="A343" s="6">
        <v>36220</v>
      </c>
      <c r="B343" s="2">
        <v>1.7966</v>
      </c>
      <c r="C343" s="45"/>
    </row>
    <row r="344" spans="1:10" x14ac:dyDescent="0.2">
      <c r="A344" s="6">
        <v>36251</v>
      </c>
      <c r="B344" s="2">
        <v>1.8277000000000001</v>
      </c>
      <c r="C344" s="45"/>
    </row>
    <row r="345" spans="1:10" x14ac:dyDescent="0.2">
      <c r="A345" s="6">
        <v>36281</v>
      </c>
      <c r="B345" s="2">
        <v>1.8399000000000001</v>
      </c>
      <c r="C345" s="45"/>
    </row>
    <row r="346" spans="1:10" x14ac:dyDescent="0.2">
      <c r="A346" s="6">
        <v>36312</v>
      </c>
      <c r="B346" s="2">
        <v>1.8848</v>
      </c>
      <c r="C346" s="45"/>
    </row>
    <row r="347" spans="1:10" x14ac:dyDescent="0.2">
      <c r="A347" s="6">
        <v>36342</v>
      </c>
      <c r="B347" s="2">
        <v>1.8859999999999999</v>
      </c>
      <c r="C347" s="45"/>
    </row>
    <row r="348" spans="1:10" x14ac:dyDescent="0.2">
      <c r="A348" s="6">
        <v>36373</v>
      </c>
      <c r="B348" s="2">
        <v>1.8443000000000001</v>
      </c>
      <c r="C348" s="45"/>
    </row>
    <row r="349" spans="1:10" x14ac:dyDescent="0.2">
      <c r="A349" s="6">
        <v>36404</v>
      </c>
      <c r="B349" s="2">
        <v>1.8632</v>
      </c>
      <c r="C349" s="45"/>
    </row>
    <row r="350" spans="1:10" x14ac:dyDescent="0.2">
      <c r="A350" s="6">
        <v>36434</v>
      </c>
      <c r="B350" s="2">
        <v>1.8269</v>
      </c>
      <c r="C350" s="45"/>
    </row>
    <row r="351" spans="1:10" x14ac:dyDescent="0.2">
      <c r="A351" s="6">
        <v>36465</v>
      </c>
      <c r="B351" s="2">
        <v>1.8936999999999999</v>
      </c>
      <c r="C351" s="45"/>
    </row>
    <row r="352" spans="1:10" x14ac:dyDescent="0.2">
      <c r="A352" s="6">
        <v>36495</v>
      </c>
      <c r="B352" s="2">
        <v>1.9345000000000001</v>
      </c>
      <c r="C352" s="45"/>
    </row>
    <row r="353" spans="1:3" x14ac:dyDescent="0.2">
      <c r="A353" s="6">
        <v>36526</v>
      </c>
      <c r="B353" s="2">
        <v>1.9305000000000001</v>
      </c>
      <c r="C353" s="45"/>
    </row>
    <row r="354" spans="1:3" x14ac:dyDescent="0.2">
      <c r="A354" s="6">
        <v>36557</v>
      </c>
      <c r="B354" s="2">
        <v>1.9887999999999999</v>
      </c>
      <c r="C354" s="45"/>
    </row>
    <row r="355" spans="1:3" x14ac:dyDescent="0.2">
      <c r="A355" s="6">
        <v>36586</v>
      </c>
      <c r="B355" s="2">
        <v>2.0282</v>
      </c>
      <c r="C355" s="45"/>
    </row>
    <row r="356" spans="1:3" x14ac:dyDescent="0.2">
      <c r="A356" s="6">
        <v>36617</v>
      </c>
      <c r="B356" s="2">
        <v>2.0699000000000001</v>
      </c>
      <c r="C356" s="45"/>
    </row>
    <row r="357" spans="1:3" x14ac:dyDescent="0.2">
      <c r="A357" s="6">
        <v>36647</v>
      </c>
      <c r="B357" s="2">
        <v>2.1589999999999998</v>
      </c>
      <c r="C357" s="45"/>
    </row>
    <row r="358" spans="1:3" x14ac:dyDescent="0.2">
      <c r="A358" s="6">
        <v>36678</v>
      </c>
      <c r="B358" s="2">
        <v>2.0577000000000001</v>
      </c>
      <c r="C358" s="45"/>
    </row>
    <row r="359" spans="1:3" x14ac:dyDescent="0.2">
      <c r="A359" s="6">
        <v>36708</v>
      </c>
      <c r="B359" s="2">
        <v>2.0838000000000001</v>
      </c>
      <c r="C359" s="45"/>
    </row>
    <row r="360" spans="1:3" x14ac:dyDescent="0.2">
      <c r="A360" s="6">
        <v>36739</v>
      </c>
      <c r="B360" s="2">
        <v>2.1623000000000001</v>
      </c>
      <c r="C360" s="45"/>
    </row>
    <row r="361" spans="1:3" x14ac:dyDescent="0.2">
      <c r="A361" s="6">
        <v>36770</v>
      </c>
      <c r="B361" s="2">
        <v>2.2494000000000001</v>
      </c>
      <c r="C361" s="45"/>
    </row>
    <row r="362" spans="1:3" x14ac:dyDescent="0.2">
      <c r="A362" s="6">
        <v>36800</v>
      </c>
      <c r="B362" s="2">
        <v>2.2942</v>
      </c>
      <c r="C362" s="45"/>
    </row>
    <row r="363" spans="1:3" x14ac:dyDescent="0.2">
      <c r="A363" s="6">
        <v>36831</v>
      </c>
      <c r="B363" s="2">
        <v>2.2869999999999999</v>
      </c>
      <c r="C363" s="45"/>
    </row>
    <row r="364" spans="1:3" x14ac:dyDescent="0.2">
      <c r="A364" s="6">
        <v>36861</v>
      </c>
      <c r="B364" s="2">
        <v>2.1772999999999998</v>
      </c>
      <c r="C364" s="45"/>
    </row>
    <row r="365" spans="1:3" x14ac:dyDescent="0.2">
      <c r="A365" s="6">
        <v>36892</v>
      </c>
      <c r="B365" s="2">
        <v>2.0859999999999999</v>
      </c>
      <c r="C365" s="45"/>
    </row>
    <row r="366" spans="1:3" x14ac:dyDescent="0.2">
      <c r="A366" s="6">
        <v>36923</v>
      </c>
      <c r="B366" s="2">
        <v>2.1246999999999998</v>
      </c>
      <c r="C366" s="45"/>
    </row>
    <row r="367" spans="1:3" x14ac:dyDescent="0.2">
      <c r="A367" s="6">
        <v>36951</v>
      </c>
      <c r="B367" s="2">
        <v>2.1533000000000002</v>
      </c>
      <c r="C367" s="45"/>
    </row>
    <row r="368" spans="1:3" x14ac:dyDescent="0.2">
      <c r="A368" s="6">
        <v>36982</v>
      </c>
      <c r="B368" s="2">
        <v>2.1913999999999998</v>
      </c>
      <c r="C368" s="45"/>
    </row>
    <row r="369" spans="1:3" x14ac:dyDescent="0.2">
      <c r="A369" s="6">
        <v>37012</v>
      </c>
      <c r="B369" s="2">
        <v>2.2345000000000002</v>
      </c>
      <c r="C369" s="45"/>
    </row>
    <row r="370" spans="1:3" x14ac:dyDescent="0.2">
      <c r="A370" s="6">
        <v>37043</v>
      </c>
      <c r="B370" s="2">
        <v>2.2928999999999999</v>
      </c>
      <c r="C370" s="45"/>
    </row>
    <row r="371" spans="1:3" x14ac:dyDescent="0.2">
      <c r="A371" s="6">
        <v>37073</v>
      </c>
      <c r="B371" s="2">
        <v>2.2703000000000002</v>
      </c>
      <c r="C371" s="45"/>
    </row>
    <row r="372" spans="1:3" x14ac:dyDescent="0.2">
      <c r="A372" s="6">
        <v>37104</v>
      </c>
      <c r="B372" s="2">
        <v>2.1698</v>
      </c>
      <c r="C372" s="45"/>
    </row>
    <row r="373" spans="1:3" x14ac:dyDescent="0.2">
      <c r="A373" s="6">
        <v>37135</v>
      </c>
      <c r="B373" s="2">
        <v>2.1459999999999999</v>
      </c>
      <c r="C373" s="45"/>
    </row>
    <row r="374" spans="1:3" x14ac:dyDescent="0.2">
      <c r="A374" s="6">
        <v>37165</v>
      </c>
      <c r="B374" s="2">
        <v>2.1610999999999998</v>
      </c>
      <c r="C374" s="45"/>
    </row>
    <row r="375" spans="1:3" x14ac:dyDescent="0.2">
      <c r="A375" s="6">
        <v>37196</v>
      </c>
      <c r="B375" s="2">
        <v>2.2018</v>
      </c>
      <c r="C375" s="45"/>
    </row>
  </sheetData>
  <pageMargins left="0.7" right="0.7" top="0.78740157499999996" bottom="0.78740157499999996"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4"/>
  <sheetViews>
    <sheetView showGridLines="0" topLeftCell="A37" zoomScale="90" zoomScaleNormal="90" workbookViewId="0">
      <selection activeCell="G6" sqref="G6"/>
    </sheetView>
  </sheetViews>
  <sheetFormatPr baseColWidth="10" defaultColWidth="11" defaultRowHeight="14.25" x14ac:dyDescent="0.2"/>
  <cols>
    <col min="1" max="1" width="19.25" customWidth="1"/>
    <col min="2" max="2" width="12.5" customWidth="1"/>
    <col min="3" max="3" width="14.875" customWidth="1"/>
    <col min="4" max="4" width="20.75" customWidth="1"/>
    <col min="5" max="5" width="8.625" customWidth="1"/>
    <col min="6" max="6" width="11.875" customWidth="1"/>
    <col min="7" max="7" width="20.75" customWidth="1"/>
    <col min="8" max="8" width="12.75" customWidth="1"/>
  </cols>
  <sheetData>
    <row r="1" spans="1:8" x14ac:dyDescent="0.2">
      <c r="A1" s="1" t="s">
        <v>0</v>
      </c>
      <c r="B1" s="5" t="s">
        <v>9</v>
      </c>
      <c r="C1" s="5"/>
      <c r="D1" s="5"/>
      <c r="E1" s="5"/>
      <c r="F1" s="5"/>
      <c r="G1" s="5"/>
    </row>
    <row r="2" spans="1:8" x14ac:dyDescent="0.2">
      <c r="A2" s="1" t="s">
        <v>7</v>
      </c>
      <c r="B2" s="5" t="s">
        <v>14</v>
      </c>
      <c r="C2" s="5"/>
      <c r="D2" s="5"/>
      <c r="E2" s="5"/>
      <c r="F2" s="5"/>
      <c r="G2" s="5"/>
    </row>
    <row r="3" spans="1:8" x14ac:dyDescent="0.2">
      <c r="A3" s="1" t="s">
        <v>2</v>
      </c>
      <c r="B3" s="5" t="s">
        <v>16</v>
      </c>
      <c r="C3" s="5"/>
      <c r="D3" s="5"/>
      <c r="E3" s="5"/>
      <c r="F3" s="5"/>
      <c r="G3" s="5"/>
    </row>
    <row r="4" spans="1:8" x14ac:dyDescent="0.2">
      <c r="A4" s="4" t="s">
        <v>11</v>
      </c>
      <c r="B4" s="3" t="s">
        <v>185</v>
      </c>
      <c r="C4" s="76" t="s">
        <v>562</v>
      </c>
      <c r="D4" s="79" t="s">
        <v>186</v>
      </c>
      <c r="E4" s="75"/>
      <c r="F4" s="53" t="s">
        <v>561</v>
      </c>
      <c r="G4" s="53" t="s">
        <v>186</v>
      </c>
    </row>
    <row r="5" spans="1:8" ht="15" x14ac:dyDescent="0.25">
      <c r="A5" s="6">
        <v>36161</v>
      </c>
      <c r="B5" s="65">
        <v>0.86273833146406698</v>
      </c>
      <c r="C5" s="77">
        <f>1/B5</f>
        <v>1.1591</v>
      </c>
      <c r="D5" s="80" t="s">
        <v>187</v>
      </c>
      <c r="E5" s="189">
        <v>1999</v>
      </c>
      <c r="F5" s="190">
        <f>AVERAGE(C5:C16)</f>
        <v>1.0667</v>
      </c>
      <c r="G5" s="165" t="s">
        <v>449</v>
      </c>
    </row>
    <row r="6" spans="1:8" ht="18" x14ac:dyDescent="0.25">
      <c r="A6" s="6">
        <v>36192</v>
      </c>
      <c r="B6" s="65">
        <v>0.89261804873694539</v>
      </c>
      <c r="C6" s="77">
        <f t="shared" ref="C6:C69" si="0">1/B6</f>
        <v>1.1203000000000001</v>
      </c>
      <c r="D6" s="193">
        <f>C116/C34</f>
        <v>1.8468933177022271</v>
      </c>
      <c r="E6" s="189">
        <v>2000</v>
      </c>
      <c r="F6" s="190">
        <f>AVERAGE(C17:C28)</f>
        <v>0.92339166666666683</v>
      </c>
      <c r="G6" s="169">
        <f>F14/F7</f>
        <v>1.6420435510887779</v>
      </c>
      <c r="H6" s="194" t="s">
        <v>567</v>
      </c>
    </row>
    <row r="7" spans="1:8" x14ac:dyDescent="0.2">
      <c r="A7" s="6">
        <v>36220</v>
      </c>
      <c r="B7" s="65">
        <v>0.91861106007716331</v>
      </c>
      <c r="C7" s="77">
        <f t="shared" si="0"/>
        <v>1.0886</v>
      </c>
      <c r="D7" s="90" t="s">
        <v>188</v>
      </c>
      <c r="E7" s="189">
        <v>2001</v>
      </c>
      <c r="F7" s="191">
        <f>AVERAGE(C29:C40)</f>
        <v>0.89549999999999985</v>
      </c>
      <c r="G7" s="84" t="s">
        <v>455</v>
      </c>
    </row>
    <row r="8" spans="1:8" x14ac:dyDescent="0.2">
      <c r="A8" s="6">
        <v>36251</v>
      </c>
      <c r="B8" s="65">
        <v>0.93449210354172507</v>
      </c>
      <c r="C8" s="77">
        <f t="shared" si="0"/>
        <v>1.0701000000000001</v>
      </c>
      <c r="D8" s="81">
        <f>_xlfn.STDEV.P(C5:C244)</f>
        <v>0.16804244354674255</v>
      </c>
      <c r="E8" s="189">
        <v>2002</v>
      </c>
      <c r="F8" s="190">
        <f>AVERAGE(C41:C52)</f>
        <v>0.9453083333333332</v>
      </c>
      <c r="G8" s="54">
        <f>_xlfn.STDEV.P(F5:F24)</f>
        <v>0.1609741093415297</v>
      </c>
    </row>
    <row r="9" spans="1:8" x14ac:dyDescent="0.2">
      <c r="A9" s="6">
        <v>36281</v>
      </c>
      <c r="B9" s="65">
        <v>0.94073377234242717</v>
      </c>
      <c r="C9" s="77">
        <f t="shared" si="0"/>
        <v>1.0629999999999999</v>
      </c>
      <c r="D9" s="90" t="s">
        <v>189</v>
      </c>
      <c r="E9" s="189">
        <v>2003</v>
      </c>
      <c r="F9" s="190">
        <f>AVERAGE(C53:C64)</f>
        <v>1.1317083333333331</v>
      </c>
      <c r="G9" s="49" t="s">
        <v>448</v>
      </c>
    </row>
    <row r="10" spans="1:8" x14ac:dyDescent="0.2">
      <c r="A10" s="6">
        <v>36312</v>
      </c>
      <c r="B10" s="65">
        <v>0.96366965404259408</v>
      </c>
      <c r="C10" s="77">
        <f t="shared" si="0"/>
        <v>1.0377000000000001</v>
      </c>
      <c r="D10" s="81">
        <f>AVERAGE(C5:C244)</f>
        <v>1.2066370833333333</v>
      </c>
      <c r="E10" s="189">
        <v>2004</v>
      </c>
      <c r="F10" s="190">
        <f>AVERAGE(C65:C76)</f>
        <v>1.2438749999999998</v>
      </c>
      <c r="G10" s="51">
        <f>AVERAGE(F5:F24)</f>
        <v>1.2066370833333333</v>
      </c>
    </row>
    <row r="11" spans="1:8" x14ac:dyDescent="0.2">
      <c r="A11" s="6">
        <v>36342</v>
      </c>
      <c r="B11" s="65">
        <v>0.96432015429122475</v>
      </c>
      <c r="C11" s="77">
        <f t="shared" si="0"/>
        <v>1.0369999999999999</v>
      </c>
      <c r="D11" s="90" t="s">
        <v>190</v>
      </c>
      <c r="E11" s="189">
        <v>2005</v>
      </c>
      <c r="F11" s="190">
        <f>AVERAGE(C77:C88)</f>
        <v>1.24465</v>
      </c>
      <c r="G11" s="49" t="s">
        <v>447</v>
      </c>
    </row>
    <row r="12" spans="1:8" ht="18" x14ac:dyDescent="0.25">
      <c r="A12" s="6">
        <v>36373</v>
      </c>
      <c r="B12" s="65">
        <v>0.94295143800094294</v>
      </c>
      <c r="C12" s="77">
        <f t="shared" si="0"/>
        <v>1.0605</v>
      </c>
      <c r="D12" s="192">
        <f>D8/D10</f>
        <v>0.139265107850428</v>
      </c>
      <c r="E12" s="189">
        <v>2006</v>
      </c>
      <c r="F12" s="190">
        <f>AVERAGE(C89:C100)</f>
        <v>1.2559833333333332</v>
      </c>
      <c r="G12" s="169">
        <f>G8/G10</f>
        <v>0.13340722870611513</v>
      </c>
    </row>
    <row r="13" spans="1:8" x14ac:dyDescent="0.2">
      <c r="A13" s="6">
        <v>36404</v>
      </c>
      <c r="B13" s="65">
        <v>0.95265313899209292</v>
      </c>
      <c r="C13" s="77">
        <f t="shared" si="0"/>
        <v>1.0497000000000001</v>
      </c>
      <c r="D13" s="82"/>
      <c r="E13" s="189">
        <v>2007</v>
      </c>
      <c r="F13" s="190">
        <f>AVERAGE(C101:C112)</f>
        <v>1.3709</v>
      </c>
      <c r="G13" s="48"/>
    </row>
    <row r="14" spans="1:8" x14ac:dyDescent="0.2">
      <c r="A14" s="6">
        <v>36434</v>
      </c>
      <c r="B14" s="65">
        <v>0.9340556697179152</v>
      </c>
      <c r="C14" s="77">
        <f t="shared" si="0"/>
        <v>1.0706</v>
      </c>
      <c r="D14" s="81"/>
      <c r="E14" s="189">
        <v>2008</v>
      </c>
      <c r="F14" s="191">
        <f>AVERAGE(C113:C124)</f>
        <v>1.4704500000000003</v>
      </c>
      <c r="G14" s="52"/>
    </row>
    <row r="15" spans="1:8" x14ac:dyDescent="0.2">
      <c r="A15" s="6">
        <v>36465</v>
      </c>
      <c r="B15" s="65">
        <v>0.96824167312161125</v>
      </c>
      <c r="C15" s="77">
        <f t="shared" si="0"/>
        <v>1.0327999999999999</v>
      </c>
      <c r="D15" s="83"/>
      <c r="E15" s="189">
        <v>2009</v>
      </c>
      <c r="F15" s="190">
        <f>AVERAGE(C125:C136)</f>
        <v>1.393258333333333</v>
      </c>
      <c r="G15" s="45"/>
    </row>
    <row r="16" spans="1:8" x14ac:dyDescent="0.2">
      <c r="A16" s="6">
        <v>36495</v>
      </c>
      <c r="B16" s="65">
        <v>0.98911968348170143</v>
      </c>
      <c r="C16" s="77">
        <f t="shared" si="0"/>
        <v>1.0109999999999999</v>
      </c>
      <c r="D16" s="81"/>
      <c r="E16" s="189">
        <v>2010</v>
      </c>
      <c r="F16" s="190">
        <f>AVERAGE(C137:C148)</f>
        <v>1.3275999999999999</v>
      </c>
      <c r="G16" s="52"/>
    </row>
    <row r="17" spans="1:7" x14ac:dyDescent="0.2">
      <c r="A17" s="6">
        <v>36526</v>
      </c>
      <c r="B17" s="65">
        <v>0.98706939097818591</v>
      </c>
      <c r="C17" s="77">
        <f t="shared" si="0"/>
        <v>1.0130999999999999</v>
      </c>
      <c r="D17" s="90" t="s">
        <v>196</v>
      </c>
      <c r="E17" s="189">
        <v>2011</v>
      </c>
      <c r="F17" s="190">
        <f>AVERAGE(C149:C160)</f>
        <v>1.3920416666666666</v>
      </c>
      <c r="G17" s="185"/>
    </row>
    <row r="18" spans="1:7" x14ac:dyDescent="0.2">
      <c r="A18" s="6">
        <v>36557</v>
      </c>
      <c r="B18" s="65">
        <v>1.016880211511084</v>
      </c>
      <c r="C18" s="77">
        <f t="shared" si="0"/>
        <v>0.98340000000000005</v>
      </c>
      <c r="D18" s="90" t="s">
        <v>193</v>
      </c>
      <c r="E18" s="189">
        <v>2012</v>
      </c>
      <c r="F18" s="190">
        <f>AVERAGE(C161:C172)</f>
        <v>1.2863499999999999</v>
      </c>
      <c r="G18" s="185"/>
    </row>
    <row r="19" spans="1:7" x14ac:dyDescent="0.2">
      <c r="A19" s="6">
        <v>36586</v>
      </c>
      <c r="B19" s="65">
        <v>1.0370216737529814</v>
      </c>
      <c r="C19" s="77">
        <f t="shared" si="0"/>
        <v>0.96430000000000005</v>
      </c>
      <c r="D19" s="90">
        <f>_xlfn.STDEV.P(C5:C64)</f>
        <v>0.10077000395565479</v>
      </c>
      <c r="E19" s="189">
        <v>2013</v>
      </c>
      <c r="F19" s="190">
        <f>AVERAGE(C173:C184)</f>
        <v>1.3285</v>
      </c>
      <c r="G19" s="185"/>
    </row>
    <row r="20" spans="1:7" x14ac:dyDescent="0.2">
      <c r="A20" s="6">
        <v>36617</v>
      </c>
      <c r="B20" s="65">
        <v>1.0583130489998942</v>
      </c>
      <c r="C20" s="77">
        <f t="shared" si="0"/>
        <v>0.94489999999999996</v>
      </c>
      <c r="D20" s="90" t="s">
        <v>194</v>
      </c>
      <c r="E20" s="189">
        <v>2014</v>
      </c>
      <c r="F20" s="190">
        <f>AVERAGE(C185:C196)</f>
        <v>1.3289250000000001</v>
      </c>
      <c r="G20" s="185"/>
    </row>
    <row r="21" spans="1:7" x14ac:dyDescent="0.2">
      <c r="A21" s="6">
        <v>36647</v>
      </c>
      <c r="B21" s="65">
        <v>1.1038745998454575</v>
      </c>
      <c r="C21" s="77">
        <f t="shared" si="0"/>
        <v>0.90590000000000004</v>
      </c>
      <c r="D21" s="91">
        <f>AVERAGE(C5:C64)</f>
        <v>0.99252166666666641</v>
      </c>
      <c r="E21" s="189">
        <v>2015</v>
      </c>
      <c r="F21" s="190">
        <f>AVERAGE(C197:C208)</f>
        <v>1.1100416666666666</v>
      </c>
      <c r="G21" s="186"/>
    </row>
    <row r="22" spans="1:7" x14ac:dyDescent="0.2">
      <c r="A22" s="6">
        <v>36678</v>
      </c>
      <c r="B22" s="65">
        <v>1.0520778537611783</v>
      </c>
      <c r="C22" s="77">
        <f t="shared" si="0"/>
        <v>0.95050000000000001</v>
      </c>
      <c r="D22" s="90" t="s">
        <v>195</v>
      </c>
      <c r="E22" s="189">
        <v>2016</v>
      </c>
      <c r="F22" s="190">
        <f>AVERAGE(C209:C220)</f>
        <v>1.1066833333333335</v>
      </c>
      <c r="G22" s="185"/>
    </row>
    <row r="23" spans="1:7" x14ac:dyDescent="0.2">
      <c r="A23" s="6">
        <v>36708</v>
      </c>
      <c r="B23" s="65">
        <v>1.0654165778819518</v>
      </c>
      <c r="C23" s="77">
        <f t="shared" si="0"/>
        <v>0.9386000000000001</v>
      </c>
      <c r="D23" s="90">
        <f>D19/D21</f>
        <v>0.10152927370753097</v>
      </c>
      <c r="E23" s="189">
        <v>2017</v>
      </c>
      <c r="F23" s="190">
        <f>AVERAGE(C221:C232)</f>
        <v>1.1296916666666668</v>
      </c>
      <c r="G23" s="185"/>
    </row>
    <row r="24" spans="1:7" x14ac:dyDescent="0.2">
      <c r="A24" s="6">
        <v>36739</v>
      </c>
      <c r="B24" s="65">
        <v>1.105583195135434</v>
      </c>
      <c r="C24" s="77">
        <f t="shared" si="0"/>
        <v>0.90449999999999997</v>
      </c>
      <c r="D24" s="92"/>
      <c r="E24" s="189">
        <v>2018</v>
      </c>
      <c r="F24" s="190">
        <f>AVERAGE(C233:C244)</f>
        <v>1.1811833333333335</v>
      </c>
      <c r="G24" s="187"/>
    </row>
    <row r="25" spans="1:7" x14ac:dyDescent="0.2">
      <c r="A25" s="6">
        <v>36770</v>
      </c>
      <c r="B25" s="65">
        <v>1.1500862564692351</v>
      </c>
      <c r="C25" s="77">
        <f t="shared" si="0"/>
        <v>0.86950000000000005</v>
      </c>
      <c r="D25" s="90" t="s">
        <v>197</v>
      </c>
      <c r="E25" s="189"/>
      <c r="F25" s="185"/>
      <c r="G25" s="185"/>
    </row>
    <row r="26" spans="1:7" x14ac:dyDescent="0.2">
      <c r="A26" s="6">
        <v>36800</v>
      </c>
      <c r="B26" s="65">
        <v>1.1730205278592374</v>
      </c>
      <c r="C26" s="77">
        <f t="shared" si="0"/>
        <v>0.85250000000000015</v>
      </c>
      <c r="D26" s="90" t="s">
        <v>193</v>
      </c>
      <c r="E26" s="185"/>
      <c r="F26" s="185"/>
      <c r="G26" s="185"/>
    </row>
    <row r="27" spans="1:7" x14ac:dyDescent="0.2">
      <c r="A27" s="6">
        <v>36831</v>
      </c>
      <c r="B27" s="65">
        <v>1.1693171188026192</v>
      </c>
      <c r="C27" s="77">
        <f t="shared" si="0"/>
        <v>0.85520000000000007</v>
      </c>
      <c r="D27" s="90">
        <f>_xlfn.STDEV.P(C65:C124)</f>
        <v>0.1084445650884461</v>
      </c>
      <c r="E27" s="185"/>
      <c r="F27" s="185"/>
      <c r="G27" s="185"/>
    </row>
    <row r="28" spans="1:7" x14ac:dyDescent="0.2">
      <c r="A28" s="6">
        <v>36861</v>
      </c>
      <c r="B28" s="65">
        <v>1.1132138483802738</v>
      </c>
      <c r="C28" s="77">
        <f t="shared" si="0"/>
        <v>0.89829999999999999</v>
      </c>
      <c r="D28" s="90" t="s">
        <v>194</v>
      </c>
      <c r="E28" s="185"/>
      <c r="F28" s="185"/>
      <c r="G28" s="185"/>
    </row>
    <row r="29" spans="1:7" x14ac:dyDescent="0.2">
      <c r="A29" s="6">
        <v>36892</v>
      </c>
      <c r="B29" s="65">
        <v>1.0665529010238908</v>
      </c>
      <c r="C29" s="77">
        <f t="shared" si="0"/>
        <v>0.93759999999999999</v>
      </c>
      <c r="D29" s="91">
        <f>AVERAGE(C65:C124)</f>
        <v>1.3171716666666671</v>
      </c>
      <c r="E29" s="186"/>
      <c r="F29" s="186"/>
      <c r="G29" s="186"/>
    </row>
    <row r="30" spans="1:7" x14ac:dyDescent="0.2">
      <c r="A30" s="6">
        <v>36923</v>
      </c>
      <c r="B30" s="65">
        <v>1.0863661053775122</v>
      </c>
      <c r="C30" s="77">
        <f t="shared" si="0"/>
        <v>0.92049999999999998</v>
      </c>
      <c r="D30" s="90" t="s">
        <v>195</v>
      </c>
      <c r="E30" s="185"/>
      <c r="F30" s="185"/>
      <c r="G30" s="185"/>
    </row>
    <row r="31" spans="1:7" x14ac:dyDescent="0.2">
      <c r="A31" s="6">
        <v>36951</v>
      </c>
      <c r="B31" s="65">
        <v>1.1009578333149841</v>
      </c>
      <c r="C31" s="77">
        <f t="shared" si="0"/>
        <v>0.9083</v>
      </c>
      <c r="D31" s="90">
        <f>D27/D29</f>
        <v>8.2331383093658561E-2</v>
      </c>
      <c r="E31" s="185"/>
      <c r="F31" s="185"/>
      <c r="G31" s="185"/>
    </row>
    <row r="32" spans="1:7" x14ac:dyDescent="0.2">
      <c r="A32" s="6">
        <v>36982</v>
      </c>
      <c r="B32" s="65">
        <v>1.1204481792717087</v>
      </c>
      <c r="C32" s="77">
        <f t="shared" si="0"/>
        <v>0.89249999999999996</v>
      </c>
      <c r="D32" s="92"/>
      <c r="E32" s="187"/>
      <c r="F32" s="187"/>
      <c r="G32" s="187"/>
    </row>
    <row r="33" spans="1:7" x14ac:dyDescent="0.2">
      <c r="A33" s="6">
        <v>37012</v>
      </c>
      <c r="B33" s="65">
        <v>1.1424654404204273</v>
      </c>
      <c r="C33" s="77">
        <f t="shared" si="0"/>
        <v>0.87529999999999997</v>
      </c>
      <c r="D33" s="90" t="s">
        <v>198</v>
      </c>
      <c r="E33" s="185"/>
      <c r="F33" s="185"/>
      <c r="G33" s="185"/>
    </row>
    <row r="34" spans="1:7" x14ac:dyDescent="0.2">
      <c r="A34" s="6">
        <v>37043</v>
      </c>
      <c r="B34" s="65">
        <v>1.1723329425556859</v>
      </c>
      <c r="C34" s="78">
        <f t="shared" si="0"/>
        <v>0.85299999999999998</v>
      </c>
      <c r="D34" s="90" t="s">
        <v>193</v>
      </c>
      <c r="E34" s="185"/>
      <c r="F34" s="185"/>
      <c r="G34" s="185"/>
    </row>
    <row r="35" spans="1:7" x14ac:dyDescent="0.2">
      <c r="A35" s="6">
        <v>37073</v>
      </c>
      <c r="B35" s="65">
        <v>1.1607661056297156</v>
      </c>
      <c r="C35" s="77">
        <f t="shared" si="0"/>
        <v>0.86150000000000004</v>
      </c>
      <c r="D35" s="90">
        <f>_xlfn.STDEV.P(C125:C184)</f>
        <v>6.3053087421103604E-2</v>
      </c>
      <c r="E35" s="185"/>
      <c r="F35" s="185"/>
      <c r="G35" s="185"/>
    </row>
    <row r="36" spans="1:7" x14ac:dyDescent="0.2">
      <c r="A36" s="6">
        <v>37104</v>
      </c>
      <c r="B36" s="65">
        <v>1.1093854004881296</v>
      </c>
      <c r="C36" s="77">
        <f t="shared" si="0"/>
        <v>0.90139999999999998</v>
      </c>
      <c r="D36" s="90" t="s">
        <v>194</v>
      </c>
      <c r="E36" s="185"/>
      <c r="F36" s="185"/>
      <c r="G36" s="185"/>
    </row>
    <row r="37" spans="1:7" x14ac:dyDescent="0.2">
      <c r="A37" s="6">
        <v>37135</v>
      </c>
      <c r="B37" s="65">
        <v>1.097213078779899</v>
      </c>
      <c r="C37" s="77">
        <f t="shared" si="0"/>
        <v>0.91139999999999999</v>
      </c>
      <c r="D37" s="91">
        <f>AVERAGE(C125:C184)</f>
        <v>1.3455499999999996</v>
      </c>
      <c r="E37" s="186"/>
      <c r="F37" s="186"/>
      <c r="G37" s="186"/>
    </row>
    <row r="38" spans="1:7" x14ac:dyDescent="0.2">
      <c r="A38" s="6">
        <v>37165</v>
      </c>
      <c r="B38" s="65">
        <v>1.1049723756906078</v>
      </c>
      <c r="C38" s="77">
        <f t="shared" si="0"/>
        <v>0.90499999999999992</v>
      </c>
      <c r="D38" s="90" t="s">
        <v>195</v>
      </c>
      <c r="E38" s="185"/>
      <c r="F38" s="185"/>
      <c r="G38" s="185"/>
    </row>
    <row r="39" spans="1:7" x14ac:dyDescent="0.2">
      <c r="A39" s="6">
        <v>37196</v>
      </c>
      <c r="B39" s="65">
        <v>1.1257458065968704</v>
      </c>
      <c r="C39" s="77">
        <f t="shared" si="0"/>
        <v>0.88829999999999998</v>
      </c>
      <c r="D39" s="90">
        <f>D35/D37</f>
        <v>4.6860456631937587E-2</v>
      </c>
      <c r="E39" s="185"/>
      <c r="F39" s="185"/>
      <c r="G39" s="185"/>
    </row>
    <row r="40" spans="1:7" x14ac:dyDescent="0.2">
      <c r="A40" s="6">
        <v>37226</v>
      </c>
      <c r="B40" s="65">
        <v>1.1220825852782765</v>
      </c>
      <c r="C40" s="77">
        <f t="shared" si="0"/>
        <v>0.89119999999999999</v>
      </c>
      <c r="D40" s="92"/>
      <c r="E40" s="187"/>
      <c r="F40" s="187"/>
      <c r="G40" s="187"/>
    </row>
    <row r="41" spans="1:7" x14ac:dyDescent="0.2">
      <c r="A41" s="6">
        <v>37257</v>
      </c>
      <c r="B41" s="65">
        <v>1.1322463768115942</v>
      </c>
      <c r="C41" s="77">
        <f t="shared" si="0"/>
        <v>0.88319999999999999</v>
      </c>
      <c r="D41" s="90" t="s">
        <v>199</v>
      </c>
      <c r="E41" s="185"/>
      <c r="F41" s="185"/>
      <c r="G41" s="185"/>
    </row>
    <row r="42" spans="1:7" x14ac:dyDescent="0.2">
      <c r="A42" s="6">
        <v>37288</v>
      </c>
      <c r="B42" s="65">
        <v>1.1485012059262663</v>
      </c>
      <c r="C42" s="77">
        <f t="shared" si="0"/>
        <v>0.87070000000000003</v>
      </c>
      <c r="D42" s="90" t="s">
        <v>193</v>
      </c>
      <c r="E42" s="185"/>
      <c r="F42" s="185"/>
      <c r="G42" s="185"/>
    </row>
    <row r="43" spans="1:7" x14ac:dyDescent="0.2">
      <c r="A43" s="6">
        <v>37316</v>
      </c>
      <c r="B43" s="65">
        <v>1.1407711613050422</v>
      </c>
      <c r="C43" s="77">
        <f t="shared" si="0"/>
        <v>0.87660000000000005</v>
      </c>
      <c r="D43" s="90">
        <f>_xlfn.STDEV.P(C185:C240)</f>
        <v>9.4889711205849894E-2</v>
      </c>
      <c r="E43" s="185"/>
      <c r="F43" s="185"/>
      <c r="G43" s="185"/>
    </row>
    <row r="44" spans="1:7" x14ac:dyDescent="0.2">
      <c r="A44" s="6">
        <v>37347</v>
      </c>
      <c r="B44" s="65">
        <v>1.1286681715575622</v>
      </c>
      <c r="C44" s="77">
        <f t="shared" si="0"/>
        <v>0.8859999999999999</v>
      </c>
      <c r="D44" s="90" t="s">
        <v>194</v>
      </c>
      <c r="E44" s="185"/>
      <c r="F44" s="185"/>
      <c r="G44" s="185"/>
    </row>
    <row r="45" spans="1:7" x14ac:dyDescent="0.2">
      <c r="A45" s="6">
        <v>37377</v>
      </c>
      <c r="B45" s="65">
        <v>1.0905125408942202</v>
      </c>
      <c r="C45" s="77">
        <f t="shared" si="0"/>
        <v>0.91700000000000004</v>
      </c>
      <c r="D45" s="91">
        <f>AVERAGE(C185:C240)</f>
        <v>1.1730196428571424</v>
      </c>
      <c r="E45" s="186"/>
      <c r="F45" s="186"/>
      <c r="G45" s="186"/>
    </row>
    <row r="46" spans="1:7" x14ac:dyDescent="0.2">
      <c r="A46" s="6">
        <v>37408</v>
      </c>
      <c r="B46" s="65">
        <v>1.045915699194645</v>
      </c>
      <c r="C46" s="77">
        <f t="shared" si="0"/>
        <v>0.95609999999999995</v>
      </c>
      <c r="D46" s="90" t="s">
        <v>195</v>
      </c>
      <c r="E46" s="185"/>
      <c r="F46" s="185"/>
      <c r="G46" s="185"/>
    </row>
    <row r="47" spans="1:7" x14ac:dyDescent="0.2">
      <c r="A47" s="6">
        <v>37438</v>
      </c>
      <c r="B47" s="65">
        <v>1.0065425264217414</v>
      </c>
      <c r="C47" s="77">
        <f t="shared" si="0"/>
        <v>0.99349999999999994</v>
      </c>
      <c r="D47" s="93">
        <f>D43/D45</f>
        <v>8.0893539834273817E-2</v>
      </c>
      <c r="E47" s="185"/>
      <c r="F47" s="185"/>
      <c r="G47" s="185"/>
    </row>
    <row r="48" spans="1:7" x14ac:dyDescent="0.2">
      <c r="A48" s="6">
        <v>37469</v>
      </c>
      <c r="B48" s="65">
        <v>1.0223903486351089</v>
      </c>
      <c r="C48" s="77">
        <f t="shared" si="0"/>
        <v>0.97809999999999997</v>
      </c>
      <c r="D48" s="52"/>
      <c r="E48" s="52"/>
      <c r="F48" s="52"/>
      <c r="G48" s="52"/>
    </row>
    <row r="49" spans="1:7" x14ac:dyDescent="0.2">
      <c r="A49" s="6">
        <v>37500</v>
      </c>
      <c r="B49" s="65">
        <v>1.0197838058331634</v>
      </c>
      <c r="C49" s="77">
        <f t="shared" si="0"/>
        <v>0.98059999999999992</v>
      </c>
      <c r="D49" s="52"/>
      <c r="E49" s="52"/>
      <c r="F49" s="52"/>
      <c r="G49" s="52"/>
    </row>
    <row r="50" spans="1:7" x14ac:dyDescent="0.2">
      <c r="A50" s="6">
        <v>37530</v>
      </c>
      <c r="B50" s="65">
        <v>1.019160211985324</v>
      </c>
      <c r="C50" s="77">
        <f t="shared" si="0"/>
        <v>0.98120000000000007</v>
      </c>
      <c r="D50" s="52"/>
      <c r="E50" s="52"/>
      <c r="F50" s="52"/>
      <c r="G50" s="52"/>
    </row>
    <row r="51" spans="1:7" x14ac:dyDescent="0.2">
      <c r="A51" s="6">
        <v>37561</v>
      </c>
      <c r="B51" s="65">
        <v>0.99870168780585233</v>
      </c>
      <c r="C51" s="77">
        <f t="shared" si="0"/>
        <v>1.0013000000000001</v>
      </c>
      <c r="D51" s="52"/>
      <c r="E51" s="52"/>
      <c r="F51" s="52"/>
      <c r="G51" s="52"/>
    </row>
    <row r="52" spans="1:7" x14ac:dyDescent="0.2">
      <c r="A52" s="6">
        <v>37591</v>
      </c>
      <c r="B52" s="65">
        <v>0.98096919756719636</v>
      </c>
      <c r="C52" s="77">
        <f t="shared" si="0"/>
        <v>1.0194000000000001</v>
      </c>
      <c r="D52" s="52"/>
      <c r="E52" s="52"/>
      <c r="F52" s="52"/>
      <c r="G52" s="52"/>
    </row>
    <row r="53" spans="1:7" x14ac:dyDescent="0.2">
      <c r="A53" s="6">
        <v>37622</v>
      </c>
      <c r="B53" s="65">
        <v>0.9414422895876482</v>
      </c>
      <c r="C53" s="77">
        <f t="shared" si="0"/>
        <v>1.0622</v>
      </c>
      <c r="D53" s="52"/>
      <c r="E53" s="52"/>
      <c r="F53" s="52"/>
      <c r="G53" s="52"/>
    </row>
    <row r="54" spans="1:7" x14ac:dyDescent="0.2">
      <c r="A54" s="6">
        <v>37653</v>
      </c>
      <c r="B54" s="65">
        <v>0.92721372276309688</v>
      </c>
      <c r="C54" s="77">
        <f t="shared" si="0"/>
        <v>1.0785</v>
      </c>
      <c r="D54" s="52"/>
      <c r="E54" s="52"/>
      <c r="F54" s="52"/>
      <c r="G54" s="52"/>
    </row>
    <row r="55" spans="1:7" x14ac:dyDescent="0.2">
      <c r="A55" s="6">
        <v>37681</v>
      </c>
      <c r="B55" s="65">
        <v>0.92618319903676938</v>
      </c>
      <c r="C55" s="77">
        <f t="shared" si="0"/>
        <v>1.0797000000000001</v>
      </c>
      <c r="D55" s="52"/>
      <c r="E55" s="52"/>
      <c r="F55" s="52"/>
      <c r="G55" s="52"/>
    </row>
    <row r="56" spans="1:7" x14ac:dyDescent="0.2">
      <c r="A56" s="6">
        <v>37712</v>
      </c>
      <c r="B56" s="65">
        <v>0.92064076597311728</v>
      </c>
      <c r="C56" s="77">
        <f t="shared" si="0"/>
        <v>1.0862000000000001</v>
      </c>
      <c r="D56" s="52"/>
      <c r="E56" s="52"/>
      <c r="F56" s="52"/>
      <c r="G56" s="52"/>
    </row>
    <row r="57" spans="1:7" x14ac:dyDescent="0.2">
      <c r="A57" s="6">
        <v>37742</v>
      </c>
      <c r="B57" s="65">
        <v>0.86535133264105235</v>
      </c>
      <c r="C57" s="77">
        <f t="shared" si="0"/>
        <v>1.1556</v>
      </c>
      <c r="D57" s="52"/>
      <c r="E57" s="52"/>
      <c r="F57" s="52"/>
      <c r="G57" s="52"/>
    </row>
    <row r="58" spans="1:7" x14ac:dyDescent="0.2">
      <c r="A58" s="6">
        <v>37773</v>
      </c>
      <c r="B58" s="65">
        <v>0.85660442007880766</v>
      </c>
      <c r="C58" s="77">
        <f t="shared" si="0"/>
        <v>1.1674</v>
      </c>
      <c r="D58" s="52"/>
      <c r="E58" s="52"/>
      <c r="F58" s="52"/>
      <c r="G58" s="52"/>
    </row>
    <row r="59" spans="1:7" x14ac:dyDescent="0.2">
      <c r="A59" s="6">
        <v>37803</v>
      </c>
      <c r="B59" s="65">
        <v>0.87989441267047952</v>
      </c>
      <c r="C59" s="77">
        <f t="shared" si="0"/>
        <v>1.1365000000000001</v>
      </c>
      <c r="D59" s="52"/>
      <c r="E59" s="52"/>
      <c r="F59" s="52"/>
      <c r="G59" s="52"/>
    </row>
    <row r="60" spans="1:7" x14ac:dyDescent="0.2">
      <c r="A60" s="6">
        <v>37834</v>
      </c>
      <c r="B60" s="65">
        <v>0.89645898700134474</v>
      </c>
      <c r="C60" s="77">
        <f t="shared" si="0"/>
        <v>1.1154999999999999</v>
      </c>
      <c r="D60" s="52"/>
      <c r="E60" s="52"/>
      <c r="F60" s="52"/>
      <c r="G60" s="52"/>
    </row>
    <row r="61" spans="1:7" x14ac:dyDescent="0.2">
      <c r="A61" s="6">
        <v>37865</v>
      </c>
      <c r="B61" s="65">
        <v>0.88754770568918073</v>
      </c>
      <c r="C61" s="77">
        <f t="shared" si="0"/>
        <v>1.1267</v>
      </c>
      <c r="D61" s="52"/>
      <c r="E61" s="52"/>
      <c r="F61" s="52"/>
      <c r="G61" s="52"/>
    </row>
    <row r="62" spans="1:7" x14ac:dyDescent="0.2">
      <c r="A62" s="6">
        <v>37895</v>
      </c>
      <c r="B62" s="65">
        <v>0.85367935803312278</v>
      </c>
      <c r="C62" s="77">
        <f t="shared" si="0"/>
        <v>1.1714</v>
      </c>
      <c r="D62" s="52"/>
      <c r="E62" s="52"/>
      <c r="F62" s="52"/>
      <c r="G62" s="52"/>
    </row>
    <row r="63" spans="1:7" x14ac:dyDescent="0.2">
      <c r="A63" s="6">
        <v>37926</v>
      </c>
      <c r="B63" s="65">
        <v>0.85397096498719038</v>
      </c>
      <c r="C63" s="77">
        <f t="shared" si="0"/>
        <v>1.171</v>
      </c>
      <c r="D63" s="52"/>
      <c r="E63" s="52"/>
      <c r="F63" s="52"/>
      <c r="G63" s="52"/>
    </row>
    <row r="64" spans="1:7" x14ac:dyDescent="0.2">
      <c r="A64" s="6">
        <v>37956</v>
      </c>
      <c r="B64" s="65">
        <v>0.81314034802406898</v>
      </c>
      <c r="C64" s="77">
        <f t="shared" si="0"/>
        <v>1.2298</v>
      </c>
      <c r="D64" s="52"/>
      <c r="E64" s="52"/>
      <c r="F64" s="52"/>
      <c r="G64" s="52"/>
    </row>
    <row r="65" spans="1:7" x14ac:dyDescent="0.2">
      <c r="A65" s="6">
        <v>37987</v>
      </c>
      <c r="B65" s="65">
        <v>0.79126444057604051</v>
      </c>
      <c r="C65" s="77">
        <f t="shared" si="0"/>
        <v>1.2638</v>
      </c>
      <c r="D65" s="52"/>
      <c r="E65" s="52"/>
      <c r="F65" s="52"/>
      <c r="G65" s="52"/>
    </row>
    <row r="66" spans="1:7" x14ac:dyDescent="0.2">
      <c r="A66" s="6">
        <v>38018</v>
      </c>
      <c r="B66" s="65">
        <v>0.79113924050632911</v>
      </c>
      <c r="C66" s="77">
        <f t="shared" si="0"/>
        <v>1.264</v>
      </c>
      <c r="D66" s="52"/>
      <c r="E66" s="52"/>
      <c r="F66" s="52"/>
      <c r="G66" s="52"/>
    </row>
    <row r="67" spans="1:7" x14ac:dyDescent="0.2">
      <c r="A67" s="6">
        <v>38047</v>
      </c>
      <c r="B67" s="65">
        <v>0.81559416034581189</v>
      </c>
      <c r="C67" s="77">
        <f t="shared" si="0"/>
        <v>1.2261</v>
      </c>
      <c r="D67" s="52"/>
      <c r="E67" s="52"/>
      <c r="F67" s="52"/>
      <c r="G67" s="52"/>
    </row>
    <row r="68" spans="1:7" x14ac:dyDescent="0.2">
      <c r="A68" s="6">
        <v>38078</v>
      </c>
      <c r="B68" s="65">
        <v>0.83409792309617148</v>
      </c>
      <c r="C68" s="77">
        <f t="shared" si="0"/>
        <v>1.1989000000000001</v>
      </c>
      <c r="D68" s="52"/>
      <c r="E68" s="52"/>
      <c r="F68" s="52"/>
      <c r="G68" s="52"/>
    </row>
    <row r="69" spans="1:7" x14ac:dyDescent="0.2">
      <c r="A69" s="6">
        <v>38108</v>
      </c>
      <c r="B69" s="65">
        <v>0.83333333333333337</v>
      </c>
      <c r="C69" s="77">
        <f t="shared" si="0"/>
        <v>1.2</v>
      </c>
      <c r="D69" s="52"/>
      <c r="E69" s="52"/>
      <c r="F69" s="52"/>
      <c r="G69" s="52"/>
    </row>
    <row r="70" spans="1:7" x14ac:dyDescent="0.2">
      <c r="A70" s="6">
        <v>38139</v>
      </c>
      <c r="B70" s="65">
        <v>0.82331631812942541</v>
      </c>
      <c r="C70" s="77">
        <f t="shared" ref="C70:C133" si="1">1/B70</f>
        <v>1.2145999999999999</v>
      </c>
      <c r="D70" s="52"/>
      <c r="E70" s="52"/>
      <c r="F70" s="52"/>
      <c r="G70" s="52"/>
    </row>
    <row r="71" spans="1:7" x14ac:dyDescent="0.2">
      <c r="A71" s="6">
        <v>38169</v>
      </c>
      <c r="B71" s="65">
        <v>0.81526169900538081</v>
      </c>
      <c r="C71" s="77">
        <f t="shared" si="1"/>
        <v>1.2265999999999999</v>
      </c>
      <c r="D71" s="52"/>
      <c r="E71" s="52"/>
      <c r="F71" s="52"/>
      <c r="G71" s="52"/>
    </row>
    <row r="72" spans="1:7" x14ac:dyDescent="0.2">
      <c r="A72" s="6">
        <v>38200</v>
      </c>
      <c r="B72" s="65">
        <v>0.82027725371175453</v>
      </c>
      <c r="C72" s="77">
        <f t="shared" si="1"/>
        <v>1.2191000000000001</v>
      </c>
      <c r="D72" s="52"/>
      <c r="E72" s="52"/>
      <c r="F72" s="52"/>
      <c r="G72" s="52"/>
    </row>
    <row r="73" spans="1:7" x14ac:dyDescent="0.2">
      <c r="A73" s="6">
        <v>38231</v>
      </c>
      <c r="B73" s="65">
        <v>0.81806282722513091</v>
      </c>
      <c r="C73" s="77">
        <f t="shared" si="1"/>
        <v>1.2223999999999999</v>
      </c>
      <c r="D73" s="52"/>
      <c r="E73" s="52"/>
      <c r="F73" s="52"/>
      <c r="G73" s="52"/>
    </row>
    <row r="74" spans="1:7" x14ac:dyDescent="0.2">
      <c r="A74" s="6">
        <v>38261</v>
      </c>
      <c r="B74" s="65">
        <v>0.79955225073958591</v>
      </c>
      <c r="C74" s="77">
        <f t="shared" si="1"/>
        <v>1.2506999999999999</v>
      </c>
      <c r="D74" s="52"/>
      <c r="E74" s="52"/>
      <c r="F74" s="52"/>
      <c r="G74" s="52"/>
    </row>
    <row r="75" spans="1:7" x14ac:dyDescent="0.2">
      <c r="A75" s="6">
        <v>38292</v>
      </c>
      <c r="B75" s="65">
        <v>0.76940832499807643</v>
      </c>
      <c r="C75" s="77">
        <f t="shared" si="1"/>
        <v>1.2997000000000001</v>
      </c>
      <c r="D75" s="52"/>
      <c r="E75" s="52"/>
      <c r="F75" s="52"/>
      <c r="G75" s="52"/>
    </row>
    <row r="76" spans="1:7" x14ac:dyDescent="0.2">
      <c r="A76" s="6">
        <v>38322</v>
      </c>
      <c r="B76" s="65">
        <v>0.74593465612412357</v>
      </c>
      <c r="C76" s="77">
        <f t="shared" si="1"/>
        <v>1.3406</v>
      </c>
      <c r="D76" s="52"/>
      <c r="E76" s="52"/>
      <c r="F76" s="52"/>
      <c r="G76" s="52"/>
    </row>
    <row r="77" spans="1:7" x14ac:dyDescent="0.2">
      <c r="A77" s="6">
        <v>38353</v>
      </c>
      <c r="B77" s="65">
        <v>0.76202087937209473</v>
      </c>
      <c r="C77" s="77">
        <f t="shared" si="1"/>
        <v>1.3123</v>
      </c>
      <c r="D77" s="52"/>
      <c r="E77" s="52"/>
      <c r="F77" s="52"/>
      <c r="G77" s="52"/>
    </row>
    <row r="78" spans="1:7" x14ac:dyDescent="0.2">
      <c r="A78" s="6">
        <v>38384</v>
      </c>
      <c r="B78" s="65">
        <v>0.76846230692384543</v>
      </c>
      <c r="C78" s="77">
        <f t="shared" si="1"/>
        <v>1.3012999999999999</v>
      </c>
      <c r="D78" s="52"/>
      <c r="E78" s="52"/>
      <c r="F78" s="52"/>
      <c r="G78" s="52"/>
    </row>
    <row r="79" spans="1:7" x14ac:dyDescent="0.2">
      <c r="A79" s="6">
        <v>38412</v>
      </c>
      <c r="B79" s="65">
        <v>0.75843761850587788</v>
      </c>
      <c r="C79" s="77">
        <f t="shared" si="1"/>
        <v>1.3185</v>
      </c>
      <c r="D79" s="52"/>
      <c r="E79" s="52"/>
      <c r="F79" s="52"/>
      <c r="G79" s="52"/>
    </row>
    <row r="80" spans="1:7" x14ac:dyDescent="0.2">
      <c r="A80" s="6">
        <v>38443</v>
      </c>
      <c r="B80" s="65">
        <v>0.77261840377037783</v>
      </c>
      <c r="C80" s="77">
        <f t="shared" si="1"/>
        <v>1.2943</v>
      </c>
      <c r="D80" s="52"/>
      <c r="E80" s="52"/>
      <c r="F80" s="52"/>
      <c r="G80" s="52"/>
    </row>
    <row r="81" spans="1:7" x14ac:dyDescent="0.2">
      <c r="A81" s="6">
        <v>38473</v>
      </c>
      <c r="B81" s="65">
        <v>0.78758761912262731</v>
      </c>
      <c r="C81" s="77">
        <f t="shared" si="1"/>
        <v>1.2697000000000001</v>
      </c>
      <c r="D81" s="52"/>
      <c r="E81" s="52"/>
      <c r="F81" s="52"/>
      <c r="G81" s="52"/>
    </row>
    <row r="82" spans="1:7" x14ac:dyDescent="0.2">
      <c r="A82" s="6">
        <v>38504</v>
      </c>
      <c r="B82" s="65">
        <v>0.82270670505964627</v>
      </c>
      <c r="C82" s="77">
        <f t="shared" si="1"/>
        <v>1.2155</v>
      </c>
      <c r="D82" s="52"/>
      <c r="E82" s="52"/>
      <c r="F82" s="52"/>
      <c r="G82" s="52"/>
    </row>
    <row r="83" spans="1:7" x14ac:dyDescent="0.2">
      <c r="A83" s="6">
        <v>38534</v>
      </c>
      <c r="B83" s="65">
        <v>0.83049580599617978</v>
      </c>
      <c r="C83" s="77">
        <f t="shared" si="1"/>
        <v>1.2040999999999999</v>
      </c>
      <c r="D83" s="52"/>
      <c r="E83" s="52"/>
      <c r="F83" s="52"/>
      <c r="G83" s="52"/>
    </row>
    <row r="84" spans="1:7" x14ac:dyDescent="0.2">
      <c r="A84" s="6">
        <v>38565</v>
      </c>
      <c r="B84" s="65">
        <v>0.81333875559170388</v>
      </c>
      <c r="C84" s="77">
        <f t="shared" si="1"/>
        <v>1.2295</v>
      </c>
      <c r="D84" s="52"/>
      <c r="E84" s="52"/>
      <c r="F84" s="52"/>
      <c r="G84" s="52"/>
    </row>
    <row r="85" spans="1:7" x14ac:dyDescent="0.2">
      <c r="A85" s="6">
        <v>38596</v>
      </c>
      <c r="B85" s="65">
        <v>0.81739414745790417</v>
      </c>
      <c r="C85" s="77">
        <f t="shared" si="1"/>
        <v>1.2234</v>
      </c>
      <c r="D85" s="52"/>
      <c r="E85" s="52"/>
      <c r="F85" s="52"/>
      <c r="G85" s="52"/>
    </row>
    <row r="86" spans="1:7" x14ac:dyDescent="0.2">
      <c r="A86" s="6">
        <v>38626</v>
      </c>
      <c r="B86" s="65">
        <v>0.83180835135584763</v>
      </c>
      <c r="C86" s="77">
        <f t="shared" si="1"/>
        <v>1.2021999999999999</v>
      </c>
      <c r="D86" s="52"/>
      <c r="E86" s="52"/>
      <c r="F86" s="52"/>
      <c r="G86" s="52"/>
    </row>
    <row r="87" spans="1:7" x14ac:dyDescent="0.2">
      <c r="A87" s="6">
        <v>38657</v>
      </c>
      <c r="B87" s="65">
        <v>0.84824836712189322</v>
      </c>
      <c r="C87" s="77">
        <f t="shared" si="1"/>
        <v>1.1789000000000001</v>
      </c>
      <c r="D87" s="52"/>
      <c r="E87" s="52"/>
      <c r="F87" s="52"/>
      <c r="G87" s="52"/>
    </row>
    <row r="88" spans="1:7" x14ac:dyDescent="0.2">
      <c r="A88" s="6">
        <v>38687</v>
      </c>
      <c r="B88" s="65">
        <v>0.84309923277969823</v>
      </c>
      <c r="C88" s="77">
        <f t="shared" si="1"/>
        <v>1.1860999999999999</v>
      </c>
      <c r="D88" s="52"/>
      <c r="E88" s="52"/>
      <c r="F88" s="52"/>
      <c r="G88" s="52"/>
    </row>
    <row r="89" spans="1:7" x14ac:dyDescent="0.2">
      <c r="A89" s="6">
        <v>38718</v>
      </c>
      <c r="B89" s="65">
        <v>0.82467425366980052</v>
      </c>
      <c r="C89" s="77">
        <f t="shared" si="1"/>
        <v>1.2125999999999999</v>
      </c>
      <c r="D89" s="52"/>
      <c r="E89" s="52"/>
      <c r="F89" s="52"/>
      <c r="G89" s="52"/>
    </row>
    <row r="90" spans="1:7" x14ac:dyDescent="0.2">
      <c r="A90" s="6">
        <v>38749</v>
      </c>
      <c r="B90" s="65">
        <v>0.83752093802345062</v>
      </c>
      <c r="C90" s="77">
        <f t="shared" si="1"/>
        <v>1.194</v>
      </c>
      <c r="D90" s="52"/>
      <c r="E90" s="52"/>
      <c r="F90" s="52"/>
      <c r="G90" s="52"/>
    </row>
    <row r="91" spans="1:7" x14ac:dyDescent="0.2">
      <c r="A91" s="6">
        <v>38777</v>
      </c>
      <c r="B91" s="65">
        <v>0.83139341536415023</v>
      </c>
      <c r="C91" s="77">
        <f t="shared" si="1"/>
        <v>1.2028000000000001</v>
      </c>
      <c r="D91" s="52"/>
      <c r="E91" s="52"/>
      <c r="F91" s="52"/>
      <c r="G91" s="52"/>
    </row>
    <row r="92" spans="1:7" x14ac:dyDescent="0.2">
      <c r="A92" s="6">
        <v>38808</v>
      </c>
      <c r="B92" s="65">
        <v>0.81479670822129879</v>
      </c>
      <c r="C92" s="77">
        <f t="shared" si="1"/>
        <v>1.2273000000000001</v>
      </c>
      <c r="D92" s="52"/>
      <c r="E92" s="52"/>
      <c r="F92" s="52"/>
      <c r="G92" s="52"/>
    </row>
    <row r="93" spans="1:7" x14ac:dyDescent="0.2">
      <c r="A93" s="6">
        <v>38838</v>
      </c>
      <c r="B93" s="65">
        <v>0.78326936633508271</v>
      </c>
      <c r="C93" s="77">
        <f t="shared" si="1"/>
        <v>1.2766999999999999</v>
      </c>
      <c r="D93" s="52"/>
      <c r="E93" s="52"/>
      <c r="F93" s="52"/>
      <c r="G93" s="52"/>
    </row>
    <row r="94" spans="1:7" x14ac:dyDescent="0.2">
      <c r="A94" s="6">
        <v>38869</v>
      </c>
      <c r="B94" s="65">
        <v>0.78982702788089409</v>
      </c>
      <c r="C94" s="77">
        <f t="shared" si="1"/>
        <v>1.2661</v>
      </c>
      <c r="D94" s="52"/>
      <c r="E94" s="52"/>
      <c r="F94" s="52"/>
      <c r="G94" s="52"/>
    </row>
    <row r="95" spans="1:7" x14ac:dyDescent="0.2">
      <c r="A95" s="6">
        <v>38899</v>
      </c>
      <c r="B95" s="65">
        <v>0.7885813421654444</v>
      </c>
      <c r="C95" s="77">
        <f t="shared" si="1"/>
        <v>1.2681</v>
      </c>
      <c r="D95" s="52"/>
      <c r="E95" s="52"/>
      <c r="F95" s="52"/>
      <c r="G95" s="52"/>
    </row>
    <row r="96" spans="1:7" x14ac:dyDescent="0.2">
      <c r="A96" s="6">
        <v>38930</v>
      </c>
      <c r="B96" s="65">
        <v>0.78064012490242007</v>
      </c>
      <c r="C96" s="77">
        <f t="shared" si="1"/>
        <v>1.2809999999999999</v>
      </c>
      <c r="D96" s="52"/>
      <c r="E96" s="52"/>
      <c r="F96" s="52"/>
      <c r="G96" s="52"/>
    </row>
    <row r="97" spans="1:7" x14ac:dyDescent="0.2">
      <c r="A97" s="6">
        <v>38961</v>
      </c>
      <c r="B97" s="65">
        <v>0.78603993082848611</v>
      </c>
      <c r="C97" s="77">
        <f t="shared" si="1"/>
        <v>1.2722</v>
      </c>
      <c r="D97" s="52"/>
      <c r="E97" s="52"/>
      <c r="F97" s="52"/>
      <c r="G97" s="52"/>
    </row>
    <row r="98" spans="1:7" x14ac:dyDescent="0.2">
      <c r="A98" s="6">
        <v>38991</v>
      </c>
      <c r="B98" s="65">
        <v>0.79258143774272805</v>
      </c>
      <c r="C98" s="77">
        <f t="shared" si="1"/>
        <v>1.2617</v>
      </c>
      <c r="D98" s="52"/>
      <c r="E98" s="52"/>
      <c r="F98" s="52"/>
      <c r="G98" s="52"/>
    </row>
    <row r="99" spans="1:7" x14ac:dyDescent="0.2">
      <c r="A99" s="6">
        <v>39022</v>
      </c>
      <c r="B99" s="65">
        <v>0.7759155803848542</v>
      </c>
      <c r="C99" s="77">
        <f t="shared" si="1"/>
        <v>1.2887999999999999</v>
      </c>
      <c r="D99" s="52"/>
      <c r="E99" s="52"/>
      <c r="F99" s="52"/>
      <c r="G99" s="52"/>
    </row>
    <row r="100" spans="1:7" x14ac:dyDescent="0.2">
      <c r="A100" s="6">
        <v>39052</v>
      </c>
      <c r="B100" s="65">
        <v>0.75728890571753127</v>
      </c>
      <c r="C100" s="77">
        <f t="shared" si="1"/>
        <v>1.3205</v>
      </c>
      <c r="D100" s="52"/>
      <c r="E100" s="52"/>
      <c r="F100" s="52"/>
      <c r="G100" s="52"/>
    </row>
    <row r="101" spans="1:7" x14ac:dyDescent="0.2">
      <c r="A101" s="6">
        <v>39083</v>
      </c>
      <c r="B101" s="65">
        <v>0.76964519356576622</v>
      </c>
      <c r="C101" s="77">
        <f t="shared" si="1"/>
        <v>1.2992999999999999</v>
      </c>
      <c r="D101" s="52"/>
      <c r="E101" s="52"/>
      <c r="F101" s="52"/>
      <c r="G101" s="52"/>
    </row>
    <row r="102" spans="1:7" x14ac:dyDescent="0.2">
      <c r="A102" s="6">
        <v>39114</v>
      </c>
      <c r="B102" s="65">
        <v>0.76452599388379205</v>
      </c>
      <c r="C102" s="77">
        <f t="shared" si="1"/>
        <v>1.3080000000000001</v>
      </c>
      <c r="D102" s="52"/>
      <c r="E102" s="52"/>
      <c r="F102" s="52"/>
      <c r="G102" s="52"/>
    </row>
    <row r="103" spans="1:7" x14ac:dyDescent="0.2">
      <c r="A103" s="6">
        <v>39142</v>
      </c>
      <c r="B103" s="65">
        <v>0.75494488902310131</v>
      </c>
      <c r="C103" s="77">
        <f t="shared" si="1"/>
        <v>1.3246</v>
      </c>
      <c r="D103" s="52"/>
      <c r="E103" s="52"/>
      <c r="F103" s="52"/>
      <c r="G103" s="52"/>
    </row>
    <row r="104" spans="1:7" x14ac:dyDescent="0.2">
      <c r="A104" s="6">
        <v>39173</v>
      </c>
      <c r="B104" s="65">
        <v>0.74002812106860061</v>
      </c>
      <c r="C104" s="77">
        <f t="shared" si="1"/>
        <v>1.3512999999999999</v>
      </c>
      <c r="D104" s="52"/>
      <c r="E104" s="52"/>
      <c r="F104" s="52"/>
      <c r="G104" s="52"/>
    </row>
    <row r="105" spans="1:7" x14ac:dyDescent="0.2">
      <c r="A105" s="6">
        <v>39203</v>
      </c>
      <c r="B105" s="65">
        <v>0.73975440153868921</v>
      </c>
      <c r="C105" s="77">
        <f t="shared" si="1"/>
        <v>1.3517999999999999</v>
      </c>
      <c r="D105" s="52"/>
      <c r="E105" s="52"/>
      <c r="F105" s="52"/>
      <c r="G105" s="52"/>
    </row>
    <row r="106" spans="1:7" x14ac:dyDescent="0.2">
      <c r="A106" s="6">
        <v>39234</v>
      </c>
      <c r="B106" s="65">
        <v>0.74510096118023983</v>
      </c>
      <c r="C106" s="77">
        <f t="shared" si="1"/>
        <v>1.3421000000000001</v>
      </c>
      <c r="D106" s="52"/>
      <c r="E106" s="52"/>
      <c r="F106" s="52"/>
      <c r="G106" s="52"/>
    </row>
    <row r="107" spans="1:7" x14ac:dyDescent="0.2">
      <c r="A107" s="6">
        <v>39264</v>
      </c>
      <c r="B107" s="65">
        <v>0.72854436835203262</v>
      </c>
      <c r="C107" s="77">
        <f t="shared" si="1"/>
        <v>1.3726</v>
      </c>
      <c r="D107" s="52"/>
      <c r="E107" s="52"/>
      <c r="F107" s="52"/>
      <c r="G107" s="52"/>
    </row>
    <row r="108" spans="1:7" x14ac:dyDescent="0.2">
      <c r="A108" s="6">
        <v>39295</v>
      </c>
      <c r="B108" s="65">
        <v>0.73389109056216051</v>
      </c>
      <c r="C108" s="77">
        <f t="shared" si="1"/>
        <v>1.3626</v>
      </c>
      <c r="D108" s="52"/>
      <c r="E108" s="52"/>
      <c r="F108" s="52"/>
      <c r="G108" s="52"/>
    </row>
    <row r="109" spans="1:7" x14ac:dyDescent="0.2">
      <c r="A109" s="6">
        <v>39326</v>
      </c>
      <c r="B109" s="65">
        <v>0.71890726096333568</v>
      </c>
      <c r="C109" s="77">
        <f t="shared" si="1"/>
        <v>1.391</v>
      </c>
      <c r="D109" s="52"/>
      <c r="E109" s="52"/>
      <c r="F109" s="52"/>
      <c r="G109" s="52"/>
    </row>
    <row r="110" spans="1:7" x14ac:dyDescent="0.2">
      <c r="A110" s="6">
        <v>39356</v>
      </c>
      <c r="B110" s="65">
        <v>0.70259256657064573</v>
      </c>
      <c r="C110" s="77">
        <f t="shared" si="1"/>
        <v>1.4233</v>
      </c>
      <c r="D110" s="52"/>
      <c r="E110" s="52"/>
      <c r="F110" s="52"/>
      <c r="G110" s="52"/>
    </row>
    <row r="111" spans="1:7" x14ac:dyDescent="0.2">
      <c r="A111" s="6">
        <v>39387</v>
      </c>
      <c r="B111" s="65">
        <v>0.68105972893822786</v>
      </c>
      <c r="C111" s="77">
        <f t="shared" si="1"/>
        <v>1.4682999999999999</v>
      </c>
      <c r="D111" s="52"/>
      <c r="E111" s="52"/>
      <c r="F111" s="52"/>
      <c r="G111" s="52"/>
    </row>
    <row r="112" spans="1:7" x14ac:dyDescent="0.2">
      <c r="A112" s="6">
        <v>39417</v>
      </c>
      <c r="B112" s="65">
        <v>0.6868603612885501</v>
      </c>
      <c r="C112" s="77">
        <f t="shared" si="1"/>
        <v>1.4559</v>
      </c>
      <c r="D112" s="52"/>
      <c r="E112" s="52"/>
      <c r="F112" s="52"/>
      <c r="G112" s="52"/>
    </row>
    <row r="113" spans="1:7" x14ac:dyDescent="0.2">
      <c r="A113" s="6">
        <v>39448</v>
      </c>
      <c r="B113" s="65">
        <v>0.67897881586094511</v>
      </c>
      <c r="C113" s="77">
        <f t="shared" si="1"/>
        <v>1.4728000000000001</v>
      </c>
      <c r="D113" s="52"/>
      <c r="E113" s="52"/>
      <c r="F113" s="52"/>
      <c r="G113" s="52"/>
    </row>
    <row r="114" spans="1:7" x14ac:dyDescent="0.2">
      <c r="A114" s="6">
        <v>39479</v>
      </c>
      <c r="B114" s="65">
        <v>0.67755267972084832</v>
      </c>
      <c r="C114" s="77">
        <f t="shared" si="1"/>
        <v>1.4759</v>
      </c>
      <c r="D114" s="52"/>
      <c r="E114" s="52"/>
      <c r="F114" s="52"/>
      <c r="G114" s="52"/>
    </row>
    <row r="115" spans="1:7" x14ac:dyDescent="0.2">
      <c r="A115" s="6">
        <v>39508</v>
      </c>
      <c r="B115" s="65">
        <v>0.64432989690721643</v>
      </c>
      <c r="C115" s="77">
        <f t="shared" si="1"/>
        <v>1.5520000000000003</v>
      </c>
      <c r="D115" s="52"/>
      <c r="E115" s="52"/>
      <c r="F115" s="52"/>
      <c r="G115" s="52"/>
    </row>
    <row r="116" spans="1:7" x14ac:dyDescent="0.2">
      <c r="A116" s="6">
        <v>39539</v>
      </c>
      <c r="B116" s="65">
        <v>0.63475942617747882</v>
      </c>
      <c r="C116" s="78">
        <f t="shared" si="1"/>
        <v>1.5753999999999997</v>
      </c>
      <c r="D116" s="52"/>
      <c r="E116" s="52"/>
      <c r="F116" s="52"/>
      <c r="G116" s="52"/>
    </row>
    <row r="117" spans="1:7" x14ac:dyDescent="0.2">
      <c r="A117" s="6">
        <v>39569</v>
      </c>
      <c r="B117" s="65">
        <v>0.64292143500064292</v>
      </c>
      <c r="C117" s="77">
        <f t="shared" si="1"/>
        <v>1.5554000000000001</v>
      </c>
      <c r="D117" s="52"/>
      <c r="E117" s="52"/>
      <c r="F117" s="52"/>
      <c r="G117" s="52"/>
    </row>
    <row r="118" spans="1:7" x14ac:dyDescent="0.2">
      <c r="A118" s="6">
        <v>39600</v>
      </c>
      <c r="B118" s="65">
        <v>0.64259092661611616</v>
      </c>
      <c r="C118" s="77">
        <f t="shared" si="1"/>
        <v>1.5562</v>
      </c>
      <c r="D118" s="52"/>
      <c r="E118" s="52"/>
      <c r="F118" s="52"/>
      <c r="G118" s="52"/>
    </row>
    <row r="119" spans="1:7" x14ac:dyDescent="0.2">
      <c r="A119" s="6">
        <v>39630</v>
      </c>
      <c r="B119" s="65">
        <v>0.63455803033187386</v>
      </c>
      <c r="C119" s="77">
        <f t="shared" si="1"/>
        <v>1.5759000000000001</v>
      </c>
      <c r="D119" s="52"/>
      <c r="E119" s="52"/>
      <c r="F119" s="52"/>
      <c r="G119" s="52"/>
    </row>
    <row r="120" spans="1:7" x14ac:dyDescent="0.2">
      <c r="A120" s="6">
        <v>39661</v>
      </c>
      <c r="B120" s="65">
        <v>0.66867268472082908</v>
      </c>
      <c r="C120" s="77">
        <f t="shared" si="1"/>
        <v>1.4955000000000003</v>
      </c>
      <c r="D120" s="52"/>
      <c r="E120" s="52"/>
      <c r="F120" s="52"/>
      <c r="G120" s="52"/>
    </row>
    <row r="121" spans="1:7" x14ac:dyDescent="0.2">
      <c r="A121" s="6">
        <v>39692</v>
      </c>
      <c r="B121" s="65">
        <v>0.69725282387393672</v>
      </c>
      <c r="C121" s="77">
        <f t="shared" si="1"/>
        <v>1.4341999999999999</v>
      </c>
      <c r="D121" s="52"/>
      <c r="E121" s="52"/>
      <c r="F121" s="52"/>
      <c r="G121" s="52"/>
    </row>
    <row r="122" spans="1:7" x14ac:dyDescent="0.2">
      <c r="A122" s="6">
        <v>39722</v>
      </c>
      <c r="B122" s="65">
        <v>0.7538067239559777</v>
      </c>
      <c r="C122" s="77">
        <f t="shared" si="1"/>
        <v>1.3266</v>
      </c>
      <c r="D122" s="52"/>
      <c r="E122" s="52"/>
      <c r="F122" s="52"/>
      <c r="G122" s="52"/>
    </row>
    <row r="123" spans="1:7" x14ac:dyDescent="0.2">
      <c r="A123" s="6">
        <v>39753</v>
      </c>
      <c r="B123" s="65">
        <v>0.78468298807281855</v>
      </c>
      <c r="C123" s="77">
        <f t="shared" si="1"/>
        <v>1.2744</v>
      </c>
      <c r="D123" s="52"/>
      <c r="E123" s="52"/>
      <c r="F123" s="52"/>
      <c r="G123" s="52"/>
    </row>
    <row r="124" spans="1:7" x14ac:dyDescent="0.2">
      <c r="A124" s="6">
        <v>39783</v>
      </c>
      <c r="B124" s="65">
        <v>0.74013766560580274</v>
      </c>
      <c r="C124" s="77">
        <f t="shared" si="1"/>
        <v>1.3511</v>
      </c>
      <c r="D124" s="52"/>
      <c r="E124" s="52"/>
      <c r="F124" s="52"/>
      <c r="G124" s="52"/>
    </row>
    <row r="125" spans="1:7" x14ac:dyDescent="0.2">
      <c r="A125" s="6">
        <v>39814</v>
      </c>
      <c r="B125" s="65">
        <v>0.75505889459377828</v>
      </c>
      <c r="C125" s="77">
        <f t="shared" si="1"/>
        <v>1.3244</v>
      </c>
      <c r="D125" s="52"/>
      <c r="E125" s="52"/>
      <c r="F125" s="52"/>
      <c r="G125" s="52"/>
    </row>
    <row r="126" spans="1:7" x14ac:dyDescent="0.2">
      <c r="A126" s="6">
        <v>39845</v>
      </c>
      <c r="B126" s="65">
        <v>0.7814331483941549</v>
      </c>
      <c r="C126" s="77">
        <f t="shared" si="1"/>
        <v>1.2797000000000001</v>
      </c>
      <c r="D126" s="52"/>
      <c r="E126" s="52"/>
      <c r="F126" s="52"/>
      <c r="G126" s="52"/>
    </row>
    <row r="127" spans="1:7" x14ac:dyDescent="0.2">
      <c r="A127" s="6">
        <v>39873</v>
      </c>
      <c r="B127" s="65">
        <v>0.76628352490421459</v>
      </c>
      <c r="C127" s="77">
        <f t="shared" si="1"/>
        <v>1.3049999999999999</v>
      </c>
      <c r="D127" s="52"/>
      <c r="E127" s="52"/>
      <c r="F127" s="52"/>
      <c r="G127" s="52"/>
    </row>
    <row r="128" spans="1:7" x14ac:dyDescent="0.2">
      <c r="A128" s="6">
        <v>39904</v>
      </c>
      <c r="B128" s="65">
        <v>0.75763315402682019</v>
      </c>
      <c r="C128" s="77">
        <f t="shared" si="1"/>
        <v>1.3199000000000001</v>
      </c>
      <c r="D128" s="52"/>
      <c r="E128" s="52"/>
      <c r="F128" s="52"/>
      <c r="G128" s="52"/>
    </row>
    <row r="129" spans="1:7" x14ac:dyDescent="0.2">
      <c r="A129" s="6">
        <v>39934</v>
      </c>
      <c r="B129" s="65">
        <v>0.73281547706287553</v>
      </c>
      <c r="C129" s="77">
        <f t="shared" si="1"/>
        <v>1.3646</v>
      </c>
      <c r="D129" s="52"/>
      <c r="E129" s="52"/>
      <c r="F129" s="52"/>
      <c r="G129" s="52"/>
    </row>
    <row r="130" spans="1:7" x14ac:dyDescent="0.2">
      <c r="A130" s="6">
        <v>39965</v>
      </c>
      <c r="B130" s="65">
        <v>0.71357214214357068</v>
      </c>
      <c r="C130" s="77">
        <f t="shared" si="1"/>
        <v>1.4014</v>
      </c>
      <c r="D130" s="52"/>
      <c r="E130" s="52"/>
      <c r="F130" s="52"/>
      <c r="G130" s="52"/>
    </row>
    <row r="131" spans="1:7" x14ac:dyDescent="0.2">
      <c r="A131" s="6">
        <v>39995</v>
      </c>
      <c r="B131" s="65">
        <v>0.70962248084019297</v>
      </c>
      <c r="C131" s="77">
        <f t="shared" si="1"/>
        <v>1.4092</v>
      </c>
      <c r="D131" s="52"/>
      <c r="E131" s="52"/>
      <c r="F131" s="52"/>
      <c r="G131" s="52"/>
    </row>
    <row r="132" spans="1:7" x14ac:dyDescent="0.2">
      <c r="A132" s="6">
        <v>40026</v>
      </c>
      <c r="B132" s="65">
        <v>0.70096733492219254</v>
      </c>
      <c r="C132" s="77">
        <f t="shared" si="1"/>
        <v>1.4266000000000001</v>
      </c>
      <c r="D132" s="52"/>
      <c r="E132" s="52"/>
      <c r="F132" s="52"/>
      <c r="G132" s="52"/>
    </row>
    <row r="133" spans="1:7" x14ac:dyDescent="0.2">
      <c r="A133" s="6">
        <v>40057</v>
      </c>
      <c r="B133" s="65">
        <v>0.68610634648370494</v>
      </c>
      <c r="C133" s="77">
        <f t="shared" si="1"/>
        <v>1.4575</v>
      </c>
      <c r="D133" s="52"/>
      <c r="E133" s="52"/>
      <c r="F133" s="52"/>
      <c r="G133" s="52"/>
    </row>
    <row r="134" spans="1:7" x14ac:dyDescent="0.2">
      <c r="A134" s="6">
        <v>40087</v>
      </c>
      <c r="B134" s="65">
        <v>0.67471830510761754</v>
      </c>
      <c r="C134" s="77">
        <f t="shared" ref="C134:C197" si="2">1/B134</f>
        <v>1.4821</v>
      </c>
      <c r="D134" s="52"/>
      <c r="E134" s="52"/>
      <c r="F134" s="52"/>
      <c r="G134" s="52"/>
    </row>
    <row r="135" spans="1:7" x14ac:dyDescent="0.2">
      <c r="A135" s="6">
        <v>40118</v>
      </c>
      <c r="B135" s="65">
        <v>0.67078078883820769</v>
      </c>
      <c r="C135" s="77">
        <f t="shared" si="2"/>
        <v>1.4907999999999999</v>
      </c>
      <c r="D135" s="52"/>
      <c r="E135" s="52"/>
      <c r="F135" s="52"/>
      <c r="G135" s="52"/>
    </row>
    <row r="136" spans="1:7" x14ac:dyDescent="0.2">
      <c r="A136" s="6">
        <v>40148</v>
      </c>
      <c r="B136" s="65">
        <v>0.68591810137869536</v>
      </c>
      <c r="C136" s="77">
        <f t="shared" si="2"/>
        <v>1.4579</v>
      </c>
      <c r="D136" s="52"/>
      <c r="E136" s="52"/>
      <c r="F136" s="52"/>
      <c r="G136" s="52"/>
    </row>
    <row r="137" spans="1:7" x14ac:dyDescent="0.2">
      <c r="A137" s="6">
        <v>40179</v>
      </c>
      <c r="B137" s="65">
        <v>0.70096733492219254</v>
      </c>
      <c r="C137" s="77">
        <f t="shared" si="2"/>
        <v>1.4266000000000001</v>
      </c>
      <c r="D137" s="52"/>
      <c r="E137" s="52"/>
      <c r="F137" s="52"/>
      <c r="G137" s="52"/>
    </row>
    <row r="138" spans="1:7" x14ac:dyDescent="0.2">
      <c r="A138" s="6">
        <v>40210</v>
      </c>
      <c r="B138" s="65">
        <v>0.73099415204678353</v>
      </c>
      <c r="C138" s="77">
        <f t="shared" si="2"/>
        <v>1.3680000000000001</v>
      </c>
      <c r="D138" s="52"/>
      <c r="E138" s="52"/>
      <c r="F138" s="52"/>
      <c r="G138" s="52"/>
    </row>
    <row r="139" spans="1:7" x14ac:dyDescent="0.2">
      <c r="A139" s="6">
        <v>40238</v>
      </c>
      <c r="B139" s="65">
        <v>0.73691967575534267</v>
      </c>
      <c r="C139" s="77">
        <f t="shared" si="2"/>
        <v>1.357</v>
      </c>
      <c r="D139" s="52"/>
      <c r="E139" s="52"/>
      <c r="F139" s="52"/>
      <c r="G139" s="52"/>
    </row>
    <row r="140" spans="1:7" x14ac:dyDescent="0.2">
      <c r="A140" s="6">
        <v>40269</v>
      </c>
      <c r="B140" s="65">
        <v>0.74532309756279358</v>
      </c>
      <c r="C140" s="77">
        <f t="shared" si="2"/>
        <v>1.3416999999999999</v>
      </c>
      <c r="D140" s="52"/>
      <c r="E140" s="52"/>
      <c r="F140" s="52"/>
      <c r="G140" s="52"/>
    </row>
    <row r="141" spans="1:7" x14ac:dyDescent="0.2">
      <c r="A141" s="6">
        <v>40299</v>
      </c>
      <c r="B141" s="65">
        <v>0.79598821937435327</v>
      </c>
      <c r="C141" s="77">
        <f t="shared" si="2"/>
        <v>1.2563</v>
      </c>
      <c r="D141" s="52"/>
      <c r="E141" s="52"/>
      <c r="F141" s="52"/>
      <c r="G141" s="52"/>
    </row>
    <row r="142" spans="1:7" x14ac:dyDescent="0.2">
      <c r="A142" s="6">
        <v>40330</v>
      </c>
      <c r="B142" s="65">
        <v>0.81812975537920318</v>
      </c>
      <c r="C142" s="77">
        <f t="shared" si="2"/>
        <v>1.2222999999999999</v>
      </c>
      <c r="D142" s="52"/>
      <c r="E142" s="52"/>
      <c r="F142" s="52"/>
      <c r="G142" s="52"/>
    </row>
    <row r="143" spans="1:7" x14ac:dyDescent="0.2">
      <c r="A143" s="6">
        <v>40360</v>
      </c>
      <c r="B143" s="65">
        <v>0.78057918975880114</v>
      </c>
      <c r="C143" s="77">
        <f t="shared" si="2"/>
        <v>1.2810999999999999</v>
      </c>
      <c r="D143" s="52"/>
      <c r="E143" s="52"/>
      <c r="F143" s="52"/>
      <c r="G143" s="52"/>
    </row>
    <row r="144" spans="1:7" x14ac:dyDescent="0.2">
      <c r="A144" s="6">
        <v>40391</v>
      </c>
      <c r="B144" s="65">
        <v>0.77501356273734789</v>
      </c>
      <c r="C144" s="77">
        <f t="shared" si="2"/>
        <v>1.2903</v>
      </c>
      <c r="D144" s="52"/>
      <c r="E144" s="52"/>
      <c r="F144" s="52"/>
      <c r="G144" s="52"/>
    </row>
    <row r="145" spans="1:7" x14ac:dyDescent="0.2">
      <c r="A145" s="6">
        <v>40422</v>
      </c>
      <c r="B145" s="65">
        <v>0.76318400366328321</v>
      </c>
      <c r="C145" s="77">
        <f t="shared" si="2"/>
        <v>1.3103</v>
      </c>
      <c r="D145" s="52"/>
      <c r="E145" s="52"/>
      <c r="F145" s="52"/>
      <c r="G145" s="52"/>
    </row>
    <row r="146" spans="1:7" x14ac:dyDescent="0.2">
      <c r="A146" s="6">
        <v>40452</v>
      </c>
      <c r="B146" s="65">
        <v>0.71937270699949651</v>
      </c>
      <c r="C146" s="77">
        <f t="shared" si="2"/>
        <v>1.3900999999999999</v>
      </c>
      <c r="D146" s="52"/>
      <c r="E146" s="52"/>
      <c r="F146" s="52"/>
      <c r="G146" s="52"/>
    </row>
    <row r="147" spans="1:7" x14ac:dyDescent="0.2">
      <c r="A147" s="6">
        <v>40483</v>
      </c>
      <c r="B147" s="65">
        <v>0.73238611395927933</v>
      </c>
      <c r="C147" s="77">
        <f t="shared" si="2"/>
        <v>1.3653999999999999</v>
      </c>
      <c r="D147" s="52"/>
      <c r="E147" s="52"/>
      <c r="F147" s="52"/>
      <c r="G147" s="52"/>
    </row>
    <row r="148" spans="1:7" x14ac:dyDescent="0.2">
      <c r="A148" s="6">
        <v>40513</v>
      </c>
      <c r="B148" s="65">
        <v>0.75637243778836694</v>
      </c>
      <c r="C148" s="77">
        <f t="shared" si="2"/>
        <v>1.3221000000000001</v>
      </c>
      <c r="D148" s="52"/>
      <c r="E148" s="52"/>
      <c r="F148" s="52"/>
      <c r="G148" s="52"/>
    </row>
    <row r="149" spans="1:7" x14ac:dyDescent="0.2">
      <c r="A149" s="6">
        <v>40544</v>
      </c>
      <c r="B149" s="65">
        <v>0.74788721860743401</v>
      </c>
      <c r="C149" s="77">
        <f t="shared" si="2"/>
        <v>1.3371</v>
      </c>
      <c r="D149" s="52"/>
      <c r="E149" s="52"/>
      <c r="F149" s="52"/>
      <c r="G149" s="52"/>
    </row>
    <row r="150" spans="1:7" x14ac:dyDescent="0.2">
      <c r="A150" s="6">
        <v>40575</v>
      </c>
      <c r="B150" s="65">
        <v>0.73227885178676044</v>
      </c>
      <c r="C150" s="77">
        <f t="shared" si="2"/>
        <v>1.3655999999999999</v>
      </c>
      <c r="D150" s="52"/>
      <c r="E150" s="52"/>
      <c r="F150" s="52"/>
      <c r="G150" s="52"/>
    </row>
    <row r="151" spans="1:7" x14ac:dyDescent="0.2">
      <c r="A151" s="6">
        <v>40603</v>
      </c>
      <c r="B151" s="65">
        <v>0.71326676176890158</v>
      </c>
      <c r="C151" s="77">
        <f t="shared" si="2"/>
        <v>1.4019999999999999</v>
      </c>
      <c r="D151" s="52"/>
      <c r="E151" s="52"/>
      <c r="F151" s="52"/>
      <c r="G151" s="52"/>
    </row>
    <row r="152" spans="1:7" x14ac:dyDescent="0.2">
      <c r="A152" s="6">
        <v>40634</v>
      </c>
      <c r="B152" s="65">
        <v>0.69156293222683263</v>
      </c>
      <c r="C152" s="77">
        <f t="shared" si="2"/>
        <v>1.446</v>
      </c>
      <c r="D152" s="52"/>
      <c r="E152" s="52"/>
      <c r="F152" s="52"/>
      <c r="G152" s="52"/>
    </row>
    <row r="153" spans="1:7" x14ac:dyDescent="0.2">
      <c r="A153" s="6">
        <v>40664</v>
      </c>
      <c r="B153" s="65">
        <v>0.69759330310429024</v>
      </c>
      <c r="C153" s="77">
        <f t="shared" si="2"/>
        <v>1.4335</v>
      </c>
      <c r="D153" s="52"/>
      <c r="E153" s="52"/>
      <c r="F153" s="52"/>
      <c r="G153" s="52"/>
    </row>
    <row r="154" spans="1:7" x14ac:dyDescent="0.2">
      <c r="A154" s="6">
        <v>40695</v>
      </c>
      <c r="B154" s="65">
        <v>0.69429979865305846</v>
      </c>
      <c r="C154" s="77">
        <f t="shared" si="2"/>
        <v>1.4402999999999999</v>
      </c>
      <c r="D154" s="52"/>
      <c r="E154" s="52"/>
      <c r="F154" s="52"/>
      <c r="G154" s="52"/>
    </row>
    <row r="155" spans="1:7" x14ac:dyDescent="0.2">
      <c r="A155" s="6">
        <v>40725</v>
      </c>
      <c r="B155" s="65">
        <v>0.70052539404553416</v>
      </c>
      <c r="C155" s="77">
        <f t="shared" si="2"/>
        <v>1.4275</v>
      </c>
      <c r="D155" s="52"/>
      <c r="E155" s="52"/>
      <c r="F155" s="52"/>
      <c r="G155" s="52"/>
    </row>
    <row r="156" spans="1:7" x14ac:dyDescent="0.2">
      <c r="A156" s="6">
        <v>40756</v>
      </c>
      <c r="B156" s="65">
        <v>0.69769064396846436</v>
      </c>
      <c r="C156" s="77">
        <f t="shared" si="2"/>
        <v>1.4333</v>
      </c>
      <c r="D156" s="52"/>
      <c r="E156" s="52"/>
      <c r="F156" s="52"/>
      <c r="G156" s="52"/>
    </row>
    <row r="157" spans="1:7" x14ac:dyDescent="0.2">
      <c r="A157" s="6">
        <v>40787</v>
      </c>
      <c r="B157" s="65">
        <v>0.72743143958681888</v>
      </c>
      <c r="C157" s="77">
        <f t="shared" si="2"/>
        <v>1.3747</v>
      </c>
      <c r="D157" s="52"/>
      <c r="E157" s="52"/>
      <c r="F157" s="52"/>
      <c r="G157" s="52"/>
    </row>
    <row r="158" spans="1:7" x14ac:dyDescent="0.2">
      <c r="A158" s="6">
        <v>40817</v>
      </c>
      <c r="B158" s="65">
        <v>0.72822604136323921</v>
      </c>
      <c r="C158" s="77">
        <f t="shared" si="2"/>
        <v>1.3732</v>
      </c>
      <c r="D158" s="52"/>
      <c r="E158" s="52"/>
      <c r="F158" s="52"/>
      <c r="G158" s="52"/>
    </row>
    <row r="159" spans="1:7" x14ac:dyDescent="0.2">
      <c r="A159" s="6">
        <v>40848</v>
      </c>
      <c r="B159" s="65">
        <v>0.73757191326154303</v>
      </c>
      <c r="C159" s="77">
        <f t="shared" si="2"/>
        <v>1.3557999999999999</v>
      </c>
      <c r="D159" s="52"/>
      <c r="E159" s="52"/>
      <c r="F159" s="52"/>
      <c r="G159" s="52"/>
    </row>
    <row r="160" spans="1:7" x14ac:dyDescent="0.2">
      <c r="A160" s="6">
        <v>40878</v>
      </c>
      <c r="B160" s="65">
        <v>0.7601672367920943</v>
      </c>
      <c r="C160" s="77">
        <f t="shared" si="2"/>
        <v>1.3154999999999999</v>
      </c>
      <c r="D160" s="52"/>
      <c r="E160" s="52"/>
      <c r="F160" s="52"/>
      <c r="G160" s="52"/>
    </row>
    <row r="161" spans="1:7" x14ac:dyDescent="0.2">
      <c r="A161" s="6">
        <v>40909</v>
      </c>
      <c r="B161" s="65">
        <v>0.77459333849728895</v>
      </c>
      <c r="C161" s="77">
        <f t="shared" si="2"/>
        <v>1.2909999999999999</v>
      </c>
      <c r="D161" s="52"/>
      <c r="E161" s="52"/>
      <c r="F161" s="52"/>
      <c r="G161" s="52"/>
    </row>
    <row r="162" spans="1:7" x14ac:dyDescent="0.2">
      <c r="A162" s="6">
        <v>40940</v>
      </c>
      <c r="B162" s="65">
        <v>0.75540111799365461</v>
      </c>
      <c r="C162" s="77">
        <f t="shared" si="2"/>
        <v>1.3238000000000001</v>
      </c>
      <c r="D162" s="52"/>
      <c r="E162" s="52"/>
      <c r="F162" s="52"/>
      <c r="G162" s="52"/>
    </row>
    <row r="163" spans="1:7" x14ac:dyDescent="0.2">
      <c r="A163" s="6">
        <v>40969</v>
      </c>
      <c r="B163" s="65">
        <v>0.75711689884918232</v>
      </c>
      <c r="C163" s="77">
        <f t="shared" si="2"/>
        <v>1.3208</v>
      </c>
      <c r="D163" s="52"/>
      <c r="E163" s="52"/>
      <c r="F163" s="52"/>
      <c r="G163" s="52"/>
    </row>
    <row r="164" spans="1:7" x14ac:dyDescent="0.2">
      <c r="A164" s="6">
        <v>41000</v>
      </c>
      <c r="B164" s="65">
        <v>0.75987841945288748</v>
      </c>
      <c r="C164" s="77">
        <f t="shared" si="2"/>
        <v>1.3160000000000001</v>
      </c>
      <c r="D164" s="52"/>
      <c r="E164" s="52"/>
      <c r="F164" s="52"/>
      <c r="G164" s="52"/>
    </row>
    <row r="165" spans="1:7" x14ac:dyDescent="0.2">
      <c r="A165" s="6">
        <v>41030</v>
      </c>
      <c r="B165" s="65">
        <v>0.78088396064344845</v>
      </c>
      <c r="C165" s="77">
        <f t="shared" si="2"/>
        <v>1.2806</v>
      </c>
      <c r="D165" s="52"/>
      <c r="E165" s="52"/>
      <c r="F165" s="52"/>
      <c r="G165" s="52"/>
    </row>
    <row r="166" spans="1:7" x14ac:dyDescent="0.2">
      <c r="A166" s="6">
        <v>41061</v>
      </c>
      <c r="B166" s="65">
        <v>0.7973845785822502</v>
      </c>
      <c r="C166" s="77">
        <f t="shared" si="2"/>
        <v>1.2541</v>
      </c>
      <c r="D166" s="52"/>
      <c r="E166" s="52"/>
      <c r="F166" s="52"/>
      <c r="G166" s="52"/>
    </row>
    <row r="167" spans="1:7" x14ac:dyDescent="0.2">
      <c r="A167" s="6">
        <v>41091</v>
      </c>
      <c r="B167" s="65">
        <v>0.81446489656295817</v>
      </c>
      <c r="C167" s="77">
        <f t="shared" si="2"/>
        <v>1.2278</v>
      </c>
      <c r="D167" s="52"/>
      <c r="E167" s="52"/>
      <c r="F167" s="52"/>
      <c r="G167" s="52"/>
    </row>
    <row r="168" spans="1:7" x14ac:dyDescent="0.2">
      <c r="A168" s="6">
        <v>41122</v>
      </c>
      <c r="B168" s="65">
        <v>0.80606158310494924</v>
      </c>
      <c r="C168" s="77">
        <f t="shared" si="2"/>
        <v>1.2405999999999999</v>
      </c>
      <c r="D168" s="52"/>
      <c r="E168" s="52"/>
      <c r="F168" s="52"/>
      <c r="G168" s="52"/>
    </row>
    <row r="169" spans="1:7" x14ac:dyDescent="0.2">
      <c r="A169" s="6">
        <v>41153</v>
      </c>
      <c r="B169" s="65">
        <v>0.77609623593325572</v>
      </c>
      <c r="C169" s="77">
        <f t="shared" si="2"/>
        <v>1.2885</v>
      </c>
      <c r="D169" s="52"/>
      <c r="E169" s="52"/>
      <c r="F169" s="52"/>
      <c r="G169" s="52"/>
    </row>
    <row r="170" spans="1:7" x14ac:dyDescent="0.2">
      <c r="A170" s="6">
        <v>41183</v>
      </c>
      <c r="B170" s="65">
        <v>0.7707723138584861</v>
      </c>
      <c r="C170" s="77">
        <f t="shared" si="2"/>
        <v>1.2974000000000001</v>
      </c>
      <c r="D170" s="52"/>
      <c r="E170" s="52"/>
      <c r="F170" s="52"/>
      <c r="G170" s="52"/>
    </row>
    <row r="171" spans="1:7" x14ac:dyDescent="0.2">
      <c r="A171" s="6">
        <v>41214</v>
      </c>
      <c r="B171" s="65">
        <v>0.77899820830412081</v>
      </c>
      <c r="C171" s="77">
        <f t="shared" si="2"/>
        <v>1.2837000000000001</v>
      </c>
      <c r="D171" s="52"/>
      <c r="E171" s="52"/>
      <c r="F171" s="52"/>
      <c r="G171" s="52"/>
    </row>
    <row r="172" spans="1:7" x14ac:dyDescent="0.2">
      <c r="A172" s="6">
        <v>41244</v>
      </c>
      <c r="B172" s="65">
        <v>0.76225322051985667</v>
      </c>
      <c r="C172" s="77">
        <f t="shared" si="2"/>
        <v>1.3119000000000001</v>
      </c>
      <c r="D172" s="52"/>
      <c r="E172" s="52"/>
      <c r="F172" s="52"/>
      <c r="G172" s="52"/>
    </row>
    <row r="173" spans="1:7" x14ac:dyDescent="0.2">
      <c r="A173" s="6">
        <v>41275</v>
      </c>
      <c r="B173" s="65">
        <v>0.75165363800360796</v>
      </c>
      <c r="C173" s="77">
        <f t="shared" si="2"/>
        <v>1.3304</v>
      </c>
      <c r="D173" s="52"/>
      <c r="E173" s="52"/>
      <c r="F173" s="52"/>
      <c r="G173" s="52"/>
    </row>
    <row r="174" spans="1:7" x14ac:dyDescent="0.2">
      <c r="A174" s="6">
        <v>41306</v>
      </c>
      <c r="B174" s="65">
        <v>0.749232037161909</v>
      </c>
      <c r="C174" s="77">
        <f t="shared" si="2"/>
        <v>1.3347</v>
      </c>
      <c r="D174" s="52"/>
      <c r="E174" s="52"/>
      <c r="F174" s="52"/>
      <c r="G174" s="52"/>
    </row>
    <row r="175" spans="1:7" x14ac:dyDescent="0.2">
      <c r="A175" s="6">
        <v>41334</v>
      </c>
      <c r="B175" s="65">
        <v>0.77202192542268211</v>
      </c>
      <c r="C175" s="77">
        <f t="shared" si="2"/>
        <v>1.2952999999999999</v>
      </c>
      <c r="D175" s="52"/>
      <c r="E175" s="52"/>
      <c r="F175" s="52"/>
      <c r="G175" s="52"/>
    </row>
    <row r="176" spans="1:7" x14ac:dyDescent="0.2">
      <c r="A176" s="6">
        <v>41365</v>
      </c>
      <c r="B176" s="65">
        <v>0.76775431861804222</v>
      </c>
      <c r="C176" s="77">
        <f t="shared" si="2"/>
        <v>1.3025</v>
      </c>
      <c r="D176" s="52"/>
      <c r="E176" s="52"/>
      <c r="F176" s="52"/>
      <c r="G176" s="52"/>
    </row>
    <row r="177" spans="1:7" x14ac:dyDescent="0.2">
      <c r="A177" s="6">
        <v>41395</v>
      </c>
      <c r="B177" s="65">
        <v>0.7702380035430948</v>
      </c>
      <c r="C177" s="77">
        <f t="shared" si="2"/>
        <v>1.2983</v>
      </c>
      <c r="D177" s="52"/>
      <c r="E177" s="52"/>
      <c r="F177" s="52"/>
      <c r="G177" s="52"/>
    </row>
    <row r="178" spans="1:7" x14ac:dyDescent="0.2">
      <c r="A178" s="6">
        <v>41426</v>
      </c>
      <c r="B178" s="65">
        <v>0.75774797302417207</v>
      </c>
      <c r="C178" s="77">
        <f t="shared" si="2"/>
        <v>1.3197000000000001</v>
      </c>
      <c r="D178" s="52"/>
      <c r="E178" s="52"/>
      <c r="F178" s="52"/>
      <c r="G178" s="52"/>
    </row>
    <row r="179" spans="1:7" x14ac:dyDescent="0.2">
      <c r="A179" s="6">
        <v>41456</v>
      </c>
      <c r="B179" s="65">
        <v>0.76405867970660146</v>
      </c>
      <c r="C179" s="77">
        <f t="shared" si="2"/>
        <v>1.3088</v>
      </c>
      <c r="D179" s="52"/>
      <c r="E179" s="52"/>
      <c r="F179" s="52"/>
      <c r="G179" s="52"/>
    </row>
    <row r="180" spans="1:7" x14ac:dyDescent="0.2">
      <c r="A180" s="6">
        <v>41487</v>
      </c>
      <c r="B180" s="65">
        <v>0.75108907916478895</v>
      </c>
      <c r="C180" s="77">
        <f t="shared" si="2"/>
        <v>1.3313999999999999</v>
      </c>
      <c r="D180" s="52"/>
      <c r="E180" s="52"/>
      <c r="F180" s="52"/>
      <c r="G180" s="52"/>
    </row>
    <row r="181" spans="1:7" x14ac:dyDescent="0.2">
      <c r="A181" s="6">
        <v>41518</v>
      </c>
      <c r="B181" s="65">
        <v>0.74827895839568992</v>
      </c>
      <c r="C181" s="77">
        <f t="shared" si="2"/>
        <v>1.3364</v>
      </c>
      <c r="D181" s="52"/>
      <c r="E181" s="52"/>
      <c r="F181" s="52"/>
      <c r="G181" s="52"/>
    </row>
    <row r="182" spans="1:7" x14ac:dyDescent="0.2">
      <c r="A182" s="6">
        <v>41548</v>
      </c>
      <c r="B182" s="65">
        <v>0.73281547706287553</v>
      </c>
      <c r="C182" s="77">
        <f t="shared" si="2"/>
        <v>1.3646</v>
      </c>
      <c r="D182" s="52"/>
      <c r="E182" s="52"/>
      <c r="F182" s="52"/>
      <c r="G182" s="52"/>
    </row>
    <row r="183" spans="1:7" x14ac:dyDescent="0.2">
      <c r="A183" s="6">
        <v>41579</v>
      </c>
      <c r="B183" s="65">
        <v>0.74123489733896675</v>
      </c>
      <c r="C183" s="77">
        <f t="shared" si="2"/>
        <v>1.3491</v>
      </c>
      <c r="D183" s="52"/>
      <c r="E183" s="52"/>
      <c r="F183" s="52"/>
      <c r="G183" s="52"/>
    </row>
    <row r="184" spans="1:7" x14ac:dyDescent="0.2">
      <c r="A184" s="6">
        <v>41609</v>
      </c>
      <c r="B184" s="65">
        <v>0.7295010213014298</v>
      </c>
      <c r="C184" s="77">
        <f t="shared" si="2"/>
        <v>1.3708</v>
      </c>
      <c r="D184" s="52"/>
      <c r="E184" s="52"/>
      <c r="F184" s="52"/>
      <c r="G184" s="52"/>
    </row>
    <row r="185" spans="1:7" x14ac:dyDescent="0.2">
      <c r="A185" s="6">
        <v>41640</v>
      </c>
      <c r="B185" s="65">
        <v>0.73432222059039509</v>
      </c>
      <c r="C185" s="77">
        <f t="shared" si="2"/>
        <v>1.3617999999999999</v>
      </c>
      <c r="D185" s="52"/>
      <c r="E185" s="52"/>
      <c r="F185" s="52"/>
      <c r="G185" s="52"/>
    </row>
    <row r="186" spans="1:7" x14ac:dyDescent="0.2">
      <c r="A186" s="6">
        <v>41671</v>
      </c>
      <c r="B186" s="65">
        <v>0.73179656055616538</v>
      </c>
      <c r="C186" s="77">
        <f t="shared" si="2"/>
        <v>1.3665</v>
      </c>
      <c r="D186" s="52"/>
      <c r="E186" s="52"/>
      <c r="F186" s="52"/>
      <c r="G186" s="52"/>
    </row>
    <row r="187" spans="1:7" x14ac:dyDescent="0.2">
      <c r="A187" s="6">
        <v>41699</v>
      </c>
      <c r="B187" s="65">
        <v>0.72317037894127856</v>
      </c>
      <c r="C187" s="77">
        <f t="shared" si="2"/>
        <v>1.3828</v>
      </c>
      <c r="D187" s="52"/>
      <c r="E187" s="52"/>
      <c r="F187" s="52"/>
      <c r="G187" s="52"/>
    </row>
    <row r="188" spans="1:7" x14ac:dyDescent="0.2">
      <c r="A188" s="6">
        <v>41730</v>
      </c>
      <c r="B188" s="65">
        <v>0.724112961622013</v>
      </c>
      <c r="C188" s="77">
        <f t="shared" si="2"/>
        <v>1.381</v>
      </c>
      <c r="D188" s="52"/>
      <c r="E188" s="52"/>
      <c r="F188" s="52"/>
      <c r="G188" s="52"/>
    </row>
    <row r="189" spans="1:7" x14ac:dyDescent="0.2">
      <c r="A189" s="6">
        <v>41760</v>
      </c>
      <c r="B189" s="65">
        <v>0.72785501128175267</v>
      </c>
      <c r="C189" s="77">
        <f t="shared" si="2"/>
        <v>1.3738999999999999</v>
      </c>
      <c r="D189" s="52"/>
      <c r="E189" s="52"/>
      <c r="F189" s="52"/>
      <c r="G189" s="52"/>
    </row>
    <row r="190" spans="1:7" x14ac:dyDescent="0.2">
      <c r="A190" s="6">
        <v>41791</v>
      </c>
      <c r="B190" s="65">
        <v>0.73556454578889297</v>
      </c>
      <c r="C190" s="77">
        <f t="shared" si="2"/>
        <v>1.3594999999999999</v>
      </c>
      <c r="D190" s="52"/>
      <c r="E190" s="52"/>
      <c r="F190" s="52"/>
      <c r="G190" s="52"/>
    </row>
    <row r="191" spans="1:7" x14ac:dyDescent="0.2">
      <c r="A191" s="6">
        <v>41821</v>
      </c>
      <c r="B191" s="65">
        <v>0.73893445651370726</v>
      </c>
      <c r="C191" s="77">
        <f t="shared" si="2"/>
        <v>1.3532999999999999</v>
      </c>
      <c r="D191" s="52"/>
      <c r="E191" s="52"/>
      <c r="F191" s="52"/>
      <c r="G191" s="52"/>
    </row>
    <row r="192" spans="1:7" x14ac:dyDescent="0.2">
      <c r="A192" s="6">
        <v>41852</v>
      </c>
      <c r="B192" s="65">
        <v>0.75103266992114159</v>
      </c>
      <c r="C192" s="77">
        <f t="shared" si="2"/>
        <v>1.3314999999999999</v>
      </c>
      <c r="D192" s="52"/>
      <c r="E192" s="52"/>
      <c r="F192" s="52"/>
      <c r="G192" s="52"/>
    </row>
    <row r="193" spans="1:7" x14ac:dyDescent="0.2">
      <c r="A193" s="6">
        <v>41883</v>
      </c>
      <c r="B193" s="65">
        <v>0.77585538055706416</v>
      </c>
      <c r="C193" s="77">
        <f t="shared" si="2"/>
        <v>1.2888999999999999</v>
      </c>
      <c r="D193" s="52"/>
      <c r="E193" s="52"/>
      <c r="F193" s="52"/>
      <c r="G193" s="52"/>
    </row>
    <row r="194" spans="1:7" x14ac:dyDescent="0.2">
      <c r="A194" s="6">
        <v>41913</v>
      </c>
      <c r="B194" s="65">
        <v>0.78883016486550439</v>
      </c>
      <c r="C194" s="77">
        <f t="shared" si="2"/>
        <v>1.2677</v>
      </c>
      <c r="D194" s="52"/>
      <c r="E194" s="52"/>
      <c r="F194" s="52"/>
      <c r="G194" s="52"/>
    </row>
    <row r="195" spans="1:7" x14ac:dyDescent="0.2">
      <c r="A195" s="6">
        <v>41944</v>
      </c>
      <c r="B195" s="65">
        <v>0.80173174055960872</v>
      </c>
      <c r="C195" s="77">
        <f t="shared" si="2"/>
        <v>1.2473000000000001</v>
      </c>
      <c r="D195" s="52"/>
      <c r="E195" s="52"/>
      <c r="F195" s="52"/>
      <c r="G195" s="52"/>
    </row>
    <row r="196" spans="1:7" x14ac:dyDescent="0.2">
      <c r="A196" s="6">
        <v>41974</v>
      </c>
      <c r="B196" s="65">
        <v>0.81109579041284774</v>
      </c>
      <c r="C196" s="77">
        <f t="shared" si="2"/>
        <v>1.2329000000000001</v>
      </c>
      <c r="D196" s="52"/>
      <c r="E196" s="52"/>
      <c r="F196" s="52"/>
      <c r="G196" s="52"/>
    </row>
    <row r="197" spans="1:7" x14ac:dyDescent="0.2">
      <c r="A197" s="6">
        <v>42005</v>
      </c>
      <c r="B197" s="65">
        <v>0.86095566078346963</v>
      </c>
      <c r="C197" s="77">
        <f t="shared" si="2"/>
        <v>1.1615</v>
      </c>
      <c r="D197" s="52"/>
      <c r="E197" s="52"/>
      <c r="F197" s="52"/>
      <c r="G197" s="52"/>
    </row>
    <row r="198" spans="1:7" x14ac:dyDescent="0.2">
      <c r="A198" s="6">
        <v>42036</v>
      </c>
      <c r="B198" s="65">
        <v>0.88105726872246692</v>
      </c>
      <c r="C198" s="77">
        <f t="shared" ref="C198:C240" si="3">1/B198</f>
        <v>1.135</v>
      </c>
      <c r="D198" s="52"/>
      <c r="E198" s="52"/>
      <c r="F198" s="52"/>
      <c r="G198" s="52"/>
    </row>
    <row r="199" spans="1:7" x14ac:dyDescent="0.2">
      <c r="A199" s="6">
        <v>42064</v>
      </c>
      <c r="B199" s="65">
        <v>0.92429984286902667</v>
      </c>
      <c r="C199" s="77">
        <f t="shared" si="3"/>
        <v>1.0819000000000001</v>
      </c>
      <c r="D199" s="52"/>
      <c r="E199" s="52"/>
      <c r="F199" s="52"/>
      <c r="G199" s="52"/>
    </row>
    <row r="200" spans="1:7" x14ac:dyDescent="0.2">
      <c r="A200" s="6">
        <v>42095</v>
      </c>
      <c r="B200" s="65">
        <v>0.9240436148586213</v>
      </c>
      <c r="C200" s="77">
        <f t="shared" si="3"/>
        <v>1.0822000000000001</v>
      </c>
      <c r="D200" s="52"/>
      <c r="E200" s="52"/>
      <c r="F200" s="52"/>
      <c r="G200" s="52"/>
    </row>
    <row r="201" spans="1:7" x14ac:dyDescent="0.2">
      <c r="A201" s="6">
        <v>42125</v>
      </c>
      <c r="B201" s="65">
        <v>0.89549565684606425</v>
      </c>
      <c r="C201" s="77">
        <f t="shared" si="3"/>
        <v>1.1167</v>
      </c>
      <c r="D201" s="52"/>
      <c r="E201" s="52"/>
      <c r="F201" s="52"/>
      <c r="G201" s="52"/>
    </row>
    <row r="202" spans="1:7" x14ac:dyDescent="0.2">
      <c r="A202" s="6">
        <v>42156</v>
      </c>
      <c r="B202" s="65">
        <v>0.89078923926598963</v>
      </c>
      <c r="C202" s="77">
        <f t="shared" si="3"/>
        <v>1.1226</v>
      </c>
      <c r="D202" s="52"/>
      <c r="E202" s="52"/>
      <c r="F202" s="52"/>
      <c r="G202" s="52"/>
    </row>
    <row r="203" spans="1:7" x14ac:dyDescent="0.2">
      <c r="A203" s="6">
        <v>42186</v>
      </c>
      <c r="B203" s="65">
        <v>0.90933891061198513</v>
      </c>
      <c r="C203" s="77">
        <f t="shared" si="3"/>
        <v>1.0996999999999999</v>
      </c>
      <c r="D203" s="52"/>
      <c r="E203" s="52"/>
      <c r="F203" s="52"/>
      <c r="G203" s="52"/>
    </row>
    <row r="204" spans="1:7" x14ac:dyDescent="0.2">
      <c r="A204" s="6">
        <v>42217</v>
      </c>
      <c r="B204" s="65">
        <v>0.89798850574712652</v>
      </c>
      <c r="C204" s="77">
        <f t="shared" si="3"/>
        <v>1.1135999999999999</v>
      </c>
      <c r="D204" s="52"/>
      <c r="E204" s="52"/>
      <c r="F204" s="52"/>
      <c r="G204" s="52"/>
    </row>
    <row r="205" spans="1:7" x14ac:dyDescent="0.2">
      <c r="A205" s="6">
        <v>42248</v>
      </c>
      <c r="B205" s="65">
        <v>0.89055125122450796</v>
      </c>
      <c r="C205" s="77">
        <f t="shared" si="3"/>
        <v>1.1229</v>
      </c>
      <c r="D205" s="52"/>
      <c r="E205" s="52"/>
      <c r="F205" s="52"/>
      <c r="G205" s="52"/>
    </row>
    <row r="206" spans="1:7" x14ac:dyDescent="0.2">
      <c r="A206" s="6">
        <v>42278</v>
      </c>
      <c r="B206" s="65">
        <v>0.89063056644104022</v>
      </c>
      <c r="C206" s="77">
        <f t="shared" si="3"/>
        <v>1.1228</v>
      </c>
      <c r="D206" s="52"/>
      <c r="E206" s="52"/>
      <c r="F206" s="52"/>
      <c r="G206" s="52"/>
    </row>
    <row r="207" spans="1:7" x14ac:dyDescent="0.2">
      <c r="A207" s="6">
        <v>42309</v>
      </c>
      <c r="B207" s="65">
        <v>0.93222709051925046</v>
      </c>
      <c r="C207" s="77">
        <f t="shared" si="3"/>
        <v>1.0727</v>
      </c>
      <c r="D207" s="52"/>
      <c r="E207" s="52"/>
      <c r="F207" s="52"/>
      <c r="G207" s="52"/>
    </row>
    <row r="208" spans="1:7" x14ac:dyDescent="0.2">
      <c r="A208" s="6">
        <v>42339</v>
      </c>
      <c r="B208" s="65">
        <v>0.91835797593902102</v>
      </c>
      <c r="C208" s="77">
        <f t="shared" si="3"/>
        <v>1.0889</v>
      </c>
      <c r="D208" s="52"/>
      <c r="E208" s="52"/>
      <c r="F208" s="52"/>
      <c r="G208" s="52"/>
    </row>
    <row r="209" spans="1:7" x14ac:dyDescent="0.2">
      <c r="A209" s="6">
        <v>42370</v>
      </c>
      <c r="B209" s="65">
        <v>0.92123445416858596</v>
      </c>
      <c r="C209" s="77">
        <f t="shared" si="3"/>
        <v>1.0854999999999999</v>
      </c>
      <c r="D209" s="52"/>
      <c r="E209" s="52"/>
      <c r="F209" s="52"/>
      <c r="G209" s="52"/>
    </row>
    <row r="210" spans="1:7" x14ac:dyDescent="0.2">
      <c r="A210" s="6">
        <v>42401</v>
      </c>
      <c r="B210" s="65">
        <v>0.90155066714749377</v>
      </c>
      <c r="C210" s="77">
        <f t="shared" si="3"/>
        <v>1.1092</v>
      </c>
      <c r="D210" s="52"/>
      <c r="E210" s="52"/>
      <c r="F210" s="52"/>
      <c r="G210" s="52"/>
    </row>
    <row r="211" spans="1:7" x14ac:dyDescent="0.2">
      <c r="A211" s="6">
        <v>42430</v>
      </c>
      <c r="B211" s="65">
        <v>0.89814981138853967</v>
      </c>
      <c r="C211" s="77">
        <f t="shared" si="3"/>
        <v>1.1133999999999999</v>
      </c>
      <c r="D211" s="52"/>
      <c r="E211" s="52"/>
      <c r="F211" s="52"/>
      <c r="G211" s="52"/>
    </row>
    <row r="212" spans="1:7" x14ac:dyDescent="0.2">
      <c r="A212" s="6">
        <v>42461</v>
      </c>
      <c r="B212" s="65">
        <v>0.88136788295434509</v>
      </c>
      <c r="C212" s="77">
        <f t="shared" si="3"/>
        <v>1.1346000000000001</v>
      </c>
      <c r="D212" s="52"/>
      <c r="E212" s="52"/>
      <c r="F212" s="52"/>
      <c r="G212" s="52"/>
    </row>
    <row r="213" spans="1:7" x14ac:dyDescent="0.2">
      <c r="A213" s="6">
        <v>42491</v>
      </c>
      <c r="B213" s="65">
        <v>0.88401697312588401</v>
      </c>
      <c r="C213" s="77">
        <f t="shared" si="3"/>
        <v>1.1312</v>
      </c>
      <c r="D213" s="52"/>
      <c r="E213" s="52"/>
      <c r="F213" s="52"/>
      <c r="G213" s="52"/>
    </row>
    <row r="214" spans="1:7" x14ac:dyDescent="0.2">
      <c r="A214" s="6">
        <v>42522</v>
      </c>
      <c r="B214" s="65">
        <v>0.8903133903133903</v>
      </c>
      <c r="C214" s="77">
        <f t="shared" si="3"/>
        <v>1.1232</v>
      </c>
      <c r="D214" s="52"/>
      <c r="E214" s="52"/>
      <c r="F214" s="52"/>
      <c r="G214" s="52"/>
    </row>
    <row r="215" spans="1:7" x14ac:dyDescent="0.2">
      <c r="A215" s="6">
        <v>42552</v>
      </c>
      <c r="B215" s="65">
        <v>0.90456806874717333</v>
      </c>
      <c r="C215" s="77">
        <f t="shared" si="3"/>
        <v>1.1054999999999999</v>
      </c>
      <c r="D215" s="52"/>
      <c r="E215" s="52"/>
      <c r="F215" s="52"/>
      <c r="G215" s="52"/>
    </row>
    <row r="216" spans="1:7" x14ac:dyDescent="0.2">
      <c r="A216" s="6">
        <v>42583</v>
      </c>
      <c r="B216" s="65">
        <v>0.89229945569733204</v>
      </c>
      <c r="C216" s="77">
        <f t="shared" si="3"/>
        <v>1.1207</v>
      </c>
      <c r="D216" s="52"/>
      <c r="E216" s="52"/>
      <c r="F216" s="52"/>
      <c r="G216" s="52"/>
    </row>
    <row r="217" spans="1:7" x14ac:dyDescent="0.2">
      <c r="A217" s="6">
        <v>42614</v>
      </c>
      <c r="B217" s="65">
        <v>0.89142449634515963</v>
      </c>
      <c r="C217" s="77">
        <f t="shared" si="3"/>
        <v>1.1217999999999999</v>
      </c>
      <c r="D217" s="52"/>
      <c r="E217" s="52"/>
      <c r="F217" s="52"/>
      <c r="G217" s="52"/>
    </row>
    <row r="218" spans="1:7" x14ac:dyDescent="0.2">
      <c r="A218" s="6">
        <v>42644</v>
      </c>
      <c r="B218" s="65">
        <v>0.90793535500272382</v>
      </c>
      <c r="C218" s="77">
        <f t="shared" si="3"/>
        <v>1.1013999999999999</v>
      </c>
      <c r="D218" s="52"/>
      <c r="E218" s="52"/>
      <c r="F218" s="52"/>
      <c r="G218" s="52"/>
    </row>
    <row r="219" spans="1:7" x14ac:dyDescent="0.2">
      <c r="A219" s="6">
        <v>42675</v>
      </c>
      <c r="B219" s="65">
        <v>0.92661230541141593</v>
      </c>
      <c r="C219" s="77">
        <f t="shared" si="3"/>
        <v>1.0791999999999999</v>
      </c>
      <c r="D219" s="52"/>
      <c r="E219" s="52"/>
      <c r="F219" s="52"/>
      <c r="G219" s="52"/>
    </row>
    <row r="220" spans="1:7" x14ac:dyDescent="0.2">
      <c r="A220" s="6">
        <v>42705</v>
      </c>
      <c r="B220" s="65">
        <v>0.94831673779042203</v>
      </c>
      <c r="C220" s="77">
        <f t="shared" si="3"/>
        <v>1.0545</v>
      </c>
      <c r="D220" s="52"/>
      <c r="E220" s="52"/>
      <c r="F220" s="52"/>
      <c r="G220" s="52"/>
    </row>
    <row r="221" spans="1:7" x14ac:dyDescent="0.2">
      <c r="A221" s="6">
        <v>42736</v>
      </c>
      <c r="B221" s="65">
        <v>0.94029149036201232</v>
      </c>
      <c r="C221" s="77">
        <f t="shared" si="3"/>
        <v>1.0634999999999999</v>
      </c>
      <c r="D221" s="52"/>
      <c r="E221" s="52"/>
      <c r="F221" s="52"/>
      <c r="G221" s="52"/>
    </row>
    <row r="222" spans="1:7" x14ac:dyDescent="0.2">
      <c r="A222" s="6">
        <v>42767</v>
      </c>
      <c r="B222" s="65">
        <v>0.93896713615023475</v>
      </c>
      <c r="C222" s="77">
        <f t="shared" si="3"/>
        <v>1.0649999999999999</v>
      </c>
      <c r="D222" s="52"/>
      <c r="E222" s="52"/>
      <c r="F222" s="52"/>
      <c r="G222" s="52"/>
    </row>
    <row r="223" spans="1:7" x14ac:dyDescent="0.2">
      <c r="A223" s="6">
        <v>42795</v>
      </c>
      <c r="B223" s="65">
        <v>0.93536619586568148</v>
      </c>
      <c r="C223" s="77">
        <f t="shared" si="3"/>
        <v>1.0690999999999999</v>
      </c>
      <c r="D223" s="52"/>
      <c r="E223" s="52"/>
      <c r="F223" s="52"/>
      <c r="G223" s="52"/>
    </row>
    <row r="224" spans="1:7" x14ac:dyDescent="0.2">
      <c r="A224" s="6">
        <v>42826</v>
      </c>
      <c r="B224" s="65">
        <v>0.93335822288594372</v>
      </c>
      <c r="C224" s="77">
        <f t="shared" si="3"/>
        <v>1.0713999999999999</v>
      </c>
      <c r="D224" s="52"/>
      <c r="E224" s="52"/>
      <c r="F224" s="52"/>
      <c r="G224" s="52"/>
    </row>
    <row r="225" spans="1:7" x14ac:dyDescent="0.2">
      <c r="A225" s="6">
        <v>42856</v>
      </c>
      <c r="B225" s="65">
        <v>0.90497737556561086</v>
      </c>
      <c r="C225" s="77">
        <f t="shared" si="3"/>
        <v>1.105</v>
      </c>
      <c r="D225" s="52"/>
      <c r="E225" s="52"/>
      <c r="F225" s="52"/>
      <c r="G225" s="52"/>
    </row>
    <row r="226" spans="1:7" x14ac:dyDescent="0.2">
      <c r="A226" s="6">
        <v>42887</v>
      </c>
      <c r="B226" s="65">
        <v>0.89023413157660469</v>
      </c>
      <c r="C226" s="77">
        <f t="shared" si="3"/>
        <v>1.1233</v>
      </c>
      <c r="D226" s="52"/>
      <c r="E226" s="52"/>
      <c r="F226" s="52"/>
      <c r="G226" s="52"/>
    </row>
    <row r="227" spans="1:7" x14ac:dyDescent="0.2">
      <c r="A227" s="6">
        <v>42917</v>
      </c>
      <c r="B227" s="65">
        <v>0.86730268863833471</v>
      </c>
      <c r="C227" s="77">
        <f t="shared" si="3"/>
        <v>1.153</v>
      </c>
      <c r="D227" s="52"/>
      <c r="E227" s="52"/>
      <c r="F227" s="52"/>
      <c r="G227" s="52"/>
    </row>
    <row r="228" spans="1:7" x14ac:dyDescent="0.2">
      <c r="A228" s="6">
        <v>42948</v>
      </c>
      <c r="B228" s="65">
        <v>0.84652501481418774</v>
      </c>
      <c r="C228" s="77">
        <f t="shared" si="3"/>
        <v>1.1813</v>
      </c>
      <c r="D228" s="52"/>
      <c r="E228" s="52"/>
      <c r="F228" s="52"/>
      <c r="G228" s="52"/>
    </row>
    <row r="229" spans="1:7" x14ac:dyDescent="0.2">
      <c r="A229" s="6">
        <v>42979</v>
      </c>
      <c r="B229" s="65">
        <v>0.83941912196759838</v>
      </c>
      <c r="C229" s="77">
        <f t="shared" si="3"/>
        <v>1.1913</v>
      </c>
      <c r="D229" s="52"/>
      <c r="E229" s="52"/>
      <c r="F229" s="52"/>
      <c r="G229" s="52"/>
    </row>
    <row r="230" spans="1:7" x14ac:dyDescent="0.2">
      <c r="A230" s="6">
        <v>43009</v>
      </c>
      <c r="B230" s="65">
        <v>0.85070182900893243</v>
      </c>
      <c r="C230" s="77">
        <f t="shared" si="3"/>
        <v>1.1755</v>
      </c>
      <c r="D230" s="52"/>
      <c r="E230" s="52"/>
      <c r="F230" s="52"/>
      <c r="G230" s="52"/>
    </row>
    <row r="231" spans="1:7" x14ac:dyDescent="0.2">
      <c r="A231" s="6">
        <v>43040</v>
      </c>
      <c r="B231" s="65">
        <v>0.85157114876947981</v>
      </c>
      <c r="C231" s="77">
        <f t="shared" si="3"/>
        <v>1.1742999999999999</v>
      </c>
      <c r="D231" s="52"/>
      <c r="E231" s="52"/>
      <c r="F231" s="52"/>
      <c r="G231" s="52"/>
    </row>
    <row r="232" spans="1:7" x14ac:dyDescent="0.2">
      <c r="A232" s="6">
        <v>43070</v>
      </c>
      <c r="B232" s="65">
        <v>0.84488002703616083</v>
      </c>
      <c r="C232" s="77">
        <f t="shared" si="3"/>
        <v>1.1836</v>
      </c>
      <c r="D232" s="52"/>
      <c r="E232" s="52"/>
      <c r="F232" s="52"/>
      <c r="G232" s="52"/>
    </row>
    <row r="233" spans="1:7" x14ac:dyDescent="0.2">
      <c r="A233" s="6">
        <v>43101</v>
      </c>
      <c r="B233" s="65">
        <v>0.81987373944412556</v>
      </c>
      <c r="C233" s="77">
        <f t="shared" si="3"/>
        <v>1.2197</v>
      </c>
      <c r="D233" s="52"/>
      <c r="E233" s="52"/>
      <c r="F233" s="52"/>
      <c r="G233" s="52"/>
    </row>
    <row r="234" spans="1:7" x14ac:dyDescent="0.2">
      <c r="A234" s="6">
        <v>43132</v>
      </c>
      <c r="B234" s="65">
        <v>0.81037277147487841</v>
      </c>
      <c r="C234" s="77">
        <f t="shared" si="3"/>
        <v>1.234</v>
      </c>
      <c r="D234" s="52"/>
      <c r="E234" s="52"/>
      <c r="F234" s="52"/>
      <c r="G234" s="52"/>
    </row>
    <row r="235" spans="1:7" x14ac:dyDescent="0.2">
      <c r="A235" s="6">
        <v>43160</v>
      </c>
      <c r="B235" s="65">
        <v>0.81076698556834759</v>
      </c>
      <c r="C235" s="77">
        <f t="shared" si="3"/>
        <v>1.2334000000000001</v>
      </c>
      <c r="D235" s="52"/>
      <c r="E235" s="52"/>
      <c r="F235" s="52"/>
      <c r="G235" s="52"/>
    </row>
    <row r="236" spans="1:7" x14ac:dyDescent="0.2">
      <c r="A236" s="6">
        <v>43191</v>
      </c>
      <c r="B236" s="65">
        <v>0.81499592502037488</v>
      </c>
      <c r="C236" s="77">
        <f t="shared" si="3"/>
        <v>1.2270000000000001</v>
      </c>
      <c r="D236" s="52"/>
      <c r="E236" s="52"/>
      <c r="F236" s="52"/>
      <c r="G236" s="52"/>
    </row>
    <row r="237" spans="1:7" x14ac:dyDescent="0.2">
      <c r="A237" s="6">
        <v>43221</v>
      </c>
      <c r="B237" s="65">
        <v>0.84580901632411409</v>
      </c>
      <c r="C237" s="77">
        <f t="shared" si="3"/>
        <v>1.1822999999999999</v>
      </c>
      <c r="D237" s="52"/>
      <c r="E237" s="52"/>
      <c r="F237" s="52"/>
      <c r="G237" s="52"/>
    </row>
    <row r="238" spans="1:7" x14ac:dyDescent="0.2">
      <c r="A238" s="6">
        <v>43252</v>
      </c>
      <c r="B238" s="65">
        <v>0.85623769158318352</v>
      </c>
      <c r="C238" s="77">
        <f t="shared" si="3"/>
        <v>1.1678999999999999</v>
      </c>
      <c r="D238" s="52"/>
      <c r="E238" s="52"/>
      <c r="F238" s="52"/>
      <c r="G238" s="52"/>
    </row>
    <row r="239" spans="1:7" x14ac:dyDescent="0.2">
      <c r="A239" s="6">
        <v>43282</v>
      </c>
      <c r="B239" s="65">
        <v>0.85579803166452706</v>
      </c>
      <c r="C239" s="77">
        <f t="shared" si="3"/>
        <v>1.1685000000000001</v>
      </c>
      <c r="D239" s="52"/>
      <c r="E239" s="52"/>
      <c r="F239" s="52"/>
      <c r="G239" s="52"/>
    </row>
    <row r="240" spans="1:7" x14ac:dyDescent="0.2">
      <c r="A240" s="6">
        <v>43313</v>
      </c>
      <c r="B240" s="65">
        <v>0.86790487762541235</v>
      </c>
      <c r="C240" s="77">
        <f t="shared" si="3"/>
        <v>1.1521999999999999</v>
      </c>
      <c r="D240" s="52"/>
      <c r="E240" s="52"/>
      <c r="F240" s="52"/>
      <c r="G240" s="52"/>
    </row>
    <row r="241" spans="1:3" x14ac:dyDescent="0.2">
      <c r="A241" s="6">
        <v>43344</v>
      </c>
      <c r="C241">
        <v>1.1656</v>
      </c>
    </row>
    <row r="242" spans="1:3" x14ac:dyDescent="0.2">
      <c r="A242" s="6">
        <v>43374</v>
      </c>
      <c r="C242">
        <v>1.1494</v>
      </c>
    </row>
    <row r="243" spans="1:3" x14ac:dyDescent="0.2">
      <c r="A243" s="6">
        <v>43405</v>
      </c>
      <c r="C243">
        <v>1.1365000000000001</v>
      </c>
    </row>
    <row r="244" spans="1:3" x14ac:dyDescent="0.2">
      <c r="A244" s="6">
        <v>43435</v>
      </c>
      <c r="C244">
        <v>1.1376999999999999</v>
      </c>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44"/>
  <sheetViews>
    <sheetView showGridLines="0" tabSelected="1" topLeftCell="A220" zoomScale="90" zoomScaleNormal="90" workbookViewId="0">
      <selection activeCell="B258" sqref="B258"/>
    </sheetView>
  </sheetViews>
  <sheetFormatPr baseColWidth="10" defaultColWidth="11" defaultRowHeight="14.25" x14ac:dyDescent="0.2"/>
  <cols>
    <col min="1" max="1" width="19.25" customWidth="1"/>
    <col min="2" max="2" width="20.875" customWidth="1"/>
  </cols>
  <sheetData>
    <row r="1" spans="1:2" x14ac:dyDescent="0.2">
      <c r="A1" s="1" t="s">
        <v>0</v>
      </c>
      <c r="B1" s="5" t="s">
        <v>9</v>
      </c>
    </row>
    <row r="2" spans="1:2" x14ac:dyDescent="0.2">
      <c r="A2" s="1" t="s">
        <v>7</v>
      </c>
      <c r="B2" s="5" t="s">
        <v>14</v>
      </c>
    </row>
    <row r="3" spans="1:2" x14ac:dyDescent="0.2">
      <c r="A3" s="1" t="s">
        <v>2</v>
      </c>
      <c r="B3" s="5" t="s">
        <v>16</v>
      </c>
    </row>
    <row r="4" spans="1:2" x14ac:dyDescent="0.2">
      <c r="A4" s="4" t="s">
        <v>11</v>
      </c>
      <c r="B4" s="3" t="s">
        <v>15</v>
      </c>
    </row>
    <row r="5" spans="1:2" x14ac:dyDescent="0.2">
      <c r="A5" s="6">
        <v>36161</v>
      </c>
      <c r="B5" s="2">
        <v>0.86273833146406698</v>
      </c>
    </row>
    <row r="6" spans="1:2" x14ac:dyDescent="0.2">
      <c r="A6" s="6">
        <v>36192</v>
      </c>
      <c r="B6" s="2">
        <v>0.89261804873694539</v>
      </c>
    </row>
    <row r="7" spans="1:2" x14ac:dyDescent="0.2">
      <c r="A7" s="6">
        <v>36220</v>
      </c>
      <c r="B7" s="2">
        <v>0.91861106007716331</v>
      </c>
    </row>
    <row r="8" spans="1:2" x14ac:dyDescent="0.2">
      <c r="A8" s="6">
        <v>36251</v>
      </c>
      <c r="B8" s="2">
        <v>0.93449210354172507</v>
      </c>
    </row>
    <row r="9" spans="1:2" x14ac:dyDescent="0.2">
      <c r="A9" s="6">
        <v>36281</v>
      </c>
      <c r="B9" s="2">
        <v>0.94073377234242717</v>
      </c>
    </row>
    <row r="10" spans="1:2" x14ac:dyDescent="0.2">
      <c r="A10" s="6">
        <v>36312</v>
      </c>
      <c r="B10" s="2">
        <v>0.96366965404259408</v>
      </c>
    </row>
    <row r="11" spans="1:2" x14ac:dyDescent="0.2">
      <c r="A11" s="6">
        <v>36342</v>
      </c>
      <c r="B11" s="2">
        <v>0.96432015429122475</v>
      </c>
    </row>
    <row r="12" spans="1:2" x14ac:dyDescent="0.2">
      <c r="A12" s="6">
        <v>36373</v>
      </c>
      <c r="B12" s="2">
        <v>0.94295143800094294</v>
      </c>
    </row>
    <row r="13" spans="1:2" x14ac:dyDescent="0.2">
      <c r="A13" s="6">
        <v>36404</v>
      </c>
      <c r="B13" s="2">
        <v>0.95265313899209292</v>
      </c>
    </row>
    <row r="14" spans="1:2" x14ac:dyDescent="0.2">
      <c r="A14" s="6">
        <v>36434</v>
      </c>
      <c r="B14" s="2">
        <v>0.9340556697179152</v>
      </c>
    </row>
    <row r="15" spans="1:2" x14ac:dyDescent="0.2">
      <c r="A15" s="6">
        <v>36465</v>
      </c>
      <c r="B15" s="2">
        <v>0.96824167312161125</v>
      </c>
    </row>
    <row r="16" spans="1:2" x14ac:dyDescent="0.2">
      <c r="A16" s="6">
        <v>36495</v>
      </c>
      <c r="B16" s="2">
        <v>0.98911968348170143</v>
      </c>
    </row>
    <row r="17" spans="1:2" x14ac:dyDescent="0.2">
      <c r="A17" s="6">
        <v>36526</v>
      </c>
      <c r="B17" s="2">
        <v>0.98706939097818591</v>
      </c>
    </row>
    <row r="18" spans="1:2" x14ac:dyDescent="0.2">
      <c r="A18" s="6">
        <v>36557</v>
      </c>
      <c r="B18" s="2">
        <v>1.016880211511084</v>
      </c>
    </row>
    <row r="19" spans="1:2" x14ac:dyDescent="0.2">
      <c r="A19" s="6">
        <v>36586</v>
      </c>
      <c r="B19" s="2">
        <v>1.0370216737529814</v>
      </c>
    </row>
    <row r="20" spans="1:2" x14ac:dyDescent="0.2">
      <c r="A20" s="6">
        <v>36617</v>
      </c>
      <c r="B20" s="2">
        <v>1.0583130489998942</v>
      </c>
    </row>
    <row r="21" spans="1:2" x14ac:dyDescent="0.2">
      <c r="A21" s="6">
        <v>36647</v>
      </c>
      <c r="B21" s="2">
        <v>1.1038745998454575</v>
      </c>
    </row>
    <row r="22" spans="1:2" x14ac:dyDescent="0.2">
      <c r="A22" s="6">
        <v>36678</v>
      </c>
      <c r="B22" s="2">
        <v>1.0520778537611783</v>
      </c>
    </row>
    <row r="23" spans="1:2" x14ac:dyDescent="0.2">
      <c r="A23" s="6">
        <v>36708</v>
      </c>
      <c r="B23" s="2">
        <v>1.0654165778819518</v>
      </c>
    </row>
    <row r="24" spans="1:2" x14ac:dyDescent="0.2">
      <c r="A24" s="6">
        <v>36739</v>
      </c>
      <c r="B24" s="2">
        <v>1.105583195135434</v>
      </c>
    </row>
    <row r="25" spans="1:2" x14ac:dyDescent="0.2">
      <c r="A25" s="6">
        <v>36770</v>
      </c>
      <c r="B25" s="2">
        <v>1.1500862564692351</v>
      </c>
    </row>
    <row r="26" spans="1:2" x14ac:dyDescent="0.2">
      <c r="A26" s="6">
        <v>36800</v>
      </c>
      <c r="B26" s="2">
        <v>1.1730205278592374</v>
      </c>
    </row>
    <row r="27" spans="1:2" x14ac:dyDescent="0.2">
      <c r="A27" s="6">
        <v>36831</v>
      </c>
      <c r="B27" s="2">
        <v>1.1693171188026192</v>
      </c>
    </row>
    <row r="28" spans="1:2" x14ac:dyDescent="0.2">
      <c r="A28" s="6">
        <v>36861</v>
      </c>
      <c r="B28" s="2">
        <v>1.1132138483802738</v>
      </c>
    </row>
    <row r="29" spans="1:2" x14ac:dyDescent="0.2">
      <c r="A29" s="6">
        <v>36892</v>
      </c>
      <c r="B29" s="2">
        <v>1.0665529010238908</v>
      </c>
    </row>
    <row r="30" spans="1:2" x14ac:dyDescent="0.2">
      <c r="A30" s="6">
        <v>36923</v>
      </c>
      <c r="B30" s="2">
        <v>1.0863661053775122</v>
      </c>
    </row>
    <row r="31" spans="1:2" x14ac:dyDescent="0.2">
      <c r="A31" s="6">
        <v>36951</v>
      </c>
      <c r="B31" s="2">
        <v>1.1009578333149841</v>
      </c>
    </row>
    <row r="32" spans="1:2" x14ac:dyDescent="0.2">
      <c r="A32" s="6">
        <v>36982</v>
      </c>
      <c r="B32" s="2">
        <v>1.1204481792717087</v>
      </c>
    </row>
    <row r="33" spans="1:2" x14ac:dyDescent="0.2">
      <c r="A33" s="6">
        <v>37012</v>
      </c>
      <c r="B33" s="2">
        <v>1.1424654404204273</v>
      </c>
    </row>
    <row r="34" spans="1:2" x14ac:dyDescent="0.2">
      <c r="A34" s="6">
        <v>37043</v>
      </c>
      <c r="B34" s="2">
        <v>1.1723329425556859</v>
      </c>
    </row>
    <row r="35" spans="1:2" x14ac:dyDescent="0.2">
      <c r="A35" s="6">
        <v>37073</v>
      </c>
      <c r="B35" s="2">
        <v>1.1607661056297156</v>
      </c>
    </row>
    <row r="36" spans="1:2" x14ac:dyDescent="0.2">
      <c r="A36" s="6">
        <v>37104</v>
      </c>
      <c r="B36" s="2">
        <v>1.1093854004881296</v>
      </c>
    </row>
    <row r="37" spans="1:2" x14ac:dyDescent="0.2">
      <c r="A37" s="6">
        <v>37135</v>
      </c>
      <c r="B37" s="2">
        <v>1.097213078779899</v>
      </c>
    </row>
    <row r="38" spans="1:2" x14ac:dyDescent="0.2">
      <c r="A38" s="6">
        <v>37165</v>
      </c>
      <c r="B38" s="2">
        <v>1.1049723756906078</v>
      </c>
    </row>
    <row r="39" spans="1:2" x14ac:dyDescent="0.2">
      <c r="A39" s="6">
        <v>37196</v>
      </c>
      <c r="B39" s="2">
        <v>1.1257458065968704</v>
      </c>
    </row>
    <row r="40" spans="1:2" x14ac:dyDescent="0.2">
      <c r="A40" s="6">
        <v>37226</v>
      </c>
      <c r="B40" s="2">
        <v>1.1220825852782765</v>
      </c>
    </row>
    <row r="41" spans="1:2" x14ac:dyDescent="0.2">
      <c r="A41" s="6">
        <v>37257</v>
      </c>
      <c r="B41" s="2">
        <v>1.1322463768115942</v>
      </c>
    </row>
    <row r="42" spans="1:2" x14ac:dyDescent="0.2">
      <c r="A42" s="6">
        <v>37288</v>
      </c>
      <c r="B42" s="2">
        <v>1.1485012059262663</v>
      </c>
    </row>
    <row r="43" spans="1:2" x14ac:dyDescent="0.2">
      <c r="A43" s="6">
        <v>37316</v>
      </c>
      <c r="B43" s="2">
        <v>1.1407711613050422</v>
      </c>
    </row>
    <row r="44" spans="1:2" x14ac:dyDescent="0.2">
      <c r="A44" s="6">
        <v>37347</v>
      </c>
      <c r="B44" s="2">
        <v>1.1286681715575622</v>
      </c>
    </row>
    <row r="45" spans="1:2" x14ac:dyDescent="0.2">
      <c r="A45" s="6">
        <v>37377</v>
      </c>
      <c r="B45" s="2">
        <v>1.0905125408942202</v>
      </c>
    </row>
    <row r="46" spans="1:2" x14ac:dyDescent="0.2">
      <c r="A46" s="6">
        <v>37408</v>
      </c>
      <c r="B46" s="2">
        <v>1.045915699194645</v>
      </c>
    </row>
    <row r="47" spans="1:2" x14ac:dyDescent="0.2">
      <c r="A47" s="6">
        <v>37438</v>
      </c>
      <c r="B47" s="2">
        <v>1.0065425264217414</v>
      </c>
    </row>
    <row r="48" spans="1:2" x14ac:dyDescent="0.2">
      <c r="A48" s="6">
        <v>37469</v>
      </c>
      <c r="B48" s="2">
        <v>1.0223903486351089</v>
      </c>
    </row>
    <row r="49" spans="1:2" x14ac:dyDescent="0.2">
      <c r="A49" s="6">
        <v>37500</v>
      </c>
      <c r="B49" s="2">
        <v>1.0197838058331634</v>
      </c>
    </row>
    <row r="50" spans="1:2" x14ac:dyDescent="0.2">
      <c r="A50" s="6">
        <v>37530</v>
      </c>
      <c r="B50" s="2">
        <v>1.019160211985324</v>
      </c>
    </row>
    <row r="51" spans="1:2" x14ac:dyDescent="0.2">
      <c r="A51" s="6">
        <v>37561</v>
      </c>
      <c r="B51" s="2">
        <v>0.99870168780585233</v>
      </c>
    </row>
    <row r="52" spans="1:2" x14ac:dyDescent="0.2">
      <c r="A52" s="6">
        <v>37591</v>
      </c>
      <c r="B52" s="2">
        <v>0.98096919756719636</v>
      </c>
    </row>
    <row r="53" spans="1:2" x14ac:dyDescent="0.2">
      <c r="A53" s="6">
        <v>37622</v>
      </c>
      <c r="B53" s="2">
        <v>0.9414422895876482</v>
      </c>
    </row>
    <row r="54" spans="1:2" x14ac:dyDescent="0.2">
      <c r="A54" s="6">
        <v>37653</v>
      </c>
      <c r="B54" s="2">
        <v>0.92721372276309688</v>
      </c>
    </row>
    <row r="55" spans="1:2" x14ac:dyDescent="0.2">
      <c r="A55" s="6">
        <v>37681</v>
      </c>
      <c r="B55" s="2">
        <v>0.92618319903676938</v>
      </c>
    </row>
    <row r="56" spans="1:2" x14ac:dyDescent="0.2">
      <c r="A56" s="6">
        <v>37712</v>
      </c>
      <c r="B56" s="2">
        <v>0.92064076597311728</v>
      </c>
    </row>
    <row r="57" spans="1:2" x14ac:dyDescent="0.2">
      <c r="A57" s="6">
        <v>37742</v>
      </c>
      <c r="B57" s="2">
        <v>0.86535133264105235</v>
      </c>
    </row>
    <row r="58" spans="1:2" x14ac:dyDescent="0.2">
      <c r="A58" s="6">
        <v>37773</v>
      </c>
      <c r="B58" s="2">
        <v>0.85660442007880766</v>
      </c>
    </row>
    <row r="59" spans="1:2" x14ac:dyDescent="0.2">
      <c r="A59" s="6">
        <v>37803</v>
      </c>
      <c r="B59" s="2">
        <v>0.87989441267047952</v>
      </c>
    </row>
    <row r="60" spans="1:2" x14ac:dyDescent="0.2">
      <c r="A60" s="6">
        <v>37834</v>
      </c>
      <c r="B60" s="2">
        <v>0.89645898700134474</v>
      </c>
    </row>
    <row r="61" spans="1:2" x14ac:dyDescent="0.2">
      <c r="A61" s="6">
        <v>37865</v>
      </c>
      <c r="B61" s="2">
        <v>0.88754770568918073</v>
      </c>
    </row>
    <row r="62" spans="1:2" x14ac:dyDescent="0.2">
      <c r="A62" s="6">
        <v>37895</v>
      </c>
      <c r="B62" s="2">
        <v>0.85367935803312278</v>
      </c>
    </row>
    <row r="63" spans="1:2" x14ac:dyDescent="0.2">
      <c r="A63" s="6">
        <v>37926</v>
      </c>
      <c r="B63" s="2">
        <v>0.85397096498719038</v>
      </c>
    </row>
    <row r="64" spans="1:2" x14ac:dyDescent="0.2">
      <c r="A64" s="6">
        <v>37956</v>
      </c>
      <c r="B64" s="2">
        <v>0.81314034802406898</v>
      </c>
    </row>
    <row r="65" spans="1:2" x14ac:dyDescent="0.2">
      <c r="A65" s="6">
        <v>37987</v>
      </c>
      <c r="B65" s="2">
        <v>0.79126444057604051</v>
      </c>
    </row>
    <row r="66" spans="1:2" x14ac:dyDescent="0.2">
      <c r="A66" s="6">
        <v>38018</v>
      </c>
      <c r="B66" s="2">
        <v>0.79113924050632911</v>
      </c>
    </row>
    <row r="67" spans="1:2" x14ac:dyDescent="0.2">
      <c r="A67" s="6">
        <v>38047</v>
      </c>
      <c r="B67" s="2">
        <v>0.81559416034581189</v>
      </c>
    </row>
    <row r="68" spans="1:2" x14ac:dyDescent="0.2">
      <c r="A68" s="6">
        <v>38078</v>
      </c>
      <c r="B68" s="2">
        <v>0.83409792309617148</v>
      </c>
    </row>
    <row r="69" spans="1:2" x14ac:dyDescent="0.2">
      <c r="A69" s="6">
        <v>38108</v>
      </c>
      <c r="B69" s="2">
        <v>0.83333333333333337</v>
      </c>
    </row>
    <row r="70" spans="1:2" x14ac:dyDescent="0.2">
      <c r="A70" s="6">
        <v>38139</v>
      </c>
      <c r="B70" s="2">
        <v>0.82331631812942541</v>
      </c>
    </row>
    <row r="71" spans="1:2" x14ac:dyDescent="0.2">
      <c r="A71" s="6">
        <v>38169</v>
      </c>
      <c r="B71" s="2">
        <v>0.81526169900538081</v>
      </c>
    </row>
    <row r="72" spans="1:2" x14ac:dyDescent="0.2">
      <c r="A72" s="6">
        <v>38200</v>
      </c>
      <c r="B72" s="2">
        <v>0.82027725371175453</v>
      </c>
    </row>
    <row r="73" spans="1:2" x14ac:dyDescent="0.2">
      <c r="A73" s="6">
        <v>38231</v>
      </c>
      <c r="B73" s="2">
        <v>0.81806282722513091</v>
      </c>
    </row>
    <row r="74" spans="1:2" x14ac:dyDescent="0.2">
      <c r="A74" s="6">
        <v>38261</v>
      </c>
      <c r="B74" s="2">
        <v>0.79955225073958591</v>
      </c>
    </row>
    <row r="75" spans="1:2" x14ac:dyDescent="0.2">
      <c r="A75" s="6">
        <v>38292</v>
      </c>
      <c r="B75" s="2">
        <v>0.76940832499807643</v>
      </c>
    </row>
    <row r="76" spans="1:2" x14ac:dyDescent="0.2">
      <c r="A76" s="6">
        <v>38322</v>
      </c>
      <c r="B76" s="2">
        <v>0.74593465612412357</v>
      </c>
    </row>
    <row r="77" spans="1:2" x14ac:dyDescent="0.2">
      <c r="A77" s="6">
        <v>38353</v>
      </c>
      <c r="B77" s="2">
        <v>0.76202087937209473</v>
      </c>
    </row>
    <row r="78" spans="1:2" x14ac:dyDescent="0.2">
      <c r="A78" s="6">
        <v>38384</v>
      </c>
      <c r="B78" s="2">
        <v>0.76846230692384543</v>
      </c>
    </row>
    <row r="79" spans="1:2" x14ac:dyDescent="0.2">
      <c r="A79" s="6">
        <v>38412</v>
      </c>
      <c r="B79" s="2">
        <v>0.75843761850587788</v>
      </c>
    </row>
    <row r="80" spans="1:2" x14ac:dyDescent="0.2">
      <c r="A80" s="6">
        <v>38443</v>
      </c>
      <c r="B80" s="2">
        <v>0.77261840377037783</v>
      </c>
    </row>
    <row r="81" spans="1:2" x14ac:dyDescent="0.2">
      <c r="A81" s="6">
        <v>38473</v>
      </c>
      <c r="B81" s="2">
        <v>0.78758761912262731</v>
      </c>
    </row>
    <row r="82" spans="1:2" x14ac:dyDescent="0.2">
      <c r="A82" s="6">
        <v>38504</v>
      </c>
      <c r="B82" s="2">
        <v>0.82270670505964627</v>
      </c>
    </row>
    <row r="83" spans="1:2" x14ac:dyDescent="0.2">
      <c r="A83" s="6">
        <v>38534</v>
      </c>
      <c r="B83" s="2">
        <v>0.83049580599617978</v>
      </c>
    </row>
    <row r="84" spans="1:2" x14ac:dyDescent="0.2">
      <c r="A84" s="6">
        <v>38565</v>
      </c>
      <c r="B84" s="2">
        <v>0.81333875559170388</v>
      </c>
    </row>
    <row r="85" spans="1:2" x14ac:dyDescent="0.2">
      <c r="A85" s="6">
        <v>38596</v>
      </c>
      <c r="B85" s="2">
        <v>0.81739414745790417</v>
      </c>
    </row>
    <row r="86" spans="1:2" x14ac:dyDescent="0.2">
      <c r="A86" s="6">
        <v>38626</v>
      </c>
      <c r="B86" s="2">
        <v>0.83180835135584763</v>
      </c>
    </row>
    <row r="87" spans="1:2" x14ac:dyDescent="0.2">
      <c r="A87" s="6">
        <v>38657</v>
      </c>
      <c r="B87" s="2">
        <v>0.84824836712189322</v>
      </c>
    </row>
    <row r="88" spans="1:2" x14ac:dyDescent="0.2">
      <c r="A88" s="6">
        <v>38687</v>
      </c>
      <c r="B88" s="2">
        <v>0.84309923277969823</v>
      </c>
    </row>
    <row r="89" spans="1:2" x14ac:dyDescent="0.2">
      <c r="A89" s="6">
        <v>38718</v>
      </c>
      <c r="B89" s="2">
        <v>0.82467425366980052</v>
      </c>
    </row>
    <row r="90" spans="1:2" x14ac:dyDescent="0.2">
      <c r="A90" s="6">
        <v>38749</v>
      </c>
      <c r="B90" s="2">
        <v>0.83752093802345062</v>
      </c>
    </row>
    <row r="91" spans="1:2" x14ac:dyDescent="0.2">
      <c r="A91" s="6">
        <v>38777</v>
      </c>
      <c r="B91" s="2">
        <v>0.83139341536415023</v>
      </c>
    </row>
    <row r="92" spans="1:2" x14ac:dyDescent="0.2">
      <c r="A92" s="6">
        <v>38808</v>
      </c>
      <c r="B92" s="2">
        <v>0.81479670822129879</v>
      </c>
    </row>
    <row r="93" spans="1:2" x14ac:dyDescent="0.2">
      <c r="A93" s="6">
        <v>38838</v>
      </c>
      <c r="B93" s="2">
        <v>0.78326936633508271</v>
      </c>
    </row>
    <row r="94" spans="1:2" x14ac:dyDescent="0.2">
      <c r="A94" s="6">
        <v>38869</v>
      </c>
      <c r="B94" s="2">
        <v>0.78982702788089409</v>
      </c>
    </row>
    <row r="95" spans="1:2" x14ac:dyDescent="0.2">
      <c r="A95" s="6">
        <v>38899</v>
      </c>
      <c r="B95" s="2">
        <v>0.7885813421654444</v>
      </c>
    </row>
    <row r="96" spans="1:2" x14ac:dyDescent="0.2">
      <c r="A96" s="6">
        <v>38930</v>
      </c>
      <c r="B96" s="2">
        <v>0.78064012490242007</v>
      </c>
    </row>
    <row r="97" spans="1:2" x14ac:dyDescent="0.2">
      <c r="A97" s="6">
        <v>38961</v>
      </c>
      <c r="B97" s="2">
        <v>0.78603993082848611</v>
      </c>
    </row>
    <row r="98" spans="1:2" x14ac:dyDescent="0.2">
      <c r="A98" s="6">
        <v>38991</v>
      </c>
      <c r="B98" s="2">
        <v>0.79258143774272805</v>
      </c>
    </row>
    <row r="99" spans="1:2" x14ac:dyDescent="0.2">
      <c r="A99" s="6">
        <v>39022</v>
      </c>
      <c r="B99" s="2">
        <v>0.7759155803848542</v>
      </c>
    </row>
    <row r="100" spans="1:2" x14ac:dyDescent="0.2">
      <c r="A100" s="6">
        <v>39052</v>
      </c>
      <c r="B100" s="2">
        <v>0.75728890571753127</v>
      </c>
    </row>
    <row r="101" spans="1:2" x14ac:dyDescent="0.2">
      <c r="A101" s="6">
        <v>39083</v>
      </c>
      <c r="B101" s="2">
        <v>0.76964519356576622</v>
      </c>
    </row>
    <row r="102" spans="1:2" x14ac:dyDescent="0.2">
      <c r="A102" s="6">
        <v>39114</v>
      </c>
      <c r="B102" s="2">
        <v>0.76452599388379205</v>
      </c>
    </row>
    <row r="103" spans="1:2" x14ac:dyDescent="0.2">
      <c r="A103" s="6">
        <v>39142</v>
      </c>
      <c r="B103" s="2">
        <v>0.75494488902310131</v>
      </c>
    </row>
    <row r="104" spans="1:2" x14ac:dyDescent="0.2">
      <c r="A104" s="6">
        <v>39173</v>
      </c>
      <c r="B104" s="2">
        <v>0.74002812106860061</v>
      </c>
    </row>
    <row r="105" spans="1:2" x14ac:dyDescent="0.2">
      <c r="A105" s="6">
        <v>39203</v>
      </c>
      <c r="B105" s="2">
        <v>0.73975440153868921</v>
      </c>
    </row>
    <row r="106" spans="1:2" x14ac:dyDescent="0.2">
      <c r="A106" s="6">
        <v>39234</v>
      </c>
      <c r="B106" s="2">
        <v>0.74510096118023983</v>
      </c>
    </row>
    <row r="107" spans="1:2" x14ac:dyDescent="0.2">
      <c r="A107" s="6">
        <v>39264</v>
      </c>
      <c r="B107" s="2">
        <v>0.72854436835203262</v>
      </c>
    </row>
    <row r="108" spans="1:2" x14ac:dyDescent="0.2">
      <c r="A108" s="6">
        <v>39295</v>
      </c>
      <c r="B108" s="2">
        <v>0.73389109056216051</v>
      </c>
    </row>
    <row r="109" spans="1:2" x14ac:dyDescent="0.2">
      <c r="A109" s="6">
        <v>39326</v>
      </c>
      <c r="B109" s="2">
        <v>0.71890726096333568</v>
      </c>
    </row>
    <row r="110" spans="1:2" x14ac:dyDescent="0.2">
      <c r="A110" s="6">
        <v>39356</v>
      </c>
      <c r="B110" s="2">
        <v>0.70259256657064573</v>
      </c>
    </row>
    <row r="111" spans="1:2" x14ac:dyDescent="0.2">
      <c r="A111" s="6">
        <v>39387</v>
      </c>
      <c r="B111" s="2">
        <v>0.68105972893822786</v>
      </c>
    </row>
    <row r="112" spans="1:2" x14ac:dyDescent="0.2">
      <c r="A112" s="6">
        <v>39417</v>
      </c>
      <c r="B112" s="2">
        <v>0.6868603612885501</v>
      </c>
    </row>
    <row r="113" spans="1:2" x14ac:dyDescent="0.2">
      <c r="A113" s="6">
        <v>39448</v>
      </c>
      <c r="B113" s="2">
        <v>0.67897881586094511</v>
      </c>
    </row>
    <row r="114" spans="1:2" x14ac:dyDescent="0.2">
      <c r="A114" s="6">
        <v>39479</v>
      </c>
      <c r="B114" s="2">
        <v>0.67755267972084832</v>
      </c>
    </row>
    <row r="115" spans="1:2" x14ac:dyDescent="0.2">
      <c r="A115" s="6">
        <v>39508</v>
      </c>
      <c r="B115" s="2">
        <v>0.64432989690721643</v>
      </c>
    </row>
    <row r="116" spans="1:2" x14ac:dyDescent="0.2">
      <c r="A116" s="6">
        <v>39539</v>
      </c>
      <c r="B116" s="2">
        <v>0.63475942617747882</v>
      </c>
    </row>
    <row r="117" spans="1:2" x14ac:dyDescent="0.2">
      <c r="A117" s="6">
        <v>39569</v>
      </c>
      <c r="B117" s="2">
        <v>0.64292143500064292</v>
      </c>
    </row>
    <row r="118" spans="1:2" x14ac:dyDescent="0.2">
      <c r="A118" s="6">
        <v>39600</v>
      </c>
      <c r="B118" s="2">
        <v>0.64259092661611616</v>
      </c>
    </row>
    <row r="119" spans="1:2" x14ac:dyDescent="0.2">
      <c r="A119" s="6">
        <v>39630</v>
      </c>
      <c r="B119" s="2">
        <v>0.63455803033187386</v>
      </c>
    </row>
    <row r="120" spans="1:2" x14ac:dyDescent="0.2">
      <c r="A120" s="6">
        <v>39661</v>
      </c>
      <c r="B120" s="2">
        <v>0.66867268472082908</v>
      </c>
    </row>
    <row r="121" spans="1:2" x14ac:dyDescent="0.2">
      <c r="A121" s="6">
        <v>39692</v>
      </c>
      <c r="B121" s="2">
        <v>0.69725282387393672</v>
      </c>
    </row>
    <row r="122" spans="1:2" x14ac:dyDescent="0.2">
      <c r="A122" s="6">
        <v>39722</v>
      </c>
      <c r="B122" s="2">
        <v>0.7538067239559777</v>
      </c>
    </row>
    <row r="123" spans="1:2" x14ac:dyDescent="0.2">
      <c r="A123" s="6">
        <v>39753</v>
      </c>
      <c r="B123" s="2">
        <v>0.78468298807281855</v>
      </c>
    </row>
    <row r="124" spans="1:2" x14ac:dyDescent="0.2">
      <c r="A124" s="6">
        <v>39783</v>
      </c>
      <c r="B124" s="2">
        <v>0.74013766560580274</v>
      </c>
    </row>
    <row r="125" spans="1:2" x14ac:dyDescent="0.2">
      <c r="A125" s="6">
        <v>39814</v>
      </c>
      <c r="B125" s="2">
        <v>0.75505889459377828</v>
      </c>
    </row>
    <row r="126" spans="1:2" x14ac:dyDescent="0.2">
      <c r="A126" s="6">
        <v>39845</v>
      </c>
      <c r="B126" s="2">
        <v>0.7814331483941549</v>
      </c>
    </row>
    <row r="127" spans="1:2" x14ac:dyDescent="0.2">
      <c r="A127" s="6">
        <v>39873</v>
      </c>
      <c r="B127" s="2">
        <v>0.76628352490421459</v>
      </c>
    </row>
    <row r="128" spans="1:2" x14ac:dyDescent="0.2">
      <c r="A128" s="6">
        <v>39904</v>
      </c>
      <c r="B128" s="2">
        <v>0.75763315402682019</v>
      </c>
    </row>
    <row r="129" spans="1:2" x14ac:dyDescent="0.2">
      <c r="A129" s="6">
        <v>39934</v>
      </c>
      <c r="B129" s="2">
        <v>0.73281547706287553</v>
      </c>
    </row>
    <row r="130" spans="1:2" x14ac:dyDescent="0.2">
      <c r="A130" s="6">
        <v>39965</v>
      </c>
      <c r="B130" s="2">
        <v>0.71357214214357068</v>
      </c>
    </row>
    <row r="131" spans="1:2" x14ac:dyDescent="0.2">
      <c r="A131" s="6">
        <v>39995</v>
      </c>
      <c r="B131" s="2">
        <v>0.70962248084019297</v>
      </c>
    </row>
    <row r="132" spans="1:2" x14ac:dyDescent="0.2">
      <c r="A132" s="6">
        <v>40026</v>
      </c>
      <c r="B132" s="2">
        <v>0.70096733492219254</v>
      </c>
    </row>
    <row r="133" spans="1:2" x14ac:dyDescent="0.2">
      <c r="A133" s="6">
        <v>40057</v>
      </c>
      <c r="B133" s="2">
        <v>0.68610634648370494</v>
      </c>
    </row>
    <row r="134" spans="1:2" x14ac:dyDescent="0.2">
      <c r="A134" s="6">
        <v>40087</v>
      </c>
      <c r="B134" s="2">
        <v>0.67471830510761754</v>
      </c>
    </row>
    <row r="135" spans="1:2" x14ac:dyDescent="0.2">
      <c r="A135" s="6">
        <v>40118</v>
      </c>
      <c r="B135" s="2">
        <v>0.67078078883820769</v>
      </c>
    </row>
    <row r="136" spans="1:2" x14ac:dyDescent="0.2">
      <c r="A136" s="6">
        <v>40148</v>
      </c>
      <c r="B136" s="2">
        <v>0.68591810137869536</v>
      </c>
    </row>
    <row r="137" spans="1:2" x14ac:dyDescent="0.2">
      <c r="A137" s="6">
        <v>40179</v>
      </c>
      <c r="B137" s="2">
        <v>0.70096733492219254</v>
      </c>
    </row>
    <row r="138" spans="1:2" x14ac:dyDescent="0.2">
      <c r="A138" s="6">
        <v>40210</v>
      </c>
      <c r="B138" s="2">
        <v>0.73099415204678353</v>
      </c>
    </row>
    <row r="139" spans="1:2" x14ac:dyDescent="0.2">
      <c r="A139" s="6">
        <v>40238</v>
      </c>
      <c r="B139" s="2">
        <v>0.73691967575534267</v>
      </c>
    </row>
    <row r="140" spans="1:2" x14ac:dyDescent="0.2">
      <c r="A140" s="6">
        <v>40269</v>
      </c>
      <c r="B140" s="2">
        <v>0.74532309756279358</v>
      </c>
    </row>
    <row r="141" spans="1:2" x14ac:dyDescent="0.2">
      <c r="A141" s="6">
        <v>40299</v>
      </c>
      <c r="B141" s="2">
        <v>0.79598821937435327</v>
      </c>
    </row>
    <row r="142" spans="1:2" x14ac:dyDescent="0.2">
      <c r="A142" s="6">
        <v>40330</v>
      </c>
      <c r="B142" s="2">
        <v>0.81812975537920318</v>
      </c>
    </row>
    <row r="143" spans="1:2" x14ac:dyDescent="0.2">
      <c r="A143" s="6">
        <v>40360</v>
      </c>
      <c r="B143" s="2">
        <v>0.78057918975880114</v>
      </c>
    </row>
    <row r="144" spans="1:2" x14ac:dyDescent="0.2">
      <c r="A144" s="6">
        <v>40391</v>
      </c>
      <c r="B144" s="2">
        <v>0.77501356273734789</v>
      </c>
    </row>
    <row r="145" spans="1:2" x14ac:dyDescent="0.2">
      <c r="A145" s="6">
        <v>40422</v>
      </c>
      <c r="B145" s="2">
        <v>0.76318400366328321</v>
      </c>
    </row>
    <row r="146" spans="1:2" x14ac:dyDescent="0.2">
      <c r="A146" s="6">
        <v>40452</v>
      </c>
      <c r="B146" s="2">
        <v>0.71937270699949651</v>
      </c>
    </row>
    <row r="147" spans="1:2" x14ac:dyDescent="0.2">
      <c r="A147" s="6">
        <v>40483</v>
      </c>
      <c r="B147" s="2">
        <v>0.73238611395927933</v>
      </c>
    </row>
    <row r="148" spans="1:2" x14ac:dyDescent="0.2">
      <c r="A148" s="6">
        <v>40513</v>
      </c>
      <c r="B148" s="2">
        <v>0.75637243778836694</v>
      </c>
    </row>
    <row r="149" spans="1:2" x14ac:dyDescent="0.2">
      <c r="A149" s="6">
        <v>40544</v>
      </c>
      <c r="B149" s="2">
        <v>0.74788721860743401</v>
      </c>
    </row>
    <row r="150" spans="1:2" x14ac:dyDescent="0.2">
      <c r="A150" s="6">
        <v>40575</v>
      </c>
      <c r="B150" s="2">
        <v>0.73227885178676044</v>
      </c>
    </row>
    <row r="151" spans="1:2" x14ac:dyDescent="0.2">
      <c r="A151" s="6">
        <v>40603</v>
      </c>
      <c r="B151" s="2">
        <v>0.71326676176890158</v>
      </c>
    </row>
    <row r="152" spans="1:2" x14ac:dyDescent="0.2">
      <c r="A152" s="6">
        <v>40634</v>
      </c>
      <c r="B152" s="2">
        <v>0.69156293222683263</v>
      </c>
    </row>
    <row r="153" spans="1:2" x14ac:dyDescent="0.2">
      <c r="A153" s="6">
        <v>40664</v>
      </c>
      <c r="B153" s="2">
        <v>0.69759330310429024</v>
      </c>
    </row>
    <row r="154" spans="1:2" x14ac:dyDescent="0.2">
      <c r="A154" s="6">
        <v>40695</v>
      </c>
      <c r="B154" s="2">
        <v>0.69429979865305846</v>
      </c>
    </row>
    <row r="155" spans="1:2" x14ac:dyDescent="0.2">
      <c r="A155" s="6">
        <v>40725</v>
      </c>
      <c r="B155" s="2">
        <v>0.70052539404553416</v>
      </c>
    </row>
    <row r="156" spans="1:2" x14ac:dyDescent="0.2">
      <c r="A156" s="6">
        <v>40756</v>
      </c>
      <c r="B156" s="2">
        <v>0.69769064396846436</v>
      </c>
    </row>
    <row r="157" spans="1:2" x14ac:dyDescent="0.2">
      <c r="A157" s="6">
        <v>40787</v>
      </c>
      <c r="B157" s="2">
        <v>0.72743143958681888</v>
      </c>
    </row>
    <row r="158" spans="1:2" x14ac:dyDescent="0.2">
      <c r="A158" s="6">
        <v>40817</v>
      </c>
      <c r="B158" s="2">
        <v>0.72822604136323921</v>
      </c>
    </row>
    <row r="159" spans="1:2" x14ac:dyDescent="0.2">
      <c r="A159" s="6">
        <v>40848</v>
      </c>
      <c r="B159" s="2">
        <v>0.73757191326154303</v>
      </c>
    </row>
    <row r="160" spans="1:2" x14ac:dyDescent="0.2">
      <c r="A160" s="6">
        <v>40878</v>
      </c>
      <c r="B160" s="2">
        <v>0.7601672367920943</v>
      </c>
    </row>
    <row r="161" spans="1:2" x14ac:dyDescent="0.2">
      <c r="A161" s="6">
        <v>40909</v>
      </c>
      <c r="B161" s="2">
        <v>0.77459333849728895</v>
      </c>
    </row>
    <row r="162" spans="1:2" x14ac:dyDescent="0.2">
      <c r="A162" s="6">
        <v>40940</v>
      </c>
      <c r="B162" s="2">
        <v>0.75540111799365461</v>
      </c>
    </row>
    <row r="163" spans="1:2" x14ac:dyDescent="0.2">
      <c r="A163" s="6">
        <v>40969</v>
      </c>
      <c r="B163" s="2">
        <v>0.75711689884918232</v>
      </c>
    </row>
    <row r="164" spans="1:2" x14ac:dyDescent="0.2">
      <c r="A164" s="6">
        <v>41000</v>
      </c>
      <c r="B164" s="2">
        <v>0.75987841945288748</v>
      </c>
    </row>
    <row r="165" spans="1:2" x14ac:dyDescent="0.2">
      <c r="A165" s="6">
        <v>41030</v>
      </c>
      <c r="B165" s="2">
        <v>0.78088396064344845</v>
      </c>
    </row>
    <row r="166" spans="1:2" x14ac:dyDescent="0.2">
      <c r="A166" s="6">
        <v>41061</v>
      </c>
      <c r="B166" s="2">
        <v>0.7973845785822502</v>
      </c>
    </row>
    <row r="167" spans="1:2" x14ac:dyDescent="0.2">
      <c r="A167" s="6">
        <v>41091</v>
      </c>
      <c r="B167" s="2">
        <v>0.81446489656295817</v>
      </c>
    </row>
    <row r="168" spans="1:2" x14ac:dyDescent="0.2">
      <c r="A168" s="6">
        <v>41122</v>
      </c>
      <c r="B168" s="2">
        <v>0.80606158310494924</v>
      </c>
    </row>
    <row r="169" spans="1:2" x14ac:dyDescent="0.2">
      <c r="A169" s="6">
        <v>41153</v>
      </c>
      <c r="B169" s="2">
        <v>0.77609623593325572</v>
      </c>
    </row>
    <row r="170" spans="1:2" x14ac:dyDescent="0.2">
      <c r="A170" s="6">
        <v>41183</v>
      </c>
      <c r="B170" s="2">
        <v>0.7707723138584861</v>
      </c>
    </row>
    <row r="171" spans="1:2" x14ac:dyDescent="0.2">
      <c r="A171" s="6">
        <v>41214</v>
      </c>
      <c r="B171" s="2">
        <v>0.77899820830412081</v>
      </c>
    </row>
    <row r="172" spans="1:2" x14ac:dyDescent="0.2">
      <c r="A172" s="6">
        <v>41244</v>
      </c>
      <c r="B172" s="2">
        <v>0.76225322051985667</v>
      </c>
    </row>
    <row r="173" spans="1:2" x14ac:dyDescent="0.2">
      <c r="A173" s="6">
        <v>41275</v>
      </c>
      <c r="B173" s="2">
        <v>0.75165363800360796</v>
      </c>
    </row>
    <row r="174" spans="1:2" x14ac:dyDescent="0.2">
      <c r="A174" s="6">
        <v>41306</v>
      </c>
      <c r="B174" s="2">
        <v>0.749232037161909</v>
      </c>
    </row>
    <row r="175" spans="1:2" x14ac:dyDescent="0.2">
      <c r="A175" s="6">
        <v>41334</v>
      </c>
      <c r="B175" s="2">
        <v>0.77202192542268211</v>
      </c>
    </row>
    <row r="176" spans="1:2" x14ac:dyDescent="0.2">
      <c r="A176" s="6">
        <v>41365</v>
      </c>
      <c r="B176" s="2">
        <v>0.76775431861804222</v>
      </c>
    </row>
    <row r="177" spans="1:2" x14ac:dyDescent="0.2">
      <c r="A177" s="6">
        <v>41395</v>
      </c>
      <c r="B177" s="2">
        <v>0.7702380035430948</v>
      </c>
    </row>
    <row r="178" spans="1:2" x14ac:dyDescent="0.2">
      <c r="A178" s="6">
        <v>41426</v>
      </c>
      <c r="B178" s="2">
        <v>0.75774797302417207</v>
      </c>
    </row>
    <row r="179" spans="1:2" x14ac:dyDescent="0.2">
      <c r="A179" s="6">
        <v>41456</v>
      </c>
      <c r="B179" s="2">
        <v>0.76405867970660146</v>
      </c>
    </row>
    <row r="180" spans="1:2" x14ac:dyDescent="0.2">
      <c r="A180" s="6">
        <v>41487</v>
      </c>
      <c r="B180" s="2">
        <v>0.75108907916478895</v>
      </c>
    </row>
    <row r="181" spans="1:2" x14ac:dyDescent="0.2">
      <c r="A181" s="6">
        <v>41518</v>
      </c>
      <c r="B181" s="2">
        <v>0.74827895839568992</v>
      </c>
    </row>
    <row r="182" spans="1:2" x14ac:dyDescent="0.2">
      <c r="A182" s="6">
        <v>41548</v>
      </c>
      <c r="B182" s="2">
        <v>0.73281547706287553</v>
      </c>
    </row>
    <row r="183" spans="1:2" x14ac:dyDescent="0.2">
      <c r="A183" s="6">
        <v>41579</v>
      </c>
      <c r="B183" s="2">
        <v>0.74123489733896675</v>
      </c>
    </row>
    <row r="184" spans="1:2" x14ac:dyDescent="0.2">
      <c r="A184" s="6">
        <v>41609</v>
      </c>
      <c r="B184" s="2">
        <v>0.7295010213014298</v>
      </c>
    </row>
    <row r="185" spans="1:2" x14ac:dyDescent="0.2">
      <c r="A185" s="6">
        <v>41640</v>
      </c>
      <c r="B185" s="2">
        <v>0.73432222059039509</v>
      </c>
    </row>
    <row r="186" spans="1:2" x14ac:dyDescent="0.2">
      <c r="A186" s="6">
        <v>41671</v>
      </c>
      <c r="B186" s="2">
        <v>0.73179656055616538</v>
      </c>
    </row>
    <row r="187" spans="1:2" x14ac:dyDescent="0.2">
      <c r="A187" s="6">
        <v>41699</v>
      </c>
      <c r="B187" s="2">
        <v>0.72317037894127856</v>
      </c>
    </row>
    <row r="188" spans="1:2" x14ac:dyDescent="0.2">
      <c r="A188" s="6">
        <v>41730</v>
      </c>
      <c r="B188" s="2">
        <v>0.724112961622013</v>
      </c>
    </row>
    <row r="189" spans="1:2" x14ac:dyDescent="0.2">
      <c r="A189" s="6">
        <v>41760</v>
      </c>
      <c r="B189" s="2">
        <v>0.72785501128175267</v>
      </c>
    </row>
    <row r="190" spans="1:2" x14ac:dyDescent="0.2">
      <c r="A190" s="6">
        <v>41791</v>
      </c>
      <c r="B190" s="2">
        <v>0.73556454578889297</v>
      </c>
    </row>
    <row r="191" spans="1:2" x14ac:dyDescent="0.2">
      <c r="A191" s="6">
        <v>41821</v>
      </c>
      <c r="B191" s="2">
        <v>0.73893445651370726</v>
      </c>
    </row>
    <row r="192" spans="1:2" x14ac:dyDescent="0.2">
      <c r="A192" s="6">
        <v>41852</v>
      </c>
      <c r="B192" s="2">
        <v>0.75103266992114159</v>
      </c>
    </row>
    <row r="193" spans="1:2" x14ac:dyDescent="0.2">
      <c r="A193" s="6">
        <v>41883</v>
      </c>
      <c r="B193" s="2">
        <v>0.77585538055706416</v>
      </c>
    </row>
    <row r="194" spans="1:2" x14ac:dyDescent="0.2">
      <c r="A194" s="6">
        <v>41913</v>
      </c>
      <c r="B194" s="2">
        <v>0.78883016486550439</v>
      </c>
    </row>
    <row r="195" spans="1:2" x14ac:dyDescent="0.2">
      <c r="A195" s="6">
        <v>41944</v>
      </c>
      <c r="B195" s="2">
        <v>0.80173174055960872</v>
      </c>
    </row>
    <row r="196" spans="1:2" x14ac:dyDescent="0.2">
      <c r="A196" s="6">
        <v>41974</v>
      </c>
      <c r="B196" s="2">
        <v>0.81109579041284774</v>
      </c>
    </row>
    <row r="197" spans="1:2" x14ac:dyDescent="0.2">
      <c r="A197" s="6">
        <v>42005</v>
      </c>
      <c r="B197" s="2">
        <v>0.86095566078346963</v>
      </c>
    </row>
    <row r="198" spans="1:2" x14ac:dyDescent="0.2">
      <c r="A198" s="6">
        <v>42036</v>
      </c>
      <c r="B198" s="2">
        <v>0.88105726872246692</v>
      </c>
    </row>
    <row r="199" spans="1:2" x14ac:dyDescent="0.2">
      <c r="A199" s="6">
        <v>42064</v>
      </c>
      <c r="B199" s="2">
        <v>0.92429984286902667</v>
      </c>
    </row>
    <row r="200" spans="1:2" x14ac:dyDescent="0.2">
      <c r="A200" s="6">
        <v>42095</v>
      </c>
      <c r="B200" s="2">
        <v>0.9240436148586213</v>
      </c>
    </row>
    <row r="201" spans="1:2" x14ac:dyDescent="0.2">
      <c r="A201" s="6">
        <v>42125</v>
      </c>
      <c r="B201" s="2">
        <v>0.89549565684606425</v>
      </c>
    </row>
    <row r="202" spans="1:2" x14ac:dyDescent="0.2">
      <c r="A202" s="6">
        <v>42156</v>
      </c>
      <c r="B202" s="2">
        <v>0.89078923926598963</v>
      </c>
    </row>
    <row r="203" spans="1:2" x14ac:dyDescent="0.2">
      <c r="A203" s="6">
        <v>42186</v>
      </c>
      <c r="B203" s="2">
        <v>0.90933891061198513</v>
      </c>
    </row>
    <row r="204" spans="1:2" x14ac:dyDescent="0.2">
      <c r="A204" s="6">
        <v>42217</v>
      </c>
      <c r="B204" s="2">
        <v>0.89798850574712652</v>
      </c>
    </row>
    <row r="205" spans="1:2" x14ac:dyDescent="0.2">
      <c r="A205" s="6">
        <v>42248</v>
      </c>
      <c r="B205" s="2">
        <v>0.89055125122450796</v>
      </c>
    </row>
    <row r="206" spans="1:2" x14ac:dyDescent="0.2">
      <c r="A206" s="6">
        <v>42278</v>
      </c>
      <c r="B206" s="2">
        <v>0.89063056644104022</v>
      </c>
    </row>
    <row r="207" spans="1:2" x14ac:dyDescent="0.2">
      <c r="A207" s="6">
        <v>42309</v>
      </c>
      <c r="B207" s="2">
        <v>0.93222709051925046</v>
      </c>
    </row>
    <row r="208" spans="1:2" x14ac:dyDescent="0.2">
      <c r="A208" s="6">
        <v>42339</v>
      </c>
      <c r="B208" s="2">
        <v>0.91835797593902102</v>
      </c>
    </row>
    <row r="209" spans="1:2" x14ac:dyDescent="0.2">
      <c r="A209" s="6">
        <v>42370</v>
      </c>
      <c r="B209" s="2">
        <v>0.92123445416858596</v>
      </c>
    </row>
    <row r="210" spans="1:2" x14ac:dyDescent="0.2">
      <c r="A210" s="6">
        <v>42401</v>
      </c>
      <c r="B210" s="2">
        <v>0.90155066714749377</v>
      </c>
    </row>
    <row r="211" spans="1:2" x14ac:dyDescent="0.2">
      <c r="A211" s="6">
        <v>42430</v>
      </c>
      <c r="B211" s="2">
        <v>0.89814981138853967</v>
      </c>
    </row>
    <row r="212" spans="1:2" x14ac:dyDescent="0.2">
      <c r="A212" s="6">
        <v>42461</v>
      </c>
      <c r="B212" s="2">
        <v>0.88136788295434509</v>
      </c>
    </row>
    <row r="213" spans="1:2" x14ac:dyDescent="0.2">
      <c r="A213" s="6">
        <v>42491</v>
      </c>
      <c r="B213" s="2">
        <v>0.88401697312588401</v>
      </c>
    </row>
    <row r="214" spans="1:2" x14ac:dyDescent="0.2">
      <c r="A214" s="6">
        <v>42522</v>
      </c>
      <c r="B214" s="2">
        <v>0.8903133903133903</v>
      </c>
    </row>
    <row r="215" spans="1:2" x14ac:dyDescent="0.2">
      <c r="A215" s="6">
        <v>42552</v>
      </c>
      <c r="B215" s="2">
        <v>0.90456806874717333</v>
      </c>
    </row>
    <row r="216" spans="1:2" x14ac:dyDescent="0.2">
      <c r="A216" s="6">
        <v>42583</v>
      </c>
      <c r="B216" s="2">
        <v>0.89229945569733204</v>
      </c>
    </row>
    <row r="217" spans="1:2" x14ac:dyDescent="0.2">
      <c r="A217" s="6">
        <v>42614</v>
      </c>
      <c r="B217" s="2">
        <v>0.89142449634515963</v>
      </c>
    </row>
    <row r="218" spans="1:2" x14ac:dyDescent="0.2">
      <c r="A218" s="6">
        <v>42644</v>
      </c>
      <c r="B218" s="2">
        <v>0.90793535500272382</v>
      </c>
    </row>
    <row r="219" spans="1:2" x14ac:dyDescent="0.2">
      <c r="A219" s="6">
        <v>42675</v>
      </c>
      <c r="B219" s="2">
        <v>0.92661230541141593</v>
      </c>
    </row>
    <row r="220" spans="1:2" x14ac:dyDescent="0.2">
      <c r="A220" s="6">
        <v>42705</v>
      </c>
      <c r="B220" s="2">
        <v>0.94831673779042203</v>
      </c>
    </row>
    <row r="221" spans="1:2" x14ac:dyDescent="0.2">
      <c r="A221" s="6">
        <v>42736</v>
      </c>
      <c r="B221" s="2">
        <v>0.94029149036201232</v>
      </c>
    </row>
    <row r="222" spans="1:2" x14ac:dyDescent="0.2">
      <c r="A222" s="6">
        <v>42767</v>
      </c>
      <c r="B222" s="2">
        <v>0.93896713615023475</v>
      </c>
    </row>
    <row r="223" spans="1:2" x14ac:dyDescent="0.2">
      <c r="A223" s="6">
        <v>42795</v>
      </c>
      <c r="B223" s="2">
        <v>0.93536619586568148</v>
      </c>
    </row>
    <row r="224" spans="1:2" x14ac:dyDescent="0.2">
      <c r="A224" s="6">
        <v>42826</v>
      </c>
      <c r="B224" s="2">
        <v>0.93335822288594372</v>
      </c>
    </row>
    <row r="225" spans="1:2" x14ac:dyDescent="0.2">
      <c r="A225" s="6">
        <v>42856</v>
      </c>
      <c r="B225" s="2">
        <v>0.90497737556561086</v>
      </c>
    </row>
    <row r="226" spans="1:2" x14ac:dyDescent="0.2">
      <c r="A226" s="6">
        <v>42887</v>
      </c>
      <c r="B226" s="2">
        <v>0.89023413157660469</v>
      </c>
    </row>
    <row r="227" spans="1:2" x14ac:dyDescent="0.2">
      <c r="A227" s="6">
        <v>42917</v>
      </c>
      <c r="B227" s="2">
        <v>0.86730268863833471</v>
      </c>
    </row>
    <row r="228" spans="1:2" x14ac:dyDescent="0.2">
      <c r="A228" s="6">
        <v>42948</v>
      </c>
      <c r="B228" s="2">
        <v>0.84652501481418774</v>
      </c>
    </row>
    <row r="229" spans="1:2" x14ac:dyDescent="0.2">
      <c r="A229" s="6">
        <v>42979</v>
      </c>
      <c r="B229" s="2">
        <v>0.83941912196759838</v>
      </c>
    </row>
    <row r="230" spans="1:2" x14ac:dyDescent="0.2">
      <c r="A230" s="6">
        <v>43009</v>
      </c>
      <c r="B230" s="2">
        <v>0.85070182900893243</v>
      </c>
    </row>
    <row r="231" spans="1:2" x14ac:dyDescent="0.2">
      <c r="A231" s="6">
        <v>43040</v>
      </c>
      <c r="B231" s="2">
        <v>0.85157114876947981</v>
      </c>
    </row>
    <row r="232" spans="1:2" x14ac:dyDescent="0.2">
      <c r="A232" s="6">
        <v>43070</v>
      </c>
      <c r="B232" s="2">
        <v>0.84488002703616083</v>
      </c>
    </row>
    <row r="233" spans="1:2" x14ac:dyDescent="0.2">
      <c r="A233" s="6">
        <v>43101</v>
      </c>
      <c r="B233" s="2">
        <v>0.81987373944412556</v>
      </c>
    </row>
    <row r="234" spans="1:2" x14ac:dyDescent="0.2">
      <c r="A234" s="6">
        <v>43132</v>
      </c>
      <c r="B234" s="2">
        <v>0.81037277147487841</v>
      </c>
    </row>
    <row r="235" spans="1:2" x14ac:dyDescent="0.2">
      <c r="A235" s="6">
        <v>43160</v>
      </c>
      <c r="B235" s="2">
        <v>0.81076698556834759</v>
      </c>
    </row>
    <row r="236" spans="1:2" x14ac:dyDescent="0.2">
      <c r="A236" s="6">
        <v>43191</v>
      </c>
      <c r="B236" s="2">
        <v>0.81499592502037488</v>
      </c>
    </row>
    <row r="237" spans="1:2" x14ac:dyDescent="0.2">
      <c r="A237" s="6">
        <v>43221</v>
      </c>
      <c r="B237" s="2">
        <v>0.84580901632411409</v>
      </c>
    </row>
    <row r="238" spans="1:2" x14ac:dyDescent="0.2">
      <c r="A238" s="6">
        <v>43252</v>
      </c>
      <c r="B238" s="2">
        <v>0.85623769158318352</v>
      </c>
    </row>
    <row r="239" spans="1:2" x14ac:dyDescent="0.2">
      <c r="A239" s="6">
        <v>43282</v>
      </c>
      <c r="B239" s="2">
        <v>0.85579803166452706</v>
      </c>
    </row>
    <row r="240" spans="1:2" x14ac:dyDescent="0.2">
      <c r="A240" s="6">
        <v>43313</v>
      </c>
      <c r="B240" s="2">
        <v>0.86790487762541235</v>
      </c>
    </row>
    <row r="241" spans="1:2" x14ac:dyDescent="0.2">
      <c r="A241" s="6">
        <v>43344</v>
      </c>
      <c r="B241" s="2">
        <v>0.85712223465300086</v>
      </c>
    </row>
    <row r="242" spans="1:2" x14ac:dyDescent="0.2">
      <c r="A242" s="6">
        <v>43374</v>
      </c>
      <c r="B242" s="2">
        <v>0.87050453651568682</v>
      </c>
    </row>
    <row r="243" spans="1:2" x14ac:dyDescent="0.2">
      <c r="A243" s="6">
        <v>43405</v>
      </c>
      <c r="B243" s="2">
        <v>0.87997958447364022</v>
      </c>
    </row>
    <row r="244" spans="1:2" x14ac:dyDescent="0.2">
      <c r="A244" s="6">
        <v>43435</v>
      </c>
      <c r="B244" s="2">
        <v>0.87870459416051983</v>
      </c>
    </row>
  </sheetData>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79"/>
  <sheetViews>
    <sheetView topLeftCell="A457" zoomScale="60" zoomScaleNormal="60" workbookViewId="0">
      <selection activeCell="W41" sqref="W41"/>
    </sheetView>
  </sheetViews>
  <sheetFormatPr baseColWidth="10" defaultColWidth="8" defaultRowHeight="15" x14ac:dyDescent="0.25"/>
  <cols>
    <col min="1" max="1" width="8" style="108"/>
    <col min="2" max="2" width="31.5" style="108" customWidth="1"/>
    <col min="3" max="3" width="24.375" style="108" customWidth="1"/>
    <col min="4" max="4" width="25.375" style="108" customWidth="1"/>
    <col min="5" max="5" width="17" style="108" customWidth="1"/>
    <col min="6" max="16384" width="8" style="108"/>
  </cols>
  <sheetData>
    <row r="1" spans="1:8" ht="18.75" x14ac:dyDescent="0.3">
      <c r="B1" s="109" t="s">
        <v>472</v>
      </c>
      <c r="C1" s="109" t="s">
        <v>473</v>
      </c>
      <c r="D1" s="109" t="s">
        <v>474</v>
      </c>
      <c r="E1" s="204" t="s">
        <v>0</v>
      </c>
      <c r="F1" s="205" t="s">
        <v>9</v>
      </c>
      <c r="G1" s="204"/>
      <c r="H1" s="204"/>
    </row>
    <row r="2" spans="1:8" x14ac:dyDescent="0.25">
      <c r="A2" s="110">
        <v>28915</v>
      </c>
      <c r="B2" s="108">
        <v>0.53754770735902813</v>
      </c>
      <c r="C2" s="108">
        <v>1.3520000000000001</v>
      </c>
    </row>
    <row r="3" spans="1:8" x14ac:dyDescent="0.25">
      <c r="A3" s="110">
        <v>28946</v>
      </c>
      <c r="B3" s="108">
        <v>0.5274539796402764</v>
      </c>
      <c r="C3" s="108">
        <v>1.337</v>
      </c>
    </row>
    <row r="4" spans="1:8" x14ac:dyDescent="0.25">
      <c r="A4" s="110">
        <v>28976</v>
      </c>
      <c r="B4" s="108">
        <v>0.52419143471195684</v>
      </c>
      <c r="C4" s="108">
        <v>1.3223</v>
      </c>
    </row>
    <row r="5" spans="1:8" x14ac:dyDescent="0.25">
      <c r="A5" s="110">
        <v>29007</v>
      </c>
      <c r="B5" s="108">
        <v>0.53070105609510165</v>
      </c>
      <c r="C5" s="108">
        <v>1.3378000000000001</v>
      </c>
    </row>
    <row r="6" spans="1:8" x14ac:dyDescent="0.25">
      <c r="A6" s="110">
        <v>29037</v>
      </c>
      <c r="B6" s="108">
        <v>0.54815545688757328</v>
      </c>
      <c r="C6" s="108">
        <v>1.3874</v>
      </c>
    </row>
    <row r="7" spans="1:8" x14ac:dyDescent="0.25">
      <c r="A7" s="110">
        <v>29068</v>
      </c>
      <c r="B7" s="108">
        <v>0.54665719127535128</v>
      </c>
      <c r="C7" s="108">
        <v>1.3831</v>
      </c>
    </row>
    <row r="8" spans="1:8" x14ac:dyDescent="0.25">
      <c r="A8" s="110">
        <v>29099</v>
      </c>
      <c r="B8" s="108">
        <v>0.55744467361614358</v>
      </c>
      <c r="C8" s="108">
        <v>1.3980999999999999</v>
      </c>
    </row>
    <row r="9" spans="1:8" x14ac:dyDescent="0.25">
      <c r="A9" s="110">
        <v>29129</v>
      </c>
      <c r="B9" s="108">
        <v>0.55875286360842602</v>
      </c>
      <c r="C9" s="108">
        <v>1.3919999999999999</v>
      </c>
    </row>
    <row r="10" spans="1:8" x14ac:dyDescent="0.25">
      <c r="A10" s="110">
        <v>29160</v>
      </c>
      <c r="B10" s="108">
        <v>0.56462085709446108</v>
      </c>
      <c r="C10" s="108">
        <v>1.3975</v>
      </c>
    </row>
    <row r="11" spans="1:8" x14ac:dyDescent="0.25">
      <c r="A11" s="110">
        <v>29190</v>
      </c>
      <c r="B11" s="108">
        <v>0.5766680122253619</v>
      </c>
      <c r="C11" s="108">
        <v>1.4294</v>
      </c>
    </row>
    <row r="12" spans="1:8" x14ac:dyDescent="0.25">
      <c r="A12" s="110">
        <v>29221</v>
      </c>
      <c r="B12" s="108">
        <v>0.57984460164675866</v>
      </c>
      <c r="C12" s="108">
        <v>1.4435</v>
      </c>
    </row>
    <row r="13" spans="1:8" x14ac:dyDescent="0.25">
      <c r="A13" s="110">
        <v>29252</v>
      </c>
      <c r="B13" s="108">
        <v>0.5720169317011784</v>
      </c>
      <c r="C13" s="108">
        <v>1.4303999999999999</v>
      </c>
    </row>
    <row r="14" spans="1:8" x14ac:dyDescent="0.25">
      <c r="A14" s="110">
        <v>29281</v>
      </c>
      <c r="B14" s="108">
        <v>0.53998596036503044</v>
      </c>
      <c r="C14" s="108">
        <v>1.3579000000000001</v>
      </c>
    </row>
    <row r="15" spans="1:8" x14ac:dyDescent="0.25">
      <c r="A15" s="110">
        <v>29312</v>
      </c>
      <c r="B15" s="108">
        <v>0.53259480187473374</v>
      </c>
      <c r="C15" s="108">
        <v>1.3469</v>
      </c>
    </row>
    <row r="16" spans="1:8" x14ac:dyDescent="0.25">
      <c r="A16" s="110">
        <v>29342</v>
      </c>
      <c r="B16" s="108">
        <v>0.55825378216937427</v>
      </c>
      <c r="C16" s="108">
        <v>1.4023000000000001</v>
      </c>
    </row>
    <row r="17" spans="1:3" x14ac:dyDescent="0.25">
      <c r="A17" s="110">
        <v>29373</v>
      </c>
      <c r="B17" s="108">
        <v>0.56583488937927906</v>
      </c>
      <c r="C17" s="108">
        <v>1.423</v>
      </c>
    </row>
    <row r="18" spans="1:3" x14ac:dyDescent="0.25">
      <c r="A18" s="110">
        <v>29403</v>
      </c>
      <c r="B18" s="108">
        <v>0.5724098454493417</v>
      </c>
      <c r="C18" s="108">
        <v>1.4407000000000001</v>
      </c>
    </row>
    <row r="19" spans="1:3" x14ac:dyDescent="0.25">
      <c r="A19" s="110">
        <v>29434</v>
      </c>
      <c r="B19" s="108">
        <v>0.55865921787709494</v>
      </c>
      <c r="C19" s="108">
        <v>1.413</v>
      </c>
    </row>
    <row r="20" spans="1:3" x14ac:dyDescent="0.25">
      <c r="A20" s="110">
        <v>29465</v>
      </c>
      <c r="B20" s="108">
        <v>0.55878408582923556</v>
      </c>
      <c r="C20" s="108">
        <v>1.4147000000000001</v>
      </c>
    </row>
    <row r="21" spans="1:3" x14ac:dyDescent="0.25">
      <c r="A21" s="110">
        <v>29495</v>
      </c>
      <c r="B21" s="108">
        <v>0.54262303977426884</v>
      </c>
      <c r="C21" s="108">
        <v>1.3851</v>
      </c>
    </row>
    <row r="22" spans="1:3" x14ac:dyDescent="0.25">
      <c r="A22" s="110">
        <v>29526</v>
      </c>
      <c r="B22" s="108">
        <v>0.52107758845292063</v>
      </c>
      <c r="C22" s="108">
        <v>1.3352999999999999</v>
      </c>
    </row>
    <row r="23" spans="1:3" x14ac:dyDescent="0.25">
      <c r="A23" s="110">
        <v>29556</v>
      </c>
      <c r="B23" s="108">
        <v>0.50761421319796951</v>
      </c>
      <c r="C23" s="108">
        <v>1.2991999999999999</v>
      </c>
    </row>
    <row r="24" spans="1:3" x14ac:dyDescent="0.25">
      <c r="A24" s="110">
        <v>29587</v>
      </c>
      <c r="B24" s="108">
        <v>0.49738870927629941</v>
      </c>
      <c r="C24" s="108">
        <v>1.2862</v>
      </c>
    </row>
    <row r="25" spans="1:3" x14ac:dyDescent="0.25">
      <c r="A25" s="110">
        <v>29618</v>
      </c>
      <c r="B25" s="108">
        <v>0.46746447270007474</v>
      </c>
      <c r="C25" s="108">
        <v>1.2067000000000001</v>
      </c>
    </row>
    <row r="26" spans="1:3" x14ac:dyDescent="0.25">
      <c r="A26" s="110">
        <v>29646</v>
      </c>
      <c r="B26" s="108">
        <v>0.47490145794747585</v>
      </c>
      <c r="C26" s="108">
        <v>1.2058</v>
      </c>
    </row>
    <row r="27" spans="1:3" x14ac:dyDescent="0.25">
      <c r="A27" s="110">
        <v>29677</v>
      </c>
      <c r="B27" s="108">
        <v>0.46210720887245837</v>
      </c>
      <c r="C27" s="108">
        <v>1.1746000000000001</v>
      </c>
    </row>
    <row r="28" spans="1:3" x14ac:dyDescent="0.25">
      <c r="A28" s="110">
        <v>29707</v>
      </c>
      <c r="B28" s="108">
        <v>0.43590078898042811</v>
      </c>
      <c r="C28" s="108">
        <v>1.1068</v>
      </c>
    </row>
    <row r="29" spans="1:3" x14ac:dyDescent="0.25">
      <c r="A29" s="110">
        <v>29738</v>
      </c>
      <c r="B29" s="108">
        <v>0.4205037635086834</v>
      </c>
      <c r="C29" s="108">
        <v>1.0659000000000001</v>
      </c>
    </row>
    <row r="30" spans="1:3" x14ac:dyDescent="0.25">
      <c r="A30" s="110">
        <v>29768</v>
      </c>
      <c r="B30" s="108">
        <v>0.4097520999795124</v>
      </c>
      <c r="C30" s="108">
        <v>1.0335000000000001</v>
      </c>
    </row>
    <row r="31" spans="1:3" x14ac:dyDescent="0.25">
      <c r="A31" s="110">
        <v>29799</v>
      </c>
      <c r="B31" s="108">
        <v>0.39980809211578444</v>
      </c>
      <c r="C31" s="108">
        <v>1.0068999999999999</v>
      </c>
    </row>
    <row r="32" spans="1:3" x14ac:dyDescent="0.25">
      <c r="A32" s="110">
        <v>29830</v>
      </c>
      <c r="B32" s="108">
        <v>0.42513391718391297</v>
      </c>
      <c r="C32" s="108">
        <v>1.0570999999999999</v>
      </c>
    </row>
    <row r="33" spans="1:3" x14ac:dyDescent="0.25">
      <c r="A33" s="110">
        <v>29860</v>
      </c>
      <c r="B33" s="108">
        <v>0.44359668189681939</v>
      </c>
      <c r="C33" s="108">
        <v>1.0858000000000001</v>
      </c>
    </row>
    <row r="34" spans="1:3" x14ac:dyDescent="0.25">
      <c r="A34" s="110">
        <v>29891</v>
      </c>
      <c r="B34" s="108">
        <v>0.4485914229319935</v>
      </c>
      <c r="C34" s="108">
        <v>1.0986</v>
      </c>
    </row>
    <row r="35" spans="1:3" x14ac:dyDescent="0.25">
      <c r="A35" s="110">
        <v>29921</v>
      </c>
      <c r="B35" s="108">
        <v>0.44288941051419467</v>
      </c>
      <c r="C35" s="108">
        <v>1.0835999999999999</v>
      </c>
    </row>
    <row r="36" spans="1:3" x14ac:dyDescent="0.25">
      <c r="A36" s="110">
        <v>29952</v>
      </c>
      <c r="B36" s="108">
        <v>0.4359577992850292</v>
      </c>
      <c r="C36" s="108">
        <v>1.0670999999999999</v>
      </c>
    </row>
    <row r="37" spans="1:3" x14ac:dyDescent="0.25">
      <c r="A37" s="110">
        <v>29983</v>
      </c>
      <c r="B37" s="108">
        <v>0.42265426880811496</v>
      </c>
      <c r="C37" s="108">
        <v>1.0326</v>
      </c>
    </row>
    <row r="38" spans="1:3" x14ac:dyDescent="0.25">
      <c r="A38" s="110">
        <v>30011</v>
      </c>
      <c r="B38" s="108">
        <v>0.42016806722689076</v>
      </c>
      <c r="C38" s="108">
        <v>1.0127999999999999</v>
      </c>
    </row>
    <row r="39" spans="1:3" x14ac:dyDescent="0.25">
      <c r="A39" s="110">
        <v>30042</v>
      </c>
      <c r="B39" s="108">
        <v>0.41718815185648733</v>
      </c>
      <c r="C39" s="108">
        <v>0.99829999999999997</v>
      </c>
    </row>
    <row r="40" spans="1:3" x14ac:dyDescent="0.25">
      <c r="A40" s="110">
        <v>30072</v>
      </c>
      <c r="B40" s="108">
        <v>0.43237634036665512</v>
      </c>
      <c r="C40" s="108">
        <v>1.0331999999999999</v>
      </c>
    </row>
    <row r="41" spans="1:3" x14ac:dyDescent="0.25">
      <c r="A41" s="110">
        <v>30103</v>
      </c>
      <c r="B41" s="108">
        <v>0.41164121351829747</v>
      </c>
      <c r="C41" s="108">
        <v>0.97799999999999998</v>
      </c>
    </row>
    <row r="42" spans="1:3" x14ac:dyDescent="0.25">
      <c r="A42" s="110">
        <v>30133</v>
      </c>
      <c r="B42" s="108">
        <v>0.40548211823858565</v>
      </c>
      <c r="C42" s="108">
        <v>0.95850000000000002</v>
      </c>
    </row>
    <row r="43" spans="1:3" x14ac:dyDescent="0.25">
      <c r="A43" s="110">
        <v>30164</v>
      </c>
      <c r="B43" s="108">
        <v>0.40301454882521259</v>
      </c>
      <c r="C43" s="108">
        <v>0.95209999999999995</v>
      </c>
    </row>
    <row r="44" spans="1:3" x14ac:dyDescent="0.25">
      <c r="A44" s="110">
        <v>30195</v>
      </c>
      <c r="B44" s="108">
        <v>0.39912193175014965</v>
      </c>
      <c r="C44" s="108">
        <v>0.94130000000000003</v>
      </c>
    </row>
    <row r="45" spans="1:3" x14ac:dyDescent="0.25">
      <c r="A45" s="110">
        <v>30225</v>
      </c>
      <c r="B45" s="108">
        <v>0.39494470774091628</v>
      </c>
      <c r="C45" s="108">
        <v>0.9304</v>
      </c>
    </row>
    <row r="46" spans="1:3" x14ac:dyDescent="0.25">
      <c r="A46" s="110">
        <v>30256</v>
      </c>
      <c r="B46" s="108">
        <v>0.39149669185295383</v>
      </c>
      <c r="C46" s="108">
        <v>0.91569999999999996</v>
      </c>
    </row>
    <row r="47" spans="1:3" x14ac:dyDescent="0.25">
      <c r="A47" s="110">
        <v>30286</v>
      </c>
      <c r="B47" s="108">
        <v>0.41334270243458854</v>
      </c>
      <c r="C47" s="108">
        <v>0.95450000000000002</v>
      </c>
    </row>
    <row r="48" spans="1:3" x14ac:dyDescent="0.25">
      <c r="A48" s="110">
        <v>30317</v>
      </c>
      <c r="B48" s="108">
        <v>0.41853262461808899</v>
      </c>
      <c r="C48" s="108">
        <v>0.96179999999999999</v>
      </c>
    </row>
    <row r="49" spans="1:3" x14ac:dyDescent="0.25">
      <c r="A49" s="110">
        <v>30348</v>
      </c>
      <c r="B49" s="108">
        <v>0.41186161449752884</v>
      </c>
      <c r="C49" s="108">
        <v>0.94389999999999996</v>
      </c>
    </row>
    <row r="50" spans="1:3" x14ac:dyDescent="0.25">
      <c r="A50" s="110">
        <v>30376</v>
      </c>
      <c r="B50" s="108">
        <v>0.41476565740356697</v>
      </c>
      <c r="C50" s="108">
        <v>0.93840000000000001</v>
      </c>
    </row>
    <row r="51" spans="1:3" x14ac:dyDescent="0.25">
      <c r="A51" s="110">
        <v>30407</v>
      </c>
      <c r="B51" s="108">
        <v>0.40988646145017826</v>
      </c>
      <c r="C51" s="108">
        <v>0.92520000000000002</v>
      </c>
    </row>
    <row r="52" spans="1:3" x14ac:dyDescent="0.25">
      <c r="A52" s="110">
        <v>30437</v>
      </c>
      <c r="B52" s="108">
        <v>0.40543279951348066</v>
      </c>
      <c r="C52" s="108">
        <v>0.91869999999999996</v>
      </c>
    </row>
    <row r="53" spans="1:3" x14ac:dyDescent="0.25">
      <c r="A53" s="110">
        <v>30468</v>
      </c>
      <c r="B53" s="108">
        <v>0.39231071008238527</v>
      </c>
      <c r="C53" s="108">
        <v>0.89239999999999997</v>
      </c>
    </row>
    <row r="54" spans="1:3" x14ac:dyDescent="0.25">
      <c r="A54" s="110">
        <v>30498</v>
      </c>
      <c r="B54" s="108">
        <v>0.38589179594041828</v>
      </c>
      <c r="C54" s="108">
        <v>0.87909999999999999</v>
      </c>
    </row>
    <row r="55" spans="1:3" x14ac:dyDescent="0.25">
      <c r="A55" s="110">
        <v>30529</v>
      </c>
      <c r="B55" s="108">
        <v>0.37402752842609216</v>
      </c>
      <c r="C55" s="108">
        <v>0.85240000000000005</v>
      </c>
    </row>
    <row r="56" spans="1:3" x14ac:dyDescent="0.25">
      <c r="A56" s="110">
        <v>30560</v>
      </c>
      <c r="B56" s="108">
        <v>0.37482664267776156</v>
      </c>
      <c r="C56" s="108">
        <v>0.8518</v>
      </c>
    </row>
    <row r="57" spans="1:3" x14ac:dyDescent="0.25">
      <c r="A57" s="110">
        <v>30590</v>
      </c>
      <c r="B57" s="108">
        <v>0.38414259373079285</v>
      </c>
      <c r="C57" s="108">
        <v>0.86599999999999999</v>
      </c>
    </row>
    <row r="58" spans="1:3" x14ac:dyDescent="0.25">
      <c r="A58" s="110">
        <v>30621</v>
      </c>
      <c r="B58" s="108">
        <v>0.37249497131788717</v>
      </c>
      <c r="C58" s="108">
        <v>0.84360000000000002</v>
      </c>
    </row>
    <row r="59" spans="1:3" x14ac:dyDescent="0.25">
      <c r="A59" s="110">
        <v>30651</v>
      </c>
      <c r="B59" s="108">
        <v>0.36363636363636365</v>
      </c>
      <c r="C59" s="108">
        <v>0.82210000000000005</v>
      </c>
    </row>
    <row r="60" spans="1:3" x14ac:dyDescent="0.25">
      <c r="A60" s="110">
        <v>30682</v>
      </c>
      <c r="B60" s="108">
        <v>0.35574528637495556</v>
      </c>
      <c r="C60" s="108">
        <v>0.8044</v>
      </c>
    </row>
    <row r="61" spans="1:3" x14ac:dyDescent="0.25">
      <c r="A61" s="110">
        <v>30713</v>
      </c>
      <c r="B61" s="108">
        <v>0.37058997924696119</v>
      </c>
      <c r="C61" s="108">
        <v>0.83050000000000002</v>
      </c>
    </row>
    <row r="62" spans="1:3" x14ac:dyDescent="0.25">
      <c r="A62" s="110">
        <v>30742</v>
      </c>
      <c r="B62" s="108">
        <v>0.38501520810071993</v>
      </c>
      <c r="C62" s="108">
        <v>0.86</v>
      </c>
    </row>
    <row r="63" spans="1:3" x14ac:dyDescent="0.25">
      <c r="A63" s="110">
        <v>30773</v>
      </c>
      <c r="B63" s="108">
        <v>0.37772909269471933</v>
      </c>
      <c r="C63" s="108">
        <v>0.84540000000000004</v>
      </c>
    </row>
    <row r="64" spans="1:3" x14ac:dyDescent="0.25">
      <c r="A64" s="110">
        <v>30803</v>
      </c>
      <c r="B64" s="108">
        <v>0.3638480570513753</v>
      </c>
      <c r="C64" s="108">
        <v>0.81459999999999999</v>
      </c>
    </row>
    <row r="65" spans="1:3" x14ac:dyDescent="0.25">
      <c r="A65" s="110">
        <v>30834</v>
      </c>
      <c r="B65" s="108">
        <v>0.36500346753294155</v>
      </c>
      <c r="C65" s="108">
        <v>0.81589999999999996</v>
      </c>
    </row>
    <row r="66" spans="1:3" x14ac:dyDescent="0.25">
      <c r="A66" s="110">
        <v>30864</v>
      </c>
      <c r="B66" s="108">
        <v>0.35097571248069631</v>
      </c>
      <c r="C66" s="108">
        <v>0.78559999999999997</v>
      </c>
    </row>
    <row r="67" spans="1:3" x14ac:dyDescent="0.25">
      <c r="A67" s="110">
        <v>30895</v>
      </c>
      <c r="B67" s="108">
        <v>0.34654837815359024</v>
      </c>
      <c r="C67" s="108">
        <v>0.77590000000000003</v>
      </c>
    </row>
    <row r="68" spans="1:3" x14ac:dyDescent="0.25">
      <c r="A68" s="110">
        <v>30926</v>
      </c>
      <c r="B68" s="108">
        <v>0.32988058322887115</v>
      </c>
      <c r="C68" s="108">
        <v>0.74160000000000004</v>
      </c>
    </row>
    <row r="69" spans="1:3" x14ac:dyDescent="0.25">
      <c r="A69" s="110">
        <v>30956</v>
      </c>
      <c r="B69" s="108">
        <v>0.32596649064476169</v>
      </c>
      <c r="C69" s="108">
        <v>0.72829999999999995</v>
      </c>
    </row>
    <row r="70" spans="1:3" x14ac:dyDescent="0.25">
      <c r="A70" s="110">
        <v>30987</v>
      </c>
      <c r="B70" s="108">
        <v>0.33350008337502085</v>
      </c>
      <c r="C70" s="108">
        <v>0.74609999999999999</v>
      </c>
    </row>
    <row r="71" spans="1:3" x14ac:dyDescent="0.25">
      <c r="A71" s="110">
        <v>31017</v>
      </c>
      <c r="B71" s="108">
        <v>0.32212343770132712</v>
      </c>
      <c r="C71" s="108">
        <v>0.71960000000000002</v>
      </c>
    </row>
    <row r="72" spans="1:3" x14ac:dyDescent="0.25">
      <c r="A72" s="110">
        <v>31048</v>
      </c>
      <c r="B72" s="108">
        <v>0.31539771652053239</v>
      </c>
      <c r="C72" s="108">
        <v>0.70199999999999996</v>
      </c>
    </row>
    <row r="73" spans="1:3" x14ac:dyDescent="0.25">
      <c r="A73" s="110">
        <v>31079</v>
      </c>
      <c r="B73" s="108">
        <v>0.30280090840272517</v>
      </c>
      <c r="C73" s="108">
        <v>0.67559999999999998</v>
      </c>
    </row>
    <row r="74" spans="1:3" x14ac:dyDescent="0.25">
      <c r="A74" s="110">
        <v>31107</v>
      </c>
      <c r="B74" s="108">
        <v>0.30319568249348128</v>
      </c>
      <c r="C74" s="108">
        <v>0.67459999999999998</v>
      </c>
    </row>
    <row r="75" spans="1:3" x14ac:dyDescent="0.25">
      <c r="A75" s="110">
        <v>31138</v>
      </c>
      <c r="B75" s="108">
        <v>0.3231435403606282</v>
      </c>
      <c r="C75" s="108">
        <v>0.72489999999999999</v>
      </c>
    </row>
    <row r="76" spans="1:3" x14ac:dyDescent="0.25">
      <c r="A76" s="110">
        <v>31168</v>
      </c>
      <c r="B76" s="108">
        <v>0.32161579776798632</v>
      </c>
      <c r="C76" s="108">
        <v>0.72019999999999995</v>
      </c>
    </row>
    <row r="77" spans="1:3" x14ac:dyDescent="0.25">
      <c r="A77" s="110">
        <v>31199</v>
      </c>
      <c r="B77" s="108">
        <v>0.32641336989163078</v>
      </c>
      <c r="C77" s="108">
        <v>0.7329</v>
      </c>
    </row>
    <row r="78" spans="1:3" x14ac:dyDescent="0.25">
      <c r="A78" s="110">
        <v>31229</v>
      </c>
      <c r="B78" s="108">
        <v>0.34383166001925458</v>
      </c>
      <c r="C78" s="108">
        <v>0.77180000000000004</v>
      </c>
    </row>
    <row r="79" spans="1:3" x14ac:dyDescent="0.25">
      <c r="A79" s="110">
        <v>31260</v>
      </c>
      <c r="B79" s="108">
        <v>0.35794824068439707</v>
      </c>
      <c r="C79" s="108">
        <v>0.79800000000000004</v>
      </c>
    </row>
    <row r="80" spans="1:3" x14ac:dyDescent="0.25">
      <c r="A80" s="110">
        <v>31291</v>
      </c>
      <c r="B80" s="108">
        <v>0.35234840209999652</v>
      </c>
      <c r="C80" s="108">
        <v>0.78500000000000003</v>
      </c>
    </row>
    <row r="81" spans="1:3" x14ac:dyDescent="0.25">
      <c r="A81" s="110">
        <v>31321</v>
      </c>
      <c r="B81" s="108">
        <v>0.37812901762081219</v>
      </c>
      <c r="C81" s="108">
        <v>0.8367</v>
      </c>
    </row>
    <row r="82" spans="1:3" x14ac:dyDescent="0.25">
      <c r="A82" s="110">
        <v>31352</v>
      </c>
      <c r="B82" s="108">
        <v>0.38529706403637204</v>
      </c>
      <c r="C82" s="108">
        <v>0.85170000000000001</v>
      </c>
    </row>
    <row r="83" spans="1:3" x14ac:dyDescent="0.25">
      <c r="A83" s="110">
        <v>31382</v>
      </c>
      <c r="B83" s="108">
        <v>0.39805747950003983</v>
      </c>
      <c r="C83" s="108">
        <v>0.87290000000000001</v>
      </c>
    </row>
    <row r="84" spans="1:3" x14ac:dyDescent="0.25">
      <c r="A84" s="110">
        <v>31413</v>
      </c>
      <c r="B84" s="108">
        <v>0.41010498687664038</v>
      </c>
      <c r="C84" s="108">
        <v>0.89139999999999997</v>
      </c>
    </row>
    <row r="85" spans="1:3" x14ac:dyDescent="0.25">
      <c r="A85" s="110">
        <v>31444</v>
      </c>
      <c r="B85" s="108">
        <v>0.42887163871853151</v>
      </c>
      <c r="C85" s="108">
        <v>0.92759999999999998</v>
      </c>
    </row>
    <row r="86" spans="1:3" x14ac:dyDescent="0.25">
      <c r="A86" s="110">
        <v>31472</v>
      </c>
      <c r="B86" s="108">
        <v>0.43952180028129395</v>
      </c>
      <c r="C86" s="108">
        <v>0.95450000000000002</v>
      </c>
    </row>
    <row r="87" spans="1:3" x14ac:dyDescent="0.25">
      <c r="A87" s="110">
        <v>31503</v>
      </c>
      <c r="B87" s="108">
        <v>0.43990849903220131</v>
      </c>
      <c r="C87" s="108">
        <v>0.95079999999999998</v>
      </c>
    </row>
    <row r="88" spans="1:3" x14ac:dyDescent="0.25">
      <c r="A88" s="110">
        <v>31533</v>
      </c>
      <c r="B88" s="108">
        <v>0.44889347757777082</v>
      </c>
      <c r="C88" s="108">
        <v>0.96450000000000002</v>
      </c>
    </row>
    <row r="89" spans="1:3" x14ac:dyDescent="0.25">
      <c r="A89" s="110">
        <v>31564</v>
      </c>
      <c r="B89" s="108">
        <v>0.44768769306531769</v>
      </c>
      <c r="C89" s="108">
        <v>0.96160000000000001</v>
      </c>
    </row>
    <row r="90" spans="1:3" x14ac:dyDescent="0.25">
      <c r="A90" s="110">
        <v>31594</v>
      </c>
      <c r="B90" s="108">
        <v>0.4647488032718316</v>
      </c>
      <c r="C90" s="108">
        <v>0.99019999999999997</v>
      </c>
    </row>
    <row r="91" spans="1:3" x14ac:dyDescent="0.25">
      <c r="A91" s="110">
        <v>31625</v>
      </c>
      <c r="B91" s="108">
        <v>0.48494253430968431</v>
      </c>
      <c r="C91" s="108">
        <v>1.0214000000000001</v>
      </c>
    </row>
    <row r="92" spans="1:3" x14ac:dyDescent="0.25">
      <c r="A92" s="110">
        <v>31656</v>
      </c>
      <c r="B92" s="108">
        <v>0.48983590497183443</v>
      </c>
      <c r="C92" s="108">
        <v>1.0281</v>
      </c>
    </row>
    <row r="93" spans="1:3" x14ac:dyDescent="0.25">
      <c r="A93" s="110">
        <v>31686</v>
      </c>
      <c r="B93" s="108">
        <v>0.49862877088007979</v>
      </c>
      <c r="C93" s="108">
        <v>1.0403</v>
      </c>
    </row>
    <row r="94" spans="1:3" x14ac:dyDescent="0.25">
      <c r="A94" s="110">
        <v>31717</v>
      </c>
      <c r="B94" s="108">
        <v>0.49399792520871405</v>
      </c>
      <c r="C94" s="108">
        <v>1.0294000000000001</v>
      </c>
    </row>
    <row r="95" spans="1:3" x14ac:dyDescent="0.25">
      <c r="A95" s="110">
        <v>31747</v>
      </c>
      <c r="B95" s="108">
        <v>0.50301810865191143</v>
      </c>
      <c r="C95" s="108">
        <v>1.0445</v>
      </c>
    </row>
    <row r="96" spans="1:3" x14ac:dyDescent="0.25">
      <c r="A96" s="110">
        <v>31778</v>
      </c>
      <c r="B96" s="108">
        <v>0.5377500537750054</v>
      </c>
      <c r="C96" s="108">
        <v>1.1120000000000001</v>
      </c>
    </row>
    <row r="97" spans="1:3" x14ac:dyDescent="0.25">
      <c r="A97" s="110">
        <v>31809</v>
      </c>
      <c r="B97" s="108">
        <v>0.54827567300838864</v>
      </c>
      <c r="C97" s="108">
        <v>1.1298999999999999</v>
      </c>
    </row>
    <row r="98" spans="1:3" x14ac:dyDescent="0.25">
      <c r="A98" s="110">
        <v>31837</v>
      </c>
      <c r="B98" s="108">
        <v>0.54481067828929453</v>
      </c>
      <c r="C98" s="108">
        <v>1.1316999999999999</v>
      </c>
    </row>
    <row r="99" spans="1:3" x14ac:dyDescent="0.25">
      <c r="A99" s="110">
        <v>31868</v>
      </c>
      <c r="B99" s="108">
        <v>0.55193729992272877</v>
      </c>
      <c r="C99" s="108">
        <v>1.1471</v>
      </c>
    </row>
    <row r="100" spans="1:3" x14ac:dyDescent="0.25">
      <c r="A100" s="110">
        <v>31898</v>
      </c>
      <c r="B100" s="108">
        <v>0.55925283820815386</v>
      </c>
      <c r="C100" s="108">
        <v>1.1624000000000001</v>
      </c>
    </row>
    <row r="101" spans="1:3" x14ac:dyDescent="0.25">
      <c r="A101" s="110">
        <v>31929</v>
      </c>
      <c r="B101" s="108">
        <v>0.54978283577986697</v>
      </c>
      <c r="C101" s="108">
        <v>1.1409</v>
      </c>
    </row>
    <row r="102" spans="1:3" x14ac:dyDescent="0.25">
      <c r="A102" s="110">
        <v>31959</v>
      </c>
      <c r="B102" s="108">
        <v>0.54106698409263065</v>
      </c>
      <c r="C102" s="108">
        <v>1.1237999999999999</v>
      </c>
    </row>
    <row r="103" spans="1:3" x14ac:dyDescent="0.25">
      <c r="A103" s="110">
        <v>31990</v>
      </c>
      <c r="B103" s="108">
        <v>0.53899638872419553</v>
      </c>
      <c r="C103" s="108">
        <v>1.1164000000000001</v>
      </c>
    </row>
    <row r="104" spans="1:3" x14ac:dyDescent="0.25">
      <c r="A104" s="110">
        <v>32021</v>
      </c>
      <c r="B104" s="108">
        <v>0.55145031432667924</v>
      </c>
      <c r="C104" s="108">
        <v>1.1447000000000001</v>
      </c>
    </row>
    <row r="105" spans="1:3" x14ac:dyDescent="0.25">
      <c r="A105" s="110">
        <v>32051</v>
      </c>
      <c r="B105" s="108">
        <v>0.55537043207819614</v>
      </c>
      <c r="C105" s="108">
        <v>1.1517999999999999</v>
      </c>
    </row>
    <row r="106" spans="1:3" x14ac:dyDescent="0.25">
      <c r="A106" s="110">
        <v>32082</v>
      </c>
      <c r="B106" s="108">
        <v>0.59449497651744843</v>
      </c>
      <c r="C106" s="108">
        <v>1.2274</v>
      </c>
    </row>
    <row r="107" spans="1:3" x14ac:dyDescent="0.25">
      <c r="A107" s="110">
        <v>32112</v>
      </c>
      <c r="B107" s="108">
        <v>0.61218243036424858</v>
      </c>
      <c r="C107" s="108">
        <v>1.2637</v>
      </c>
    </row>
    <row r="108" spans="1:3" x14ac:dyDescent="0.25">
      <c r="A108" s="110">
        <v>32143</v>
      </c>
      <c r="B108" s="108">
        <v>0.60470460180201968</v>
      </c>
      <c r="C108" s="108">
        <v>1.2501</v>
      </c>
    </row>
    <row r="109" spans="1:3" x14ac:dyDescent="0.25">
      <c r="A109" s="110">
        <v>32174</v>
      </c>
      <c r="B109" s="108">
        <v>0.58944886531093432</v>
      </c>
      <c r="C109" s="108">
        <v>1.2169000000000001</v>
      </c>
    </row>
    <row r="110" spans="1:3" x14ac:dyDescent="0.25">
      <c r="A110" s="110">
        <v>32203</v>
      </c>
      <c r="B110" s="108">
        <v>0.59630292188431722</v>
      </c>
      <c r="C110" s="108">
        <v>1.2343</v>
      </c>
    </row>
    <row r="111" spans="1:3" x14ac:dyDescent="0.25">
      <c r="A111" s="110">
        <v>32234</v>
      </c>
      <c r="B111" s="108">
        <v>0.59844404548174746</v>
      </c>
      <c r="C111" s="108">
        <v>1.2406999999999999</v>
      </c>
    </row>
    <row r="112" spans="1:3" x14ac:dyDescent="0.25">
      <c r="A112" s="110">
        <v>32264</v>
      </c>
      <c r="B112" s="108">
        <v>0.59049306170652494</v>
      </c>
      <c r="C112" s="108">
        <v>1.2282999999999999</v>
      </c>
    </row>
    <row r="113" spans="1:3" x14ac:dyDescent="0.25">
      <c r="A113" s="110">
        <v>32295</v>
      </c>
      <c r="B113" s="108">
        <v>0.56886057227373565</v>
      </c>
      <c r="C113" s="108">
        <v>1.1841999999999999</v>
      </c>
    </row>
    <row r="114" spans="1:3" x14ac:dyDescent="0.25">
      <c r="A114" s="110">
        <v>32325</v>
      </c>
      <c r="B114" s="108">
        <v>0.54153579551608366</v>
      </c>
      <c r="C114" s="108">
        <v>1.1274</v>
      </c>
    </row>
    <row r="115" spans="1:3" x14ac:dyDescent="0.25">
      <c r="A115" s="110">
        <v>32356</v>
      </c>
      <c r="B115" s="108">
        <v>0.52966101694915257</v>
      </c>
      <c r="C115" s="108">
        <v>1.1039000000000001</v>
      </c>
    </row>
    <row r="116" spans="1:3" x14ac:dyDescent="0.25">
      <c r="A116" s="110">
        <v>32387</v>
      </c>
      <c r="B116" s="108">
        <v>0.53567602314120422</v>
      </c>
      <c r="C116" s="108">
        <v>1.1107</v>
      </c>
    </row>
    <row r="117" spans="1:3" x14ac:dyDescent="0.25">
      <c r="A117" s="110">
        <v>32417</v>
      </c>
      <c r="B117" s="108">
        <v>0.55050922102945221</v>
      </c>
      <c r="C117" s="108">
        <v>1.1403000000000001</v>
      </c>
    </row>
    <row r="118" spans="1:3" x14ac:dyDescent="0.25">
      <c r="A118" s="110">
        <v>32448</v>
      </c>
      <c r="B118" s="108">
        <v>0.5717226001943857</v>
      </c>
      <c r="C118" s="108">
        <v>1.1854</v>
      </c>
    </row>
    <row r="119" spans="1:3" x14ac:dyDescent="0.25">
      <c r="A119" s="110">
        <v>32478</v>
      </c>
      <c r="B119" s="108">
        <v>0.56934639034388523</v>
      </c>
      <c r="C119" s="108">
        <v>1.1843999999999999</v>
      </c>
    </row>
    <row r="120" spans="1:3" x14ac:dyDescent="0.25">
      <c r="A120" s="110">
        <v>32509</v>
      </c>
      <c r="B120" s="108">
        <v>0.54475132102195345</v>
      </c>
      <c r="C120" s="108">
        <v>1.1382000000000001</v>
      </c>
    </row>
    <row r="121" spans="1:3" x14ac:dyDescent="0.25">
      <c r="A121" s="110">
        <v>32540</v>
      </c>
      <c r="B121" s="108">
        <v>0.54039448797622258</v>
      </c>
      <c r="C121" s="108">
        <v>1.1252</v>
      </c>
    </row>
    <row r="122" spans="1:3" x14ac:dyDescent="0.25">
      <c r="A122" s="110">
        <v>32568</v>
      </c>
      <c r="B122" s="108">
        <v>0.53516001284384029</v>
      </c>
      <c r="C122" s="108">
        <v>1.1153</v>
      </c>
    </row>
    <row r="123" spans="1:3" x14ac:dyDescent="0.25">
      <c r="A123" s="110">
        <v>32599</v>
      </c>
      <c r="B123" s="108">
        <v>0.53484516232550683</v>
      </c>
      <c r="C123" s="108">
        <v>1.1121000000000001</v>
      </c>
    </row>
    <row r="124" spans="1:3" x14ac:dyDescent="0.25">
      <c r="A124" s="110">
        <v>32629</v>
      </c>
      <c r="B124" s="108">
        <v>0.51384820923899077</v>
      </c>
      <c r="C124" s="108">
        <v>1.0668</v>
      </c>
    </row>
    <row r="125" spans="1:3" x14ac:dyDescent="0.25">
      <c r="A125" s="110">
        <v>32660</v>
      </c>
      <c r="B125" s="108">
        <v>0.50533124463085555</v>
      </c>
      <c r="C125" s="108">
        <v>1.0468</v>
      </c>
    </row>
    <row r="126" spans="1:3" x14ac:dyDescent="0.25">
      <c r="A126" s="110">
        <v>32690</v>
      </c>
      <c r="B126" s="108">
        <v>0.52907253584466429</v>
      </c>
      <c r="C126" s="108">
        <v>1.0945</v>
      </c>
    </row>
    <row r="127" spans="1:3" x14ac:dyDescent="0.25">
      <c r="A127" s="110">
        <v>32721</v>
      </c>
      <c r="B127" s="108">
        <v>0.51899522524392772</v>
      </c>
      <c r="C127" s="108">
        <v>1.0778000000000001</v>
      </c>
    </row>
    <row r="128" spans="1:3" x14ac:dyDescent="0.25">
      <c r="A128" s="110">
        <v>32752</v>
      </c>
      <c r="B128" s="108">
        <v>0.51276792123884729</v>
      </c>
      <c r="C128" s="108">
        <v>1.0630999999999999</v>
      </c>
    </row>
    <row r="129" spans="1:3" x14ac:dyDescent="0.25">
      <c r="A129" s="110">
        <v>32782</v>
      </c>
      <c r="B129" s="108">
        <v>0.53584824777622975</v>
      </c>
      <c r="C129" s="108">
        <v>1.103</v>
      </c>
    </row>
    <row r="130" spans="1:3" x14ac:dyDescent="0.25">
      <c r="A130" s="110">
        <v>32813</v>
      </c>
      <c r="B130" s="108">
        <v>0.54644808743169393</v>
      </c>
      <c r="C130" s="108">
        <v>1.119</v>
      </c>
    </row>
    <row r="131" spans="1:3" x14ac:dyDescent="0.25">
      <c r="A131" s="110">
        <v>32843</v>
      </c>
      <c r="B131" s="108">
        <v>0.57544021176199789</v>
      </c>
      <c r="C131" s="108">
        <v>1.167</v>
      </c>
    </row>
    <row r="132" spans="1:3" x14ac:dyDescent="0.25">
      <c r="A132" s="110">
        <v>32874</v>
      </c>
      <c r="B132" s="108">
        <v>0.59122620314532337</v>
      </c>
      <c r="C132" s="108">
        <v>1.2021999999999999</v>
      </c>
    </row>
    <row r="133" spans="1:3" x14ac:dyDescent="0.25">
      <c r="A133" s="110">
        <v>32905</v>
      </c>
      <c r="B133" s="108">
        <v>0.5967299200381907</v>
      </c>
      <c r="C133" s="108">
        <v>1.2182999999999999</v>
      </c>
    </row>
    <row r="134" spans="1:3" x14ac:dyDescent="0.25">
      <c r="A134" s="110">
        <v>32933</v>
      </c>
      <c r="B134" s="108">
        <v>0.58640708379757223</v>
      </c>
      <c r="C134" s="108">
        <v>1.1973</v>
      </c>
    </row>
    <row r="135" spans="1:3" x14ac:dyDescent="0.25">
      <c r="A135" s="110">
        <v>32964</v>
      </c>
      <c r="B135" s="108">
        <v>0.59301429164442865</v>
      </c>
      <c r="C135" s="108">
        <v>1.2116</v>
      </c>
    </row>
    <row r="136" spans="1:3" x14ac:dyDescent="0.25">
      <c r="A136" s="110">
        <v>32994</v>
      </c>
      <c r="B136" s="108">
        <v>0.60132291040288632</v>
      </c>
      <c r="C136" s="108">
        <v>1.2322</v>
      </c>
    </row>
    <row r="137" spans="1:3" x14ac:dyDescent="0.25">
      <c r="A137" s="110">
        <v>33025</v>
      </c>
      <c r="B137" s="108">
        <v>0.594106463878327</v>
      </c>
      <c r="C137" s="108">
        <v>1.2229000000000001</v>
      </c>
    </row>
    <row r="138" spans="1:3" x14ac:dyDescent="0.25">
      <c r="A138" s="110">
        <v>33055</v>
      </c>
      <c r="B138" s="108">
        <v>0.61068702290076338</v>
      </c>
      <c r="C138" s="108">
        <v>1.2616000000000001</v>
      </c>
    </row>
    <row r="139" spans="1:3" x14ac:dyDescent="0.25">
      <c r="A139" s="110">
        <v>33086</v>
      </c>
      <c r="B139" s="108">
        <v>0.63686154629983438</v>
      </c>
      <c r="C139" s="108">
        <v>1.3162</v>
      </c>
    </row>
    <row r="140" spans="1:3" x14ac:dyDescent="0.25">
      <c r="A140" s="110">
        <v>33117</v>
      </c>
      <c r="B140" s="108">
        <v>0.63690210814597792</v>
      </c>
      <c r="C140" s="108">
        <v>1.3132999999999999</v>
      </c>
    </row>
    <row r="141" spans="1:3" x14ac:dyDescent="0.25">
      <c r="A141" s="110">
        <v>33147</v>
      </c>
      <c r="B141" s="108">
        <v>0.65625410158813491</v>
      </c>
      <c r="C141" s="108">
        <v>1.3522000000000001</v>
      </c>
    </row>
    <row r="142" spans="1:3" x14ac:dyDescent="0.25">
      <c r="A142" s="110">
        <v>33178</v>
      </c>
      <c r="B142" s="108">
        <v>0.67308339503264458</v>
      </c>
      <c r="C142" s="108">
        <v>1.3809</v>
      </c>
    </row>
    <row r="143" spans="1:3" x14ac:dyDescent="0.25">
      <c r="A143" s="110">
        <v>33208</v>
      </c>
      <c r="B143" s="108">
        <v>0.66746762782005076</v>
      </c>
      <c r="C143" s="108">
        <v>1.3672</v>
      </c>
    </row>
    <row r="144" spans="1:3" x14ac:dyDescent="0.25">
      <c r="A144" s="110">
        <v>33239</v>
      </c>
      <c r="B144" s="108">
        <v>0.66264661056258689</v>
      </c>
      <c r="C144" s="108">
        <v>1.3574999999999999</v>
      </c>
    </row>
    <row r="145" spans="1:3" x14ac:dyDescent="0.25">
      <c r="A145" s="110">
        <v>33270</v>
      </c>
      <c r="B145" s="108">
        <v>0.67544748395812226</v>
      </c>
      <c r="C145" s="108">
        <v>1.3841000000000001</v>
      </c>
    </row>
    <row r="146" spans="1:3" x14ac:dyDescent="0.25">
      <c r="A146" s="110">
        <v>33298</v>
      </c>
      <c r="B146" s="108">
        <v>0.62027043791092917</v>
      </c>
      <c r="C146" s="108">
        <v>1.2806</v>
      </c>
    </row>
    <row r="147" spans="1:3" x14ac:dyDescent="0.25">
      <c r="A147" s="110">
        <v>33329</v>
      </c>
      <c r="B147" s="108">
        <v>0.58730251952780876</v>
      </c>
      <c r="C147" s="108">
        <v>1.2105999999999999</v>
      </c>
    </row>
    <row r="148" spans="1:3" x14ac:dyDescent="0.25">
      <c r="A148" s="110">
        <v>33359</v>
      </c>
      <c r="B148" s="108">
        <v>0.58142915285772434</v>
      </c>
      <c r="C148" s="108">
        <v>1.1992</v>
      </c>
    </row>
    <row r="149" spans="1:3" x14ac:dyDescent="0.25">
      <c r="A149" s="110">
        <v>33390</v>
      </c>
      <c r="B149" s="108">
        <v>0.56091541395557554</v>
      </c>
      <c r="C149" s="108">
        <v>1.1513</v>
      </c>
    </row>
    <row r="150" spans="1:3" x14ac:dyDescent="0.25">
      <c r="A150" s="110">
        <v>33420</v>
      </c>
      <c r="B150" s="108">
        <v>0.5601613264620211</v>
      </c>
      <c r="C150" s="108">
        <v>1.1489</v>
      </c>
    </row>
    <row r="151" spans="1:3" x14ac:dyDescent="0.25">
      <c r="A151" s="110">
        <v>33451</v>
      </c>
      <c r="B151" s="108">
        <v>0.57355893318038431</v>
      </c>
      <c r="C151" s="108">
        <v>1.1763999999999999</v>
      </c>
    </row>
    <row r="152" spans="1:3" x14ac:dyDescent="0.25">
      <c r="A152" s="110">
        <v>33482</v>
      </c>
      <c r="B152" s="108">
        <v>0.59056280635445579</v>
      </c>
      <c r="C152" s="108">
        <v>1.2078</v>
      </c>
    </row>
    <row r="153" spans="1:3" x14ac:dyDescent="0.25">
      <c r="A153" s="110">
        <v>33512</v>
      </c>
      <c r="B153" s="108">
        <v>0.59196116734742199</v>
      </c>
      <c r="C153" s="108">
        <v>1.2114</v>
      </c>
    </row>
    <row r="154" spans="1:3" x14ac:dyDescent="0.25">
      <c r="A154" s="110">
        <v>33543</v>
      </c>
      <c r="B154" s="108">
        <v>0.61697926949654491</v>
      </c>
      <c r="C154" s="108">
        <v>1.2579</v>
      </c>
    </row>
    <row r="155" spans="1:3" x14ac:dyDescent="0.25">
      <c r="A155" s="110">
        <v>33573</v>
      </c>
      <c r="B155" s="108">
        <v>0.63979526551503518</v>
      </c>
      <c r="C155" s="108">
        <v>1.3004</v>
      </c>
    </row>
    <row r="156" spans="1:3" x14ac:dyDescent="0.25">
      <c r="A156" s="110">
        <v>33604</v>
      </c>
      <c r="B156" s="108">
        <v>0.63339244996199651</v>
      </c>
      <c r="C156" s="108">
        <v>1.2946</v>
      </c>
    </row>
    <row r="157" spans="1:3" x14ac:dyDescent="0.25">
      <c r="A157" s="110">
        <v>33635</v>
      </c>
      <c r="B157" s="108">
        <v>0.61781786729272214</v>
      </c>
      <c r="C157" s="108">
        <v>1.2628999999999999</v>
      </c>
    </row>
    <row r="158" spans="1:3" x14ac:dyDescent="0.25">
      <c r="A158" s="110">
        <v>33664</v>
      </c>
      <c r="B158" s="108">
        <v>0.60182956186807901</v>
      </c>
      <c r="C158" s="108">
        <v>1.2303999999999999</v>
      </c>
    </row>
    <row r="159" spans="1:3" x14ac:dyDescent="0.25">
      <c r="A159" s="110">
        <v>33695</v>
      </c>
      <c r="B159" s="108">
        <v>0.60631783180743348</v>
      </c>
      <c r="C159" s="108">
        <v>1.2423999999999999</v>
      </c>
    </row>
    <row r="160" spans="1:3" x14ac:dyDescent="0.25">
      <c r="A160" s="110">
        <v>33725</v>
      </c>
      <c r="B160" s="108">
        <v>0.61633281972265019</v>
      </c>
      <c r="C160" s="108">
        <v>1.2681</v>
      </c>
    </row>
    <row r="161" spans="1:3" x14ac:dyDescent="0.25">
      <c r="A161" s="110">
        <v>33756</v>
      </c>
      <c r="B161" s="108">
        <v>0.63588960956377971</v>
      </c>
      <c r="C161" s="108">
        <v>1.3031999999999999</v>
      </c>
    </row>
    <row r="162" spans="1:3" x14ac:dyDescent="0.25">
      <c r="A162" s="110">
        <v>33786</v>
      </c>
      <c r="B162" s="108">
        <v>0.67051092932814804</v>
      </c>
      <c r="C162" s="108">
        <v>1.3706</v>
      </c>
    </row>
    <row r="163" spans="1:3" x14ac:dyDescent="0.25">
      <c r="A163" s="110">
        <v>33817</v>
      </c>
      <c r="B163" s="108">
        <v>0.69084628670120896</v>
      </c>
      <c r="C163" s="108">
        <v>1.4018999999999999</v>
      </c>
    </row>
    <row r="164" spans="1:3" x14ac:dyDescent="0.25">
      <c r="A164" s="110">
        <v>33848</v>
      </c>
      <c r="B164" s="108">
        <v>0.68898994074686504</v>
      </c>
      <c r="C164" s="108">
        <v>1.3867</v>
      </c>
    </row>
    <row r="165" spans="1:3" x14ac:dyDescent="0.25">
      <c r="A165" s="110">
        <v>33878</v>
      </c>
      <c r="B165" s="108">
        <v>0.67335532960743383</v>
      </c>
      <c r="C165" s="108">
        <v>1.3251999999999999</v>
      </c>
    </row>
    <row r="166" spans="1:3" x14ac:dyDescent="0.25">
      <c r="A166" s="110">
        <v>33909</v>
      </c>
      <c r="B166" s="108">
        <v>0.62992125984251968</v>
      </c>
      <c r="C166" s="108">
        <v>1.2388999999999999</v>
      </c>
    </row>
    <row r="167" spans="1:3" x14ac:dyDescent="0.25">
      <c r="A167" s="110">
        <v>33939</v>
      </c>
      <c r="B167" s="108">
        <v>0.63203134875489819</v>
      </c>
      <c r="C167" s="108">
        <v>1.2390000000000001</v>
      </c>
    </row>
    <row r="168" spans="1:3" x14ac:dyDescent="0.25">
      <c r="A168" s="110">
        <v>33970</v>
      </c>
      <c r="B168" s="108">
        <v>0.61942517343904857</v>
      </c>
      <c r="C168" s="108">
        <v>1.2121999999999999</v>
      </c>
    </row>
    <row r="169" spans="1:3" x14ac:dyDescent="0.25">
      <c r="A169" s="110">
        <v>34001</v>
      </c>
      <c r="B169" s="108">
        <v>0.60923601803338612</v>
      </c>
      <c r="C169" s="108">
        <v>1.1822999999999999</v>
      </c>
    </row>
    <row r="170" spans="1:3" x14ac:dyDescent="0.25">
      <c r="A170" s="110">
        <v>34029</v>
      </c>
      <c r="B170" s="108">
        <v>0.60731203692457181</v>
      </c>
      <c r="C170" s="108">
        <v>1.1787000000000001</v>
      </c>
    </row>
    <row r="171" spans="1:3" x14ac:dyDescent="0.25">
      <c r="A171" s="110">
        <v>34060</v>
      </c>
      <c r="B171" s="108">
        <v>0.62640942119769483</v>
      </c>
      <c r="C171" s="108">
        <v>1.2211000000000001</v>
      </c>
    </row>
    <row r="172" spans="1:3" x14ac:dyDescent="0.25">
      <c r="A172" s="110">
        <v>34090</v>
      </c>
      <c r="B172" s="108">
        <v>0.62223881525729574</v>
      </c>
      <c r="C172" s="108">
        <v>1.2172000000000001</v>
      </c>
    </row>
    <row r="173" spans="1:3" x14ac:dyDescent="0.25">
      <c r="A173" s="110">
        <v>34121</v>
      </c>
      <c r="B173" s="108">
        <v>0.60433915513386105</v>
      </c>
      <c r="C173" s="108">
        <v>1.1850000000000001</v>
      </c>
    </row>
    <row r="174" spans="1:3" x14ac:dyDescent="0.25">
      <c r="A174" s="110">
        <v>34151</v>
      </c>
      <c r="B174" s="108">
        <v>0.58285248003730261</v>
      </c>
      <c r="C174" s="108">
        <v>1.1385000000000001</v>
      </c>
    </row>
    <row r="175" spans="1:3" x14ac:dyDescent="0.25">
      <c r="A175" s="110">
        <v>34182</v>
      </c>
      <c r="B175" s="108">
        <v>0.59017941454202083</v>
      </c>
      <c r="C175" s="108">
        <v>1.1333</v>
      </c>
    </row>
    <row r="176" spans="1:3" x14ac:dyDescent="0.25">
      <c r="A176" s="110">
        <v>34213</v>
      </c>
      <c r="B176" s="108">
        <v>0.61656082372526055</v>
      </c>
      <c r="C176" s="108">
        <v>1.1791</v>
      </c>
    </row>
    <row r="177" spans="1:3" x14ac:dyDescent="0.25">
      <c r="A177" s="110">
        <v>34243</v>
      </c>
      <c r="B177" s="108">
        <v>0.6095702529716549</v>
      </c>
      <c r="C177" s="108">
        <v>1.1638999999999999</v>
      </c>
    </row>
    <row r="178" spans="1:3" x14ac:dyDescent="0.25">
      <c r="A178" s="110">
        <v>34274</v>
      </c>
      <c r="B178" s="108">
        <v>0.58806233460746837</v>
      </c>
      <c r="C178" s="108">
        <v>1.1288</v>
      </c>
    </row>
    <row r="179" spans="1:3" x14ac:dyDescent="0.25">
      <c r="A179" s="110">
        <v>34304</v>
      </c>
      <c r="B179" s="108">
        <v>0.58462437883659757</v>
      </c>
      <c r="C179" s="108">
        <v>1.1289</v>
      </c>
    </row>
    <row r="180" spans="1:3" x14ac:dyDescent="0.25">
      <c r="A180" s="110">
        <v>34335</v>
      </c>
      <c r="B180" s="108">
        <v>0.57385515895787909</v>
      </c>
      <c r="C180" s="108">
        <v>1.1141000000000001</v>
      </c>
    </row>
    <row r="181" spans="1:3" x14ac:dyDescent="0.25">
      <c r="A181" s="110">
        <v>34366</v>
      </c>
      <c r="B181" s="108">
        <v>0.57620282339383466</v>
      </c>
      <c r="C181" s="108">
        <v>1.1175999999999999</v>
      </c>
    </row>
    <row r="182" spans="1:3" x14ac:dyDescent="0.25">
      <c r="A182" s="110">
        <v>34394</v>
      </c>
      <c r="B182" s="108">
        <v>0.59140102903779046</v>
      </c>
      <c r="C182" s="108">
        <v>1.1418999999999999</v>
      </c>
    </row>
    <row r="183" spans="1:3" x14ac:dyDescent="0.25">
      <c r="A183" s="110">
        <v>34425</v>
      </c>
      <c r="B183" s="108">
        <v>0.58878944889307583</v>
      </c>
      <c r="C183" s="108">
        <v>1.1392</v>
      </c>
    </row>
    <row r="184" spans="1:3" x14ac:dyDescent="0.25">
      <c r="A184" s="110">
        <v>34455</v>
      </c>
      <c r="B184" s="108">
        <v>0.60368246302444906</v>
      </c>
      <c r="C184" s="108">
        <v>1.1644000000000001</v>
      </c>
    </row>
    <row r="185" spans="1:3" x14ac:dyDescent="0.25">
      <c r="A185" s="110">
        <v>34486</v>
      </c>
      <c r="B185" s="108">
        <v>0.6145903755147194</v>
      </c>
      <c r="C185" s="108">
        <v>1.1835</v>
      </c>
    </row>
    <row r="186" spans="1:3" x14ac:dyDescent="0.25">
      <c r="A186" s="110">
        <v>34516</v>
      </c>
      <c r="B186" s="108">
        <v>0.63799923440091877</v>
      </c>
      <c r="C186" s="108">
        <v>1.2219</v>
      </c>
    </row>
    <row r="187" spans="1:3" x14ac:dyDescent="0.25">
      <c r="A187" s="110">
        <v>34547</v>
      </c>
      <c r="B187" s="108">
        <v>0.63914099450338746</v>
      </c>
      <c r="C187" s="108">
        <v>1.2232000000000001</v>
      </c>
    </row>
    <row r="188" spans="1:3" x14ac:dyDescent="0.25">
      <c r="A188" s="110">
        <v>34578</v>
      </c>
      <c r="B188" s="108">
        <v>0.6455361177457879</v>
      </c>
      <c r="C188" s="108">
        <v>1.2354000000000001</v>
      </c>
    </row>
    <row r="189" spans="1:3" x14ac:dyDescent="0.25">
      <c r="A189" s="110">
        <v>34608</v>
      </c>
      <c r="B189" s="108">
        <v>0.65811122079631457</v>
      </c>
      <c r="C189" s="108">
        <v>1.2608999999999999</v>
      </c>
    </row>
    <row r="190" spans="1:3" x14ac:dyDescent="0.25">
      <c r="A190" s="110">
        <v>34639</v>
      </c>
      <c r="B190" s="108">
        <v>0.64951935567679908</v>
      </c>
      <c r="C190" s="108">
        <v>1.2437</v>
      </c>
    </row>
    <row r="191" spans="1:3" x14ac:dyDescent="0.25">
      <c r="A191" s="110">
        <v>34669</v>
      </c>
      <c r="B191" s="108">
        <v>0.63629422244846012</v>
      </c>
      <c r="C191" s="108">
        <v>1.2158</v>
      </c>
    </row>
    <row r="192" spans="1:3" x14ac:dyDescent="0.25">
      <c r="A192" s="110">
        <v>34700</v>
      </c>
      <c r="B192" s="108">
        <v>0.65350934518363613</v>
      </c>
      <c r="C192" s="108">
        <v>1.2407999999999999</v>
      </c>
    </row>
    <row r="193" spans="1:3" x14ac:dyDescent="0.25">
      <c r="A193" s="110">
        <v>34731</v>
      </c>
      <c r="B193" s="108">
        <v>0.66569032086273472</v>
      </c>
      <c r="C193" s="108">
        <v>1.2586999999999999</v>
      </c>
    </row>
    <row r="194" spans="1:3" x14ac:dyDescent="0.25">
      <c r="A194" s="110">
        <v>34759</v>
      </c>
      <c r="B194" s="108">
        <v>0.71118697105469031</v>
      </c>
      <c r="C194" s="108">
        <v>1.3170999999999999</v>
      </c>
    </row>
    <row r="195" spans="1:3" x14ac:dyDescent="0.25">
      <c r="A195" s="110">
        <v>34790</v>
      </c>
      <c r="B195" s="108">
        <v>0.72400810889081957</v>
      </c>
      <c r="C195" s="108">
        <v>1.3413999999999999</v>
      </c>
    </row>
    <row r="196" spans="1:3" x14ac:dyDescent="0.25">
      <c r="A196" s="110">
        <v>34820</v>
      </c>
      <c r="B196" s="108">
        <v>0.70942111237230421</v>
      </c>
      <c r="C196" s="108">
        <v>1.3216000000000001</v>
      </c>
    </row>
    <row r="197" spans="1:3" x14ac:dyDescent="0.25">
      <c r="A197" s="110">
        <v>34851</v>
      </c>
      <c r="B197" s="108">
        <v>0.71367399371966889</v>
      </c>
      <c r="C197" s="108">
        <v>1.3313999999999999</v>
      </c>
    </row>
    <row r="198" spans="1:3" x14ac:dyDescent="0.25">
      <c r="A198" s="110">
        <v>34881</v>
      </c>
      <c r="B198" s="108">
        <v>0.72014979115656053</v>
      </c>
      <c r="C198" s="108">
        <v>1.3448</v>
      </c>
    </row>
    <row r="199" spans="1:3" x14ac:dyDescent="0.25">
      <c r="A199" s="110">
        <v>34912</v>
      </c>
      <c r="B199" s="108">
        <v>0.69175428887659107</v>
      </c>
      <c r="C199" s="108">
        <v>1.3044</v>
      </c>
    </row>
    <row r="200" spans="1:3" x14ac:dyDescent="0.25">
      <c r="A200" s="110">
        <v>34943</v>
      </c>
      <c r="B200" s="108">
        <v>0.6848845969454147</v>
      </c>
      <c r="C200" s="108">
        <v>1.2887999999999999</v>
      </c>
    </row>
    <row r="201" spans="1:3" x14ac:dyDescent="0.25">
      <c r="A201" s="110">
        <v>34973</v>
      </c>
      <c r="B201" s="108">
        <v>0.70706356501449485</v>
      </c>
      <c r="C201" s="108">
        <v>1.3222</v>
      </c>
    </row>
    <row r="202" spans="1:3" x14ac:dyDescent="0.25">
      <c r="A202" s="110">
        <v>35004</v>
      </c>
      <c r="B202" s="108">
        <v>0.70556692302264867</v>
      </c>
      <c r="C202" s="108">
        <v>1.3238000000000001</v>
      </c>
    </row>
    <row r="203" spans="1:3" x14ac:dyDescent="0.25">
      <c r="A203" s="110">
        <v>35034</v>
      </c>
      <c r="B203" s="108">
        <v>0.69415521310565043</v>
      </c>
      <c r="C203" s="108">
        <v>1.3043</v>
      </c>
    </row>
    <row r="204" spans="1:3" x14ac:dyDescent="0.25">
      <c r="A204" s="110">
        <v>35065</v>
      </c>
      <c r="B204" s="108">
        <v>0.68329347454731804</v>
      </c>
      <c r="C204" s="108">
        <v>1.2918000000000001</v>
      </c>
    </row>
    <row r="205" spans="1:3" x14ac:dyDescent="0.25">
      <c r="A205" s="110">
        <v>35096</v>
      </c>
      <c r="B205" s="108">
        <v>0.68170972799781848</v>
      </c>
      <c r="C205" s="108">
        <v>1.2886</v>
      </c>
    </row>
    <row r="206" spans="1:3" x14ac:dyDescent="0.25">
      <c r="A206" s="110">
        <v>35125</v>
      </c>
      <c r="B206" s="108">
        <v>0.67677314564158098</v>
      </c>
      <c r="C206" s="108">
        <v>1.2813000000000001</v>
      </c>
    </row>
    <row r="207" spans="1:3" x14ac:dyDescent="0.25">
      <c r="A207" s="110">
        <v>35156</v>
      </c>
      <c r="B207" s="108">
        <v>0.66471683063015152</v>
      </c>
      <c r="C207" s="108">
        <v>1.2639</v>
      </c>
    </row>
    <row r="208" spans="1:3" x14ac:dyDescent="0.25">
      <c r="A208" s="110">
        <v>35186</v>
      </c>
      <c r="B208" s="108">
        <v>0.65257113025319757</v>
      </c>
      <c r="C208" s="108">
        <v>1.2466999999999999</v>
      </c>
    </row>
    <row r="209" spans="1:3" x14ac:dyDescent="0.25">
      <c r="A209" s="110">
        <v>35217</v>
      </c>
      <c r="B209" s="108">
        <v>0.65436461196178508</v>
      </c>
      <c r="C209" s="108">
        <v>1.2528999999999999</v>
      </c>
    </row>
    <row r="210" spans="1:3" x14ac:dyDescent="0.25">
      <c r="A210" s="110">
        <v>35247</v>
      </c>
      <c r="B210" s="108">
        <v>0.6655574043261232</v>
      </c>
      <c r="C210" s="108">
        <v>1.2706</v>
      </c>
    </row>
    <row r="211" spans="1:3" x14ac:dyDescent="0.25">
      <c r="A211" s="110">
        <v>35278</v>
      </c>
      <c r="B211" s="108">
        <v>0.6744907594765952</v>
      </c>
      <c r="C211" s="108">
        <v>1.2831999999999999</v>
      </c>
    </row>
    <row r="212" spans="1:3" x14ac:dyDescent="0.25">
      <c r="A212" s="110">
        <v>35309</v>
      </c>
      <c r="B212" s="108">
        <v>0.66312997347480107</v>
      </c>
      <c r="C212" s="108">
        <v>1.2690999999999999</v>
      </c>
    </row>
    <row r="213" spans="1:3" x14ac:dyDescent="0.25">
      <c r="A213" s="110">
        <v>35339</v>
      </c>
      <c r="B213" s="108">
        <v>0.65457877855599922</v>
      </c>
      <c r="C213" s="108">
        <v>1.2584</v>
      </c>
    </row>
    <row r="214" spans="1:3" x14ac:dyDescent="0.25">
      <c r="A214" s="110">
        <v>35370</v>
      </c>
      <c r="B214" s="108">
        <v>0.66146315650218279</v>
      </c>
      <c r="C214" s="108">
        <v>1.2768999999999999</v>
      </c>
    </row>
    <row r="215" spans="1:3" x14ac:dyDescent="0.25">
      <c r="A215" s="110">
        <v>35400</v>
      </c>
      <c r="B215" s="108">
        <v>0.64412238325281801</v>
      </c>
      <c r="C215" s="108">
        <v>1.2503</v>
      </c>
    </row>
    <row r="216" spans="1:3" x14ac:dyDescent="0.25">
      <c r="A216" s="110">
        <v>35431</v>
      </c>
      <c r="B216" s="108">
        <v>0.62316943977067363</v>
      </c>
      <c r="C216" s="108">
        <v>1.2161999999999999</v>
      </c>
    </row>
    <row r="217" spans="1:3" x14ac:dyDescent="0.25">
      <c r="A217" s="110">
        <v>35462</v>
      </c>
      <c r="B217" s="108">
        <v>0.59712187257419236</v>
      </c>
      <c r="C217" s="108">
        <v>1.1657999999999999</v>
      </c>
    </row>
    <row r="218" spans="1:3" x14ac:dyDescent="0.25">
      <c r="A218" s="110">
        <v>35490</v>
      </c>
      <c r="B218" s="108">
        <v>0.59010976041543728</v>
      </c>
      <c r="C218" s="108">
        <v>1.1497999999999999</v>
      </c>
    </row>
    <row r="219" spans="1:3" x14ac:dyDescent="0.25">
      <c r="A219" s="110">
        <v>35521</v>
      </c>
      <c r="B219" s="108">
        <v>0.58414627022606458</v>
      </c>
      <c r="C219" s="108">
        <v>1.145</v>
      </c>
    </row>
    <row r="220" spans="1:3" x14ac:dyDescent="0.25">
      <c r="A220" s="110">
        <v>35551</v>
      </c>
      <c r="B220" s="108">
        <v>0.58657907085875172</v>
      </c>
      <c r="C220" s="108">
        <v>1.1493</v>
      </c>
    </row>
    <row r="221" spans="1:3" x14ac:dyDescent="0.25">
      <c r="A221" s="110">
        <v>35582</v>
      </c>
      <c r="B221" s="108">
        <v>0.57880419054233956</v>
      </c>
      <c r="C221" s="108">
        <v>1.1366000000000001</v>
      </c>
    </row>
    <row r="222" spans="1:3" x14ac:dyDescent="0.25">
      <c r="A222" s="110">
        <v>35612</v>
      </c>
      <c r="B222" s="108">
        <v>0.55744467361614358</v>
      </c>
      <c r="C222" s="108">
        <v>1.1049</v>
      </c>
    </row>
    <row r="223" spans="1:3" x14ac:dyDescent="0.25">
      <c r="A223" s="110">
        <v>35643</v>
      </c>
      <c r="B223" s="108">
        <v>0.54347826086956519</v>
      </c>
      <c r="C223" s="108">
        <v>1.0727</v>
      </c>
    </row>
    <row r="224" spans="1:3" x14ac:dyDescent="0.25">
      <c r="A224" s="110">
        <v>35674</v>
      </c>
      <c r="B224" s="108">
        <v>0.55984772141977379</v>
      </c>
      <c r="C224" s="108">
        <v>1.0999000000000001</v>
      </c>
    </row>
    <row r="225" spans="1:4" x14ac:dyDescent="0.25">
      <c r="A225" s="110">
        <v>35704</v>
      </c>
      <c r="B225" s="108">
        <v>0.56899004267425313</v>
      </c>
      <c r="C225" s="108">
        <v>1.1203000000000001</v>
      </c>
    </row>
    <row r="226" spans="1:4" x14ac:dyDescent="0.25">
      <c r="A226" s="110">
        <v>35735</v>
      </c>
      <c r="B226" s="108">
        <v>0.57726721699474692</v>
      </c>
      <c r="C226" s="108">
        <v>1.1394</v>
      </c>
    </row>
    <row r="227" spans="1:4" x14ac:dyDescent="0.25">
      <c r="A227" s="110">
        <v>35765</v>
      </c>
      <c r="B227" s="108">
        <v>0.56217674836968745</v>
      </c>
      <c r="C227" s="108">
        <v>1.1115999999999999</v>
      </c>
    </row>
    <row r="228" spans="1:4" x14ac:dyDescent="0.25">
      <c r="A228" s="110">
        <v>35796</v>
      </c>
      <c r="B228" s="108">
        <v>0.55050922102945221</v>
      </c>
      <c r="C228" s="108">
        <v>1.0876999999999999</v>
      </c>
    </row>
    <row r="229" spans="1:4" x14ac:dyDescent="0.25">
      <c r="A229" s="110">
        <v>35827</v>
      </c>
      <c r="B229" s="108">
        <v>0.55178502455443357</v>
      </c>
      <c r="C229" s="108">
        <v>1.0884</v>
      </c>
    </row>
    <row r="230" spans="1:4" x14ac:dyDescent="0.25">
      <c r="A230" s="110">
        <v>35855</v>
      </c>
      <c r="B230" s="108">
        <v>0.54728546409807355</v>
      </c>
      <c r="C230" s="108">
        <v>1.0843</v>
      </c>
    </row>
    <row r="231" spans="1:4" x14ac:dyDescent="0.25">
      <c r="A231" s="110">
        <v>35886</v>
      </c>
      <c r="B231" s="108">
        <v>0.55151114052503858</v>
      </c>
      <c r="C231" s="108">
        <v>1.0911</v>
      </c>
    </row>
    <row r="232" spans="1:4" x14ac:dyDescent="0.25">
      <c r="A232" s="110">
        <v>35916</v>
      </c>
      <c r="B232" s="108">
        <v>0.56328507857826848</v>
      </c>
      <c r="C232" s="108">
        <v>1.109</v>
      </c>
    </row>
    <row r="233" spans="1:4" x14ac:dyDescent="0.25">
      <c r="A233" s="110">
        <v>35947</v>
      </c>
      <c r="B233" s="108">
        <v>0.5577867023650156</v>
      </c>
      <c r="C233" s="108">
        <v>1.1013999999999999</v>
      </c>
    </row>
    <row r="234" spans="1:4" x14ac:dyDescent="0.25">
      <c r="A234" s="110">
        <v>35977</v>
      </c>
      <c r="B234" s="108">
        <v>0.55629728526924782</v>
      </c>
      <c r="C234" s="108">
        <v>1.0974999999999999</v>
      </c>
    </row>
    <row r="235" spans="1:4" x14ac:dyDescent="0.25">
      <c r="A235" s="110">
        <v>36008</v>
      </c>
      <c r="B235" s="108">
        <v>0.55962840673792602</v>
      </c>
      <c r="C235" s="108">
        <v>1.1015999999999999</v>
      </c>
    </row>
    <row r="236" spans="1:4" x14ac:dyDescent="0.25">
      <c r="A236" s="110">
        <v>36039</v>
      </c>
      <c r="B236" s="108">
        <v>0.58858151854031782</v>
      </c>
      <c r="C236" s="108">
        <v>1.1540999999999999</v>
      </c>
    </row>
    <row r="237" spans="1:4" x14ac:dyDescent="0.25">
      <c r="A237" s="110">
        <v>36069</v>
      </c>
      <c r="B237" s="108">
        <v>0.61046334167633243</v>
      </c>
      <c r="C237" s="108">
        <v>1.1938</v>
      </c>
    </row>
    <row r="238" spans="1:4" x14ac:dyDescent="0.25">
      <c r="A238" s="110">
        <v>36100</v>
      </c>
      <c r="B238" s="108">
        <v>0.59428299756343972</v>
      </c>
      <c r="C238" s="108">
        <v>1.1644000000000001</v>
      </c>
    </row>
    <row r="239" spans="1:4" x14ac:dyDescent="0.25">
      <c r="A239" s="110">
        <v>36130</v>
      </c>
      <c r="B239" s="108">
        <v>0.59887411666067791</v>
      </c>
      <c r="C239" s="108">
        <v>1.1720999999999999</v>
      </c>
    </row>
    <row r="240" spans="1:4" x14ac:dyDescent="0.25">
      <c r="A240" s="110">
        <v>36161</v>
      </c>
      <c r="D240" s="108">
        <v>1.1591</v>
      </c>
    </row>
    <row r="241" spans="1:4" x14ac:dyDescent="0.25">
      <c r="A241" s="110">
        <v>36192</v>
      </c>
      <c r="D241" s="108">
        <v>1.1203000000000001</v>
      </c>
    </row>
    <row r="242" spans="1:4" x14ac:dyDescent="0.25">
      <c r="A242" s="110">
        <v>36220</v>
      </c>
      <c r="D242" s="108">
        <v>1.0886</v>
      </c>
    </row>
    <row r="243" spans="1:4" x14ac:dyDescent="0.25">
      <c r="A243" s="110">
        <v>36251</v>
      </c>
      <c r="D243" s="108">
        <v>1.0701000000000001</v>
      </c>
    </row>
    <row r="244" spans="1:4" x14ac:dyDescent="0.25">
      <c r="A244" s="110">
        <v>36281</v>
      </c>
      <c r="D244" s="108">
        <v>1.0629999999999999</v>
      </c>
    </row>
    <row r="245" spans="1:4" x14ac:dyDescent="0.25">
      <c r="A245" s="110">
        <v>36312</v>
      </c>
      <c r="D245" s="108">
        <v>1.0377000000000001</v>
      </c>
    </row>
    <row r="246" spans="1:4" x14ac:dyDescent="0.25">
      <c r="A246" s="110">
        <v>36342</v>
      </c>
      <c r="D246" s="108">
        <v>1.0369999999999999</v>
      </c>
    </row>
    <row r="247" spans="1:4" x14ac:dyDescent="0.25">
      <c r="A247" s="110">
        <v>36373</v>
      </c>
      <c r="D247" s="108">
        <v>1.0605</v>
      </c>
    </row>
    <row r="248" spans="1:4" x14ac:dyDescent="0.25">
      <c r="A248" s="110">
        <v>36404</v>
      </c>
      <c r="D248" s="108">
        <v>1.0497000000000001</v>
      </c>
    </row>
    <row r="249" spans="1:4" x14ac:dyDescent="0.25">
      <c r="A249" s="110">
        <v>36434</v>
      </c>
      <c r="D249" s="108">
        <v>1.0706</v>
      </c>
    </row>
    <row r="250" spans="1:4" x14ac:dyDescent="0.25">
      <c r="A250" s="110">
        <v>36465</v>
      </c>
      <c r="D250" s="108">
        <v>1.0327999999999999</v>
      </c>
    </row>
    <row r="251" spans="1:4" x14ac:dyDescent="0.25">
      <c r="A251" s="110">
        <v>36495</v>
      </c>
      <c r="D251" s="108">
        <v>1.0109999999999999</v>
      </c>
    </row>
    <row r="252" spans="1:4" x14ac:dyDescent="0.25">
      <c r="A252" s="110">
        <v>36526</v>
      </c>
      <c r="D252" s="108">
        <v>1.0130999999999999</v>
      </c>
    </row>
    <row r="253" spans="1:4" x14ac:dyDescent="0.25">
      <c r="A253" s="110">
        <v>36557</v>
      </c>
      <c r="D253" s="108">
        <v>0.98340000000000005</v>
      </c>
    </row>
    <row r="254" spans="1:4" x14ac:dyDescent="0.25">
      <c r="A254" s="110">
        <v>36586</v>
      </c>
      <c r="D254" s="108">
        <v>0.96430000000000005</v>
      </c>
    </row>
    <row r="255" spans="1:4" x14ac:dyDescent="0.25">
      <c r="A255" s="110">
        <v>36617</v>
      </c>
      <c r="D255" s="108">
        <v>0.94489999999999996</v>
      </c>
    </row>
    <row r="256" spans="1:4" x14ac:dyDescent="0.25">
      <c r="A256" s="110">
        <v>36647</v>
      </c>
      <c r="D256" s="108">
        <v>0.90590000000000004</v>
      </c>
    </row>
    <row r="257" spans="1:4" x14ac:dyDescent="0.25">
      <c r="A257" s="110">
        <v>36678</v>
      </c>
      <c r="D257" s="108">
        <v>0.95050000000000001</v>
      </c>
    </row>
    <row r="258" spans="1:4" x14ac:dyDescent="0.25">
      <c r="A258" s="110">
        <v>36708</v>
      </c>
      <c r="D258" s="108">
        <v>0.9386000000000001</v>
      </c>
    </row>
    <row r="259" spans="1:4" x14ac:dyDescent="0.25">
      <c r="A259" s="110">
        <v>36739</v>
      </c>
      <c r="D259" s="108">
        <v>0.90449999999999997</v>
      </c>
    </row>
    <row r="260" spans="1:4" x14ac:dyDescent="0.25">
      <c r="A260" s="110">
        <v>36770</v>
      </c>
      <c r="D260" s="108">
        <v>0.86950000000000005</v>
      </c>
    </row>
    <row r="261" spans="1:4" x14ac:dyDescent="0.25">
      <c r="A261" s="110">
        <v>36800</v>
      </c>
      <c r="D261" s="108">
        <v>0.85250000000000015</v>
      </c>
    </row>
    <row r="262" spans="1:4" x14ac:dyDescent="0.25">
      <c r="A262" s="110">
        <v>36831</v>
      </c>
      <c r="D262" s="108">
        <v>0.85520000000000007</v>
      </c>
    </row>
    <row r="263" spans="1:4" x14ac:dyDescent="0.25">
      <c r="A263" s="110">
        <v>36861</v>
      </c>
      <c r="D263" s="108">
        <v>0.89829999999999999</v>
      </c>
    </row>
    <row r="264" spans="1:4" x14ac:dyDescent="0.25">
      <c r="A264" s="110">
        <v>36892</v>
      </c>
      <c r="D264" s="108">
        <v>0.93759999999999999</v>
      </c>
    </row>
    <row r="265" spans="1:4" x14ac:dyDescent="0.25">
      <c r="A265" s="110">
        <v>36923</v>
      </c>
      <c r="D265" s="108">
        <v>0.92049999999999998</v>
      </c>
    </row>
    <row r="266" spans="1:4" x14ac:dyDescent="0.25">
      <c r="A266" s="110">
        <v>36951</v>
      </c>
      <c r="D266" s="108">
        <v>0.9083</v>
      </c>
    </row>
    <row r="267" spans="1:4" x14ac:dyDescent="0.25">
      <c r="A267" s="110">
        <v>36982</v>
      </c>
      <c r="D267" s="108">
        <v>0.89249999999999996</v>
      </c>
    </row>
    <row r="268" spans="1:4" x14ac:dyDescent="0.25">
      <c r="A268" s="110">
        <v>37012</v>
      </c>
      <c r="D268" s="108">
        <v>0.87529999999999997</v>
      </c>
    </row>
    <row r="269" spans="1:4" x14ac:dyDescent="0.25">
      <c r="A269" s="110">
        <v>37043</v>
      </c>
      <c r="D269" s="108">
        <v>0.85299999999999998</v>
      </c>
    </row>
    <row r="270" spans="1:4" x14ac:dyDescent="0.25">
      <c r="A270" s="110">
        <v>37073</v>
      </c>
      <c r="D270" s="108">
        <v>0.86150000000000004</v>
      </c>
    </row>
    <row r="271" spans="1:4" x14ac:dyDescent="0.25">
      <c r="A271" s="110">
        <v>37104</v>
      </c>
      <c r="D271" s="108">
        <v>0.90139999999999998</v>
      </c>
    </row>
    <row r="272" spans="1:4" x14ac:dyDescent="0.25">
      <c r="A272" s="110">
        <v>37135</v>
      </c>
      <c r="D272" s="108">
        <v>0.91139999999999999</v>
      </c>
    </row>
    <row r="273" spans="1:4" x14ac:dyDescent="0.25">
      <c r="A273" s="110">
        <v>37165</v>
      </c>
      <c r="D273" s="108">
        <v>0.90499999999999992</v>
      </c>
    </row>
    <row r="274" spans="1:4" x14ac:dyDescent="0.25">
      <c r="A274" s="110">
        <v>37196</v>
      </c>
      <c r="D274" s="108">
        <v>0.88829999999999998</v>
      </c>
    </row>
    <row r="275" spans="1:4" x14ac:dyDescent="0.25">
      <c r="A275" s="110">
        <v>37226</v>
      </c>
      <c r="D275" s="108">
        <v>0.89119999999999999</v>
      </c>
    </row>
    <row r="276" spans="1:4" x14ac:dyDescent="0.25">
      <c r="A276" s="110">
        <v>37257</v>
      </c>
      <c r="D276" s="108">
        <v>0.88319999999999999</v>
      </c>
    </row>
    <row r="277" spans="1:4" x14ac:dyDescent="0.25">
      <c r="A277" s="110">
        <v>37288</v>
      </c>
      <c r="D277" s="108">
        <v>0.87070000000000003</v>
      </c>
    </row>
    <row r="278" spans="1:4" x14ac:dyDescent="0.25">
      <c r="A278" s="110">
        <v>37316</v>
      </c>
      <c r="D278" s="108">
        <v>0.87660000000000005</v>
      </c>
    </row>
    <row r="279" spans="1:4" x14ac:dyDescent="0.25">
      <c r="A279" s="110">
        <v>37347</v>
      </c>
      <c r="D279" s="108">
        <v>0.8859999999999999</v>
      </c>
    </row>
    <row r="280" spans="1:4" x14ac:dyDescent="0.25">
      <c r="A280" s="110">
        <v>37377</v>
      </c>
      <c r="D280" s="108">
        <v>0.91700000000000004</v>
      </c>
    </row>
    <row r="281" spans="1:4" x14ac:dyDescent="0.25">
      <c r="A281" s="110">
        <v>37408</v>
      </c>
      <c r="D281" s="108">
        <v>0.95609999999999995</v>
      </c>
    </row>
    <row r="282" spans="1:4" x14ac:dyDescent="0.25">
      <c r="A282" s="110">
        <v>37438</v>
      </c>
      <c r="D282" s="108">
        <v>0.99349999999999994</v>
      </c>
    </row>
    <row r="283" spans="1:4" x14ac:dyDescent="0.25">
      <c r="A283" s="110">
        <v>37469</v>
      </c>
      <c r="D283" s="108">
        <v>0.97809999999999997</v>
      </c>
    </row>
    <row r="284" spans="1:4" x14ac:dyDescent="0.25">
      <c r="A284" s="110">
        <v>37500</v>
      </c>
      <c r="D284" s="108">
        <v>0.98059999999999992</v>
      </c>
    </row>
    <row r="285" spans="1:4" x14ac:dyDescent="0.25">
      <c r="A285" s="110">
        <v>37530</v>
      </c>
      <c r="D285" s="108">
        <v>0.98120000000000007</v>
      </c>
    </row>
    <row r="286" spans="1:4" x14ac:dyDescent="0.25">
      <c r="A286" s="110">
        <v>37561</v>
      </c>
      <c r="D286" s="108">
        <v>1.0013000000000001</v>
      </c>
    </row>
    <row r="287" spans="1:4" x14ac:dyDescent="0.25">
      <c r="A287" s="110">
        <v>37591</v>
      </c>
      <c r="D287" s="108">
        <v>1.0194000000000001</v>
      </c>
    </row>
    <row r="288" spans="1:4" x14ac:dyDescent="0.25">
      <c r="A288" s="110">
        <v>37622</v>
      </c>
      <c r="D288" s="108">
        <v>1.0622</v>
      </c>
    </row>
    <row r="289" spans="1:4" x14ac:dyDescent="0.25">
      <c r="A289" s="110">
        <v>37653</v>
      </c>
      <c r="D289" s="108">
        <v>1.0785</v>
      </c>
    </row>
    <row r="290" spans="1:4" x14ac:dyDescent="0.25">
      <c r="A290" s="110">
        <v>37681</v>
      </c>
      <c r="D290" s="108">
        <v>1.0797000000000001</v>
      </c>
    </row>
    <row r="291" spans="1:4" x14ac:dyDescent="0.25">
      <c r="A291" s="110">
        <v>37712</v>
      </c>
      <c r="D291" s="108">
        <v>1.0862000000000001</v>
      </c>
    </row>
    <row r="292" spans="1:4" x14ac:dyDescent="0.25">
      <c r="A292" s="110">
        <v>37742</v>
      </c>
      <c r="D292" s="108">
        <v>1.1556</v>
      </c>
    </row>
    <row r="293" spans="1:4" x14ac:dyDescent="0.25">
      <c r="A293" s="110">
        <v>37773</v>
      </c>
      <c r="D293" s="108">
        <v>1.1674</v>
      </c>
    </row>
    <row r="294" spans="1:4" x14ac:dyDescent="0.25">
      <c r="A294" s="110">
        <v>37803</v>
      </c>
      <c r="D294" s="108">
        <v>1.1365000000000001</v>
      </c>
    </row>
    <row r="295" spans="1:4" x14ac:dyDescent="0.25">
      <c r="A295" s="110">
        <v>37834</v>
      </c>
      <c r="D295" s="108">
        <v>1.1154999999999999</v>
      </c>
    </row>
    <row r="296" spans="1:4" x14ac:dyDescent="0.25">
      <c r="A296" s="110">
        <v>37865</v>
      </c>
      <c r="D296" s="108">
        <v>1.1267</v>
      </c>
    </row>
    <row r="297" spans="1:4" x14ac:dyDescent="0.25">
      <c r="A297" s="110">
        <v>37895</v>
      </c>
      <c r="D297" s="108">
        <v>1.1714</v>
      </c>
    </row>
    <row r="298" spans="1:4" x14ac:dyDescent="0.25">
      <c r="A298" s="110">
        <v>37926</v>
      </c>
      <c r="D298" s="108">
        <v>1.171</v>
      </c>
    </row>
    <row r="299" spans="1:4" x14ac:dyDescent="0.25">
      <c r="A299" s="110">
        <v>37956</v>
      </c>
      <c r="D299" s="108">
        <v>1.2298</v>
      </c>
    </row>
    <row r="300" spans="1:4" x14ac:dyDescent="0.25">
      <c r="A300" s="110">
        <v>37987</v>
      </c>
      <c r="D300" s="108">
        <v>1.2638</v>
      </c>
    </row>
    <row r="301" spans="1:4" x14ac:dyDescent="0.25">
      <c r="A301" s="110">
        <v>38018</v>
      </c>
      <c r="D301" s="108">
        <v>1.264</v>
      </c>
    </row>
    <row r="302" spans="1:4" x14ac:dyDescent="0.25">
      <c r="A302" s="110">
        <v>38047</v>
      </c>
      <c r="D302" s="108">
        <v>1.2261</v>
      </c>
    </row>
    <row r="303" spans="1:4" x14ac:dyDescent="0.25">
      <c r="A303" s="110">
        <v>38078</v>
      </c>
      <c r="D303" s="108">
        <v>1.1989000000000001</v>
      </c>
    </row>
    <row r="304" spans="1:4" x14ac:dyDescent="0.25">
      <c r="A304" s="110">
        <v>38108</v>
      </c>
      <c r="D304" s="108">
        <v>1.2</v>
      </c>
    </row>
    <row r="305" spans="1:4" x14ac:dyDescent="0.25">
      <c r="A305" s="110">
        <v>38139</v>
      </c>
      <c r="D305" s="108">
        <v>1.2145999999999999</v>
      </c>
    </row>
    <row r="306" spans="1:4" x14ac:dyDescent="0.25">
      <c r="A306" s="110">
        <v>38169</v>
      </c>
      <c r="D306" s="108">
        <v>1.2265999999999999</v>
      </c>
    </row>
    <row r="307" spans="1:4" x14ac:dyDescent="0.25">
      <c r="A307" s="110">
        <v>38200</v>
      </c>
      <c r="D307" s="108">
        <v>1.2191000000000001</v>
      </c>
    </row>
    <row r="308" spans="1:4" x14ac:dyDescent="0.25">
      <c r="A308" s="110">
        <v>38231</v>
      </c>
      <c r="D308" s="108">
        <v>1.2223999999999999</v>
      </c>
    </row>
    <row r="309" spans="1:4" x14ac:dyDescent="0.25">
      <c r="A309" s="110">
        <v>38261</v>
      </c>
      <c r="D309" s="108">
        <v>1.2506999999999999</v>
      </c>
    </row>
    <row r="310" spans="1:4" x14ac:dyDescent="0.25">
      <c r="A310" s="110">
        <v>38292</v>
      </c>
      <c r="D310" s="108">
        <v>1.2997000000000001</v>
      </c>
    </row>
    <row r="311" spans="1:4" x14ac:dyDescent="0.25">
      <c r="A311" s="110">
        <v>38322</v>
      </c>
      <c r="D311" s="108">
        <v>1.3406</v>
      </c>
    </row>
    <row r="312" spans="1:4" x14ac:dyDescent="0.25">
      <c r="A312" s="110">
        <v>38353</v>
      </c>
      <c r="D312" s="108">
        <v>1.3123</v>
      </c>
    </row>
    <row r="313" spans="1:4" x14ac:dyDescent="0.25">
      <c r="A313" s="110">
        <v>38384</v>
      </c>
      <c r="D313" s="108">
        <v>1.3012999999999999</v>
      </c>
    </row>
    <row r="314" spans="1:4" x14ac:dyDescent="0.25">
      <c r="A314" s="110">
        <v>38412</v>
      </c>
      <c r="D314" s="108">
        <v>1.3185</v>
      </c>
    </row>
    <row r="315" spans="1:4" x14ac:dyDescent="0.25">
      <c r="A315" s="110">
        <v>38443</v>
      </c>
      <c r="D315" s="108">
        <v>1.2943</v>
      </c>
    </row>
    <row r="316" spans="1:4" x14ac:dyDescent="0.25">
      <c r="A316" s="110">
        <v>38473</v>
      </c>
      <c r="D316" s="108">
        <v>1.2697000000000001</v>
      </c>
    </row>
    <row r="317" spans="1:4" x14ac:dyDescent="0.25">
      <c r="A317" s="110">
        <v>38504</v>
      </c>
      <c r="D317" s="108">
        <v>1.2155</v>
      </c>
    </row>
    <row r="318" spans="1:4" x14ac:dyDescent="0.25">
      <c r="A318" s="110">
        <v>38534</v>
      </c>
      <c r="D318" s="108">
        <v>1.2040999999999999</v>
      </c>
    </row>
    <row r="319" spans="1:4" x14ac:dyDescent="0.25">
      <c r="A319" s="110">
        <v>38565</v>
      </c>
      <c r="D319" s="108">
        <v>1.2295</v>
      </c>
    </row>
    <row r="320" spans="1:4" x14ac:dyDescent="0.25">
      <c r="A320" s="110">
        <v>38596</v>
      </c>
      <c r="D320" s="108">
        <v>1.2234</v>
      </c>
    </row>
    <row r="321" spans="1:4" x14ac:dyDescent="0.25">
      <c r="A321" s="110">
        <v>38626</v>
      </c>
      <c r="D321" s="108">
        <v>1.2021999999999999</v>
      </c>
    </row>
    <row r="322" spans="1:4" x14ac:dyDescent="0.25">
      <c r="A322" s="110">
        <v>38657</v>
      </c>
      <c r="D322" s="108">
        <v>1.1789000000000001</v>
      </c>
    </row>
    <row r="323" spans="1:4" x14ac:dyDescent="0.25">
      <c r="A323" s="110">
        <v>38687</v>
      </c>
      <c r="D323" s="108">
        <v>1.1860999999999999</v>
      </c>
    </row>
    <row r="324" spans="1:4" x14ac:dyDescent="0.25">
      <c r="A324" s="110">
        <v>38718</v>
      </c>
      <c r="D324" s="108">
        <v>1.2125999999999999</v>
      </c>
    </row>
    <row r="325" spans="1:4" x14ac:dyDescent="0.25">
      <c r="A325" s="110">
        <v>38749</v>
      </c>
      <c r="D325" s="108">
        <v>1.194</v>
      </c>
    </row>
    <row r="326" spans="1:4" x14ac:dyDescent="0.25">
      <c r="A326" s="110">
        <v>38777</v>
      </c>
      <c r="D326" s="108">
        <v>1.2028000000000001</v>
      </c>
    </row>
    <row r="327" spans="1:4" x14ac:dyDescent="0.25">
      <c r="A327" s="110">
        <v>38808</v>
      </c>
      <c r="D327" s="108">
        <v>1.2273000000000001</v>
      </c>
    </row>
    <row r="328" spans="1:4" x14ac:dyDescent="0.25">
      <c r="A328" s="110">
        <v>38838</v>
      </c>
      <c r="D328" s="108">
        <v>1.2766999999999999</v>
      </c>
    </row>
    <row r="329" spans="1:4" x14ac:dyDescent="0.25">
      <c r="A329" s="110">
        <v>38869</v>
      </c>
      <c r="D329" s="108">
        <v>1.2661</v>
      </c>
    </row>
    <row r="330" spans="1:4" x14ac:dyDescent="0.25">
      <c r="A330" s="110">
        <v>38899</v>
      </c>
      <c r="D330" s="108">
        <v>1.2681</v>
      </c>
    </row>
    <row r="331" spans="1:4" x14ac:dyDescent="0.25">
      <c r="A331" s="110">
        <v>38930</v>
      </c>
      <c r="D331" s="108">
        <v>1.2809999999999999</v>
      </c>
    </row>
    <row r="332" spans="1:4" x14ac:dyDescent="0.25">
      <c r="A332" s="110">
        <v>38961</v>
      </c>
      <c r="D332" s="108">
        <v>1.2722</v>
      </c>
    </row>
    <row r="333" spans="1:4" x14ac:dyDescent="0.25">
      <c r="A333" s="110">
        <v>38991</v>
      </c>
      <c r="D333" s="108">
        <v>1.2617</v>
      </c>
    </row>
    <row r="334" spans="1:4" x14ac:dyDescent="0.25">
      <c r="A334" s="110">
        <v>39022</v>
      </c>
      <c r="D334" s="108">
        <v>1.2887999999999999</v>
      </c>
    </row>
    <row r="335" spans="1:4" x14ac:dyDescent="0.25">
      <c r="A335" s="110">
        <v>39052</v>
      </c>
      <c r="D335" s="108">
        <v>1.3205</v>
      </c>
    </row>
    <row r="336" spans="1:4" x14ac:dyDescent="0.25">
      <c r="A336" s="110">
        <v>39083</v>
      </c>
      <c r="D336" s="108">
        <v>1.2992999999999999</v>
      </c>
    </row>
    <row r="337" spans="1:4" x14ac:dyDescent="0.25">
      <c r="A337" s="110">
        <v>39114</v>
      </c>
      <c r="D337" s="108">
        <v>1.3080000000000001</v>
      </c>
    </row>
    <row r="338" spans="1:4" x14ac:dyDescent="0.25">
      <c r="A338" s="110">
        <v>39142</v>
      </c>
      <c r="D338" s="108">
        <v>1.3246</v>
      </c>
    </row>
    <row r="339" spans="1:4" x14ac:dyDescent="0.25">
      <c r="A339" s="110">
        <v>39173</v>
      </c>
      <c r="D339" s="108">
        <v>1.3512999999999999</v>
      </c>
    </row>
    <row r="340" spans="1:4" x14ac:dyDescent="0.25">
      <c r="A340" s="110">
        <v>39203</v>
      </c>
      <c r="D340" s="108">
        <v>1.3517999999999999</v>
      </c>
    </row>
    <row r="341" spans="1:4" x14ac:dyDescent="0.25">
      <c r="A341" s="110">
        <v>39234</v>
      </c>
      <c r="D341" s="108">
        <v>1.3421000000000001</v>
      </c>
    </row>
    <row r="342" spans="1:4" x14ac:dyDescent="0.25">
      <c r="A342" s="110">
        <v>39264</v>
      </c>
      <c r="D342" s="108">
        <v>1.3726</v>
      </c>
    </row>
    <row r="343" spans="1:4" x14ac:dyDescent="0.25">
      <c r="A343" s="110">
        <v>39295</v>
      </c>
      <c r="D343" s="108">
        <v>1.3626</v>
      </c>
    </row>
    <row r="344" spans="1:4" x14ac:dyDescent="0.25">
      <c r="A344" s="110">
        <v>39326</v>
      </c>
      <c r="D344" s="108">
        <v>1.391</v>
      </c>
    </row>
    <row r="345" spans="1:4" x14ac:dyDescent="0.25">
      <c r="A345" s="110">
        <v>39356</v>
      </c>
      <c r="D345" s="108">
        <v>1.4233</v>
      </c>
    </row>
    <row r="346" spans="1:4" x14ac:dyDescent="0.25">
      <c r="A346" s="110">
        <v>39387</v>
      </c>
      <c r="D346" s="108">
        <v>1.4682999999999999</v>
      </c>
    </row>
    <row r="347" spans="1:4" x14ac:dyDescent="0.25">
      <c r="A347" s="110">
        <v>39417</v>
      </c>
      <c r="D347" s="108">
        <v>1.4559</v>
      </c>
    </row>
    <row r="348" spans="1:4" x14ac:dyDescent="0.25">
      <c r="A348" s="110">
        <v>39448</v>
      </c>
      <c r="D348" s="108">
        <v>1.4728000000000001</v>
      </c>
    </row>
    <row r="349" spans="1:4" x14ac:dyDescent="0.25">
      <c r="A349" s="110">
        <v>39479</v>
      </c>
      <c r="D349" s="108">
        <v>1.4759</v>
      </c>
    </row>
    <row r="350" spans="1:4" x14ac:dyDescent="0.25">
      <c r="A350" s="110">
        <v>39508</v>
      </c>
      <c r="D350" s="108">
        <v>1.5520000000000003</v>
      </c>
    </row>
    <row r="351" spans="1:4" x14ac:dyDescent="0.25">
      <c r="A351" s="110">
        <v>39539</v>
      </c>
      <c r="D351" s="108">
        <v>1.5753999999999997</v>
      </c>
    </row>
    <row r="352" spans="1:4" x14ac:dyDescent="0.25">
      <c r="A352" s="110">
        <v>39569</v>
      </c>
      <c r="D352" s="108">
        <v>1.5554000000000001</v>
      </c>
    </row>
    <row r="353" spans="1:4" x14ac:dyDescent="0.25">
      <c r="A353" s="110">
        <v>39600</v>
      </c>
      <c r="D353" s="108">
        <v>1.5562</v>
      </c>
    </row>
    <row r="354" spans="1:4" x14ac:dyDescent="0.25">
      <c r="A354" s="110">
        <v>39630</v>
      </c>
      <c r="D354" s="108">
        <v>1.5759000000000001</v>
      </c>
    </row>
    <row r="355" spans="1:4" x14ac:dyDescent="0.25">
      <c r="A355" s="110">
        <v>39661</v>
      </c>
      <c r="D355" s="108">
        <v>1.4955000000000003</v>
      </c>
    </row>
    <row r="356" spans="1:4" x14ac:dyDescent="0.25">
      <c r="A356" s="110">
        <v>39692</v>
      </c>
      <c r="D356" s="108">
        <v>1.4341999999999999</v>
      </c>
    </row>
    <row r="357" spans="1:4" x14ac:dyDescent="0.25">
      <c r="A357" s="110">
        <v>39722</v>
      </c>
      <c r="D357" s="108">
        <v>1.3266</v>
      </c>
    </row>
    <row r="358" spans="1:4" x14ac:dyDescent="0.25">
      <c r="A358" s="110">
        <v>39753</v>
      </c>
      <c r="D358" s="108">
        <v>1.2744</v>
      </c>
    </row>
    <row r="359" spans="1:4" x14ac:dyDescent="0.25">
      <c r="A359" s="110">
        <v>39783</v>
      </c>
      <c r="D359" s="108">
        <v>1.3511</v>
      </c>
    </row>
    <row r="360" spans="1:4" x14ac:dyDescent="0.25">
      <c r="A360" s="110">
        <v>39814</v>
      </c>
      <c r="D360" s="108">
        <v>1.3244</v>
      </c>
    </row>
    <row r="361" spans="1:4" x14ac:dyDescent="0.25">
      <c r="A361" s="110">
        <v>39845</v>
      </c>
      <c r="D361" s="108">
        <v>1.2797000000000001</v>
      </c>
    </row>
    <row r="362" spans="1:4" x14ac:dyDescent="0.25">
      <c r="A362" s="110">
        <v>39873</v>
      </c>
      <c r="D362" s="108">
        <v>1.3049999999999999</v>
      </c>
    </row>
    <row r="363" spans="1:4" x14ac:dyDescent="0.25">
      <c r="A363" s="110">
        <v>39904</v>
      </c>
      <c r="D363" s="108">
        <v>1.3199000000000001</v>
      </c>
    </row>
    <row r="364" spans="1:4" x14ac:dyDescent="0.25">
      <c r="A364" s="110">
        <v>39934</v>
      </c>
      <c r="D364" s="108">
        <v>1.3646</v>
      </c>
    </row>
    <row r="365" spans="1:4" x14ac:dyDescent="0.25">
      <c r="A365" s="110">
        <v>39965</v>
      </c>
      <c r="D365" s="108">
        <v>1.4014</v>
      </c>
    </row>
    <row r="366" spans="1:4" x14ac:dyDescent="0.25">
      <c r="A366" s="110">
        <v>39995</v>
      </c>
      <c r="D366" s="108">
        <v>1.4092</v>
      </c>
    </row>
    <row r="367" spans="1:4" x14ac:dyDescent="0.25">
      <c r="A367" s="110">
        <v>40026</v>
      </c>
      <c r="D367" s="108">
        <v>1.4266000000000001</v>
      </c>
    </row>
    <row r="368" spans="1:4" x14ac:dyDescent="0.25">
      <c r="A368" s="110">
        <v>40057</v>
      </c>
      <c r="D368" s="108">
        <v>1.4575</v>
      </c>
    </row>
    <row r="369" spans="1:4" x14ac:dyDescent="0.25">
      <c r="A369" s="110">
        <v>40087</v>
      </c>
      <c r="D369" s="108">
        <v>1.4821</v>
      </c>
    </row>
    <row r="370" spans="1:4" x14ac:dyDescent="0.25">
      <c r="A370" s="110">
        <v>40118</v>
      </c>
      <c r="D370" s="108">
        <v>1.4907999999999999</v>
      </c>
    </row>
    <row r="371" spans="1:4" x14ac:dyDescent="0.25">
      <c r="A371" s="110">
        <v>40148</v>
      </c>
      <c r="D371" s="108">
        <v>1.4579</v>
      </c>
    </row>
    <row r="372" spans="1:4" x14ac:dyDescent="0.25">
      <c r="A372" s="110">
        <v>40179</v>
      </c>
      <c r="D372" s="108">
        <v>1.4266000000000001</v>
      </c>
    </row>
    <row r="373" spans="1:4" x14ac:dyDescent="0.25">
      <c r="A373" s="110">
        <v>40210</v>
      </c>
      <c r="D373" s="108">
        <v>1.3680000000000001</v>
      </c>
    </row>
    <row r="374" spans="1:4" x14ac:dyDescent="0.25">
      <c r="A374" s="110">
        <v>40238</v>
      </c>
      <c r="D374" s="108">
        <v>1.357</v>
      </c>
    </row>
    <row r="375" spans="1:4" x14ac:dyDescent="0.25">
      <c r="A375" s="110">
        <v>40269</v>
      </c>
      <c r="D375" s="108">
        <v>1.3416999999999999</v>
      </c>
    </row>
    <row r="376" spans="1:4" x14ac:dyDescent="0.25">
      <c r="A376" s="110">
        <v>40299</v>
      </c>
      <c r="D376" s="108">
        <v>1.2563</v>
      </c>
    </row>
    <row r="377" spans="1:4" x14ac:dyDescent="0.25">
      <c r="A377" s="110">
        <v>40330</v>
      </c>
      <c r="D377" s="108">
        <v>1.2222999999999999</v>
      </c>
    </row>
    <row r="378" spans="1:4" x14ac:dyDescent="0.25">
      <c r="A378" s="110">
        <v>40360</v>
      </c>
      <c r="D378" s="108">
        <v>1.2810999999999999</v>
      </c>
    </row>
    <row r="379" spans="1:4" x14ac:dyDescent="0.25">
      <c r="A379" s="110">
        <v>40391</v>
      </c>
      <c r="D379" s="108">
        <v>1.2903</v>
      </c>
    </row>
    <row r="380" spans="1:4" x14ac:dyDescent="0.25">
      <c r="A380" s="110">
        <v>40422</v>
      </c>
      <c r="D380" s="108">
        <v>1.3103</v>
      </c>
    </row>
    <row r="381" spans="1:4" x14ac:dyDescent="0.25">
      <c r="A381" s="110">
        <v>40452</v>
      </c>
      <c r="D381" s="108">
        <v>1.3900999999999999</v>
      </c>
    </row>
    <row r="382" spans="1:4" x14ac:dyDescent="0.25">
      <c r="A382" s="110">
        <v>40483</v>
      </c>
      <c r="D382" s="108">
        <v>1.3653999999999999</v>
      </c>
    </row>
    <row r="383" spans="1:4" x14ac:dyDescent="0.25">
      <c r="A383" s="110">
        <v>40513</v>
      </c>
      <c r="D383" s="108">
        <v>1.3221000000000001</v>
      </c>
    </row>
    <row r="384" spans="1:4" x14ac:dyDescent="0.25">
      <c r="A384" s="110">
        <v>40544</v>
      </c>
      <c r="D384" s="108">
        <v>1.3371</v>
      </c>
    </row>
    <row r="385" spans="1:4" x14ac:dyDescent="0.25">
      <c r="A385" s="110">
        <v>40575</v>
      </c>
      <c r="D385" s="108">
        <v>1.3655999999999999</v>
      </c>
    </row>
    <row r="386" spans="1:4" x14ac:dyDescent="0.25">
      <c r="A386" s="110">
        <v>40603</v>
      </c>
      <c r="D386" s="108">
        <v>1.4019999999999999</v>
      </c>
    </row>
    <row r="387" spans="1:4" x14ac:dyDescent="0.25">
      <c r="A387" s="110">
        <v>40634</v>
      </c>
      <c r="D387" s="108">
        <v>1.446</v>
      </c>
    </row>
    <row r="388" spans="1:4" x14ac:dyDescent="0.25">
      <c r="A388" s="110">
        <v>40664</v>
      </c>
      <c r="D388" s="108">
        <v>1.4335</v>
      </c>
    </row>
    <row r="389" spans="1:4" x14ac:dyDescent="0.25">
      <c r="A389" s="110">
        <v>40695</v>
      </c>
      <c r="D389" s="108">
        <v>1.4402999999999999</v>
      </c>
    </row>
    <row r="390" spans="1:4" x14ac:dyDescent="0.25">
      <c r="A390" s="110">
        <v>40725</v>
      </c>
      <c r="D390" s="108">
        <v>1.4275</v>
      </c>
    </row>
    <row r="391" spans="1:4" x14ac:dyDescent="0.25">
      <c r="A391" s="110">
        <v>40756</v>
      </c>
      <c r="D391" s="108">
        <v>1.4333</v>
      </c>
    </row>
    <row r="392" spans="1:4" x14ac:dyDescent="0.25">
      <c r="A392" s="110">
        <v>40787</v>
      </c>
      <c r="D392" s="108">
        <v>1.3747</v>
      </c>
    </row>
    <row r="393" spans="1:4" x14ac:dyDescent="0.25">
      <c r="A393" s="110">
        <v>40817</v>
      </c>
      <c r="D393" s="108">
        <v>1.3732</v>
      </c>
    </row>
    <row r="394" spans="1:4" x14ac:dyDescent="0.25">
      <c r="A394" s="110">
        <v>40848</v>
      </c>
      <c r="D394" s="108">
        <v>1.3557999999999999</v>
      </c>
    </row>
    <row r="395" spans="1:4" x14ac:dyDescent="0.25">
      <c r="A395" s="110">
        <v>40878</v>
      </c>
      <c r="D395" s="108">
        <v>1.3154999999999999</v>
      </c>
    </row>
    <row r="396" spans="1:4" x14ac:dyDescent="0.25">
      <c r="A396" s="110">
        <v>40909</v>
      </c>
      <c r="D396" s="108">
        <v>1.2909999999999999</v>
      </c>
    </row>
    <row r="397" spans="1:4" x14ac:dyDescent="0.25">
      <c r="A397" s="110">
        <v>40940</v>
      </c>
      <c r="D397" s="108">
        <v>1.3238000000000001</v>
      </c>
    </row>
    <row r="398" spans="1:4" x14ac:dyDescent="0.25">
      <c r="A398" s="110">
        <v>40969</v>
      </c>
      <c r="D398" s="108">
        <v>1.3208</v>
      </c>
    </row>
    <row r="399" spans="1:4" x14ac:dyDescent="0.25">
      <c r="A399" s="110">
        <v>41000</v>
      </c>
      <c r="D399" s="108">
        <v>1.3160000000000001</v>
      </c>
    </row>
    <row r="400" spans="1:4" x14ac:dyDescent="0.25">
      <c r="A400" s="110">
        <v>41030</v>
      </c>
      <c r="D400" s="108">
        <v>1.2806</v>
      </c>
    </row>
    <row r="401" spans="1:4" x14ac:dyDescent="0.25">
      <c r="A401" s="110">
        <v>41061</v>
      </c>
      <c r="D401" s="108">
        <v>1.2541</v>
      </c>
    </row>
    <row r="402" spans="1:4" x14ac:dyDescent="0.25">
      <c r="A402" s="110">
        <v>41091</v>
      </c>
      <c r="D402" s="108">
        <v>1.2278</v>
      </c>
    </row>
    <row r="403" spans="1:4" x14ac:dyDescent="0.25">
      <c r="A403" s="110">
        <v>41122</v>
      </c>
      <c r="D403" s="108">
        <v>1.2405999999999999</v>
      </c>
    </row>
    <row r="404" spans="1:4" x14ac:dyDescent="0.25">
      <c r="A404" s="110">
        <v>41153</v>
      </c>
      <c r="D404" s="108">
        <v>1.2885</v>
      </c>
    </row>
    <row r="405" spans="1:4" x14ac:dyDescent="0.25">
      <c r="A405" s="110">
        <v>41183</v>
      </c>
      <c r="D405" s="108">
        <v>1.2974000000000001</v>
      </c>
    </row>
    <row r="406" spans="1:4" x14ac:dyDescent="0.25">
      <c r="A406" s="110">
        <v>41214</v>
      </c>
      <c r="D406" s="108">
        <v>1.2837000000000001</v>
      </c>
    </row>
    <row r="407" spans="1:4" x14ac:dyDescent="0.25">
      <c r="A407" s="110">
        <v>41244</v>
      </c>
      <c r="D407" s="108">
        <v>1.3119000000000001</v>
      </c>
    </row>
    <row r="408" spans="1:4" x14ac:dyDescent="0.25">
      <c r="A408" s="110">
        <v>41275</v>
      </c>
      <c r="D408" s="108">
        <v>1.3304</v>
      </c>
    </row>
    <row r="409" spans="1:4" x14ac:dyDescent="0.25">
      <c r="A409" s="110">
        <v>41306</v>
      </c>
      <c r="D409" s="108">
        <v>1.3347</v>
      </c>
    </row>
    <row r="410" spans="1:4" x14ac:dyDescent="0.25">
      <c r="A410" s="110">
        <v>41334</v>
      </c>
      <c r="D410" s="108">
        <v>1.2952999999999999</v>
      </c>
    </row>
    <row r="411" spans="1:4" x14ac:dyDescent="0.25">
      <c r="A411" s="110">
        <v>41365</v>
      </c>
      <c r="D411" s="108">
        <v>1.3025</v>
      </c>
    </row>
    <row r="412" spans="1:4" x14ac:dyDescent="0.25">
      <c r="A412" s="110">
        <v>41395</v>
      </c>
      <c r="D412" s="108">
        <v>1.2983</v>
      </c>
    </row>
    <row r="413" spans="1:4" x14ac:dyDescent="0.25">
      <c r="A413" s="110">
        <v>41426</v>
      </c>
      <c r="D413" s="108">
        <v>1.3197000000000001</v>
      </c>
    </row>
    <row r="414" spans="1:4" x14ac:dyDescent="0.25">
      <c r="A414" s="110">
        <v>41456</v>
      </c>
      <c r="D414" s="108">
        <v>1.3088</v>
      </c>
    </row>
    <row r="415" spans="1:4" x14ac:dyDescent="0.25">
      <c r="A415" s="110">
        <v>41487</v>
      </c>
      <c r="D415" s="108">
        <v>1.3313999999999999</v>
      </c>
    </row>
    <row r="416" spans="1:4" x14ac:dyDescent="0.25">
      <c r="A416" s="110">
        <v>41518</v>
      </c>
      <c r="D416" s="108">
        <v>1.3364</v>
      </c>
    </row>
    <row r="417" spans="1:4" x14ac:dyDescent="0.25">
      <c r="A417" s="110">
        <v>41548</v>
      </c>
      <c r="D417" s="108">
        <v>1.3646</v>
      </c>
    </row>
    <row r="418" spans="1:4" x14ac:dyDescent="0.25">
      <c r="A418" s="110">
        <v>41579</v>
      </c>
      <c r="D418" s="108">
        <v>1.3491</v>
      </c>
    </row>
    <row r="419" spans="1:4" x14ac:dyDescent="0.25">
      <c r="A419" s="110">
        <v>41609</v>
      </c>
      <c r="D419" s="108">
        <v>1.3708</v>
      </c>
    </row>
    <row r="420" spans="1:4" x14ac:dyDescent="0.25">
      <c r="A420" s="110">
        <v>41640</v>
      </c>
      <c r="D420" s="108">
        <v>1.3617999999999999</v>
      </c>
    </row>
    <row r="421" spans="1:4" x14ac:dyDescent="0.25">
      <c r="A421" s="110">
        <v>41671</v>
      </c>
      <c r="D421" s="108">
        <v>1.3665</v>
      </c>
    </row>
    <row r="422" spans="1:4" x14ac:dyDescent="0.25">
      <c r="A422" s="110">
        <v>41699</v>
      </c>
      <c r="D422" s="108">
        <v>1.3828</v>
      </c>
    </row>
    <row r="423" spans="1:4" x14ac:dyDescent="0.25">
      <c r="A423" s="110">
        <v>41730</v>
      </c>
      <c r="D423" s="108">
        <v>1.381</v>
      </c>
    </row>
    <row r="424" spans="1:4" x14ac:dyDescent="0.25">
      <c r="A424" s="110">
        <v>41760</v>
      </c>
      <c r="D424" s="108">
        <v>1.3738999999999999</v>
      </c>
    </row>
    <row r="425" spans="1:4" x14ac:dyDescent="0.25">
      <c r="A425" s="110">
        <v>41791</v>
      </c>
      <c r="D425" s="108">
        <v>1.3594999999999999</v>
      </c>
    </row>
    <row r="426" spans="1:4" x14ac:dyDescent="0.25">
      <c r="A426" s="110">
        <v>41821</v>
      </c>
      <c r="D426" s="108">
        <v>1.3532999999999999</v>
      </c>
    </row>
    <row r="427" spans="1:4" x14ac:dyDescent="0.25">
      <c r="A427" s="110">
        <v>41852</v>
      </c>
      <c r="D427" s="108">
        <v>1.3314999999999999</v>
      </c>
    </row>
    <row r="428" spans="1:4" x14ac:dyDescent="0.25">
      <c r="A428" s="110">
        <v>41883</v>
      </c>
      <c r="D428" s="108">
        <v>1.2888999999999999</v>
      </c>
    </row>
    <row r="429" spans="1:4" x14ac:dyDescent="0.25">
      <c r="A429" s="110">
        <v>41913</v>
      </c>
      <c r="D429" s="108">
        <v>1.2677</v>
      </c>
    </row>
    <row r="430" spans="1:4" x14ac:dyDescent="0.25">
      <c r="A430" s="110">
        <v>41944</v>
      </c>
      <c r="D430" s="108">
        <v>1.2473000000000001</v>
      </c>
    </row>
    <row r="431" spans="1:4" x14ac:dyDescent="0.25">
      <c r="A431" s="110">
        <v>41974</v>
      </c>
      <c r="D431" s="108">
        <v>1.2329000000000001</v>
      </c>
    </row>
    <row r="432" spans="1:4" x14ac:dyDescent="0.25">
      <c r="A432" s="110">
        <v>42005</v>
      </c>
      <c r="D432" s="108">
        <v>1.1615</v>
      </c>
    </row>
    <row r="433" spans="1:4" x14ac:dyDescent="0.25">
      <c r="A433" s="110">
        <v>42036</v>
      </c>
      <c r="D433" s="108">
        <v>1.135</v>
      </c>
    </row>
    <row r="434" spans="1:4" x14ac:dyDescent="0.25">
      <c r="A434" s="110">
        <v>42064</v>
      </c>
      <c r="D434" s="108">
        <v>1.0819000000000001</v>
      </c>
    </row>
    <row r="435" spans="1:4" x14ac:dyDescent="0.25">
      <c r="A435" s="110">
        <v>42095</v>
      </c>
      <c r="D435" s="108">
        <v>1.0822000000000001</v>
      </c>
    </row>
    <row r="436" spans="1:4" x14ac:dyDescent="0.25">
      <c r="A436" s="110">
        <v>42125</v>
      </c>
      <c r="D436" s="108">
        <v>1.1167</v>
      </c>
    </row>
    <row r="437" spans="1:4" x14ac:dyDescent="0.25">
      <c r="A437" s="110">
        <v>42156</v>
      </c>
      <c r="D437" s="108">
        <v>1.1226</v>
      </c>
    </row>
    <row r="438" spans="1:4" x14ac:dyDescent="0.25">
      <c r="A438" s="110">
        <v>42186</v>
      </c>
      <c r="D438" s="108">
        <v>1.0996999999999999</v>
      </c>
    </row>
    <row r="439" spans="1:4" x14ac:dyDescent="0.25">
      <c r="A439" s="110">
        <v>42217</v>
      </c>
      <c r="D439" s="108">
        <v>1.1135999999999999</v>
      </c>
    </row>
    <row r="440" spans="1:4" x14ac:dyDescent="0.25">
      <c r="A440" s="110">
        <v>42248</v>
      </c>
      <c r="D440" s="108">
        <v>1.1229</v>
      </c>
    </row>
    <row r="441" spans="1:4" x14ac:dyDescent="0.25">
      <c r="A441" s="110">
        <v>42278</v>
      </c>
      <c r="D441" s="108">
        <v>1.1228</v>
      </c>
    </row>
    <row r="442" spans="1:4" x14ac:dyDescent="0.25">
      <c r="A442" s="110">
        <v>42309</v>
      </c>
      <c r="D442" s="108">
        <v>1.0727</v>
      </c>
    </row>
    <row r="443" spans="1:4" x14ac:dyDescent="0.25">
      <c r="A443" s="110">
        <v>42339</v>
      </c>
      <c r="D443" s="108">
        <v>1.0889</v>
      </c>
    </row>
    <row r="444" spans="1:4" x14ac:dyDescent="0.25">
      <c r="A444" s="110">
        <v>42370</v>
      </c>
      <c r="D444" s="108">
        <v>1.0854999999999999</v>
      </c>
    </row>
    <row r="445" spans="1:4" x14ac:dyDescent="0.25">
      <c r="A445" s="110">
        <v>42401</v>
      </c>
      <c r="D445" s="108">
        <v>1.1092</v>
      </c>
    </row>
    <row r="446" spans="1:4" x14ac:dyDescent="0.25">
      <c r="A446" s="110">
        <v>42430</v>
      </c>
      <c r="D446" s="108">
        <v>1.1133999999999999</v>
      </c>
    </row>
    <row r="447" spans="1:4" x14ac:dyDescent="0.25">
      <c r="A447" s="110">
        <v>42461</v>
      </c>
      <c r="D447" s="108">
        <v>1.1346000000000001</v>
      </c>
    </row>
    <row r="448" spans="1:4" x14ac:dyDescent="0.25">
      <c r="A448" s="110">
        <v>42491</v>
      </c>
      <c r="D448" s="108">
        <v>1.1312</v>
      </c>
    </row>
    <row r="449" spans="1:4" x14ac:dyDescent="0.25">
      <c r="A449" s="110">
        <v>42522</v>
      </c>
      <c r="D449" s="108">
        <v>1.1232</v>
      </c>
    </row>
    <row r="450" spans="1:4" x14ac:dyDescent="0.25">
      <c r="A450" s="110">
        <v>42552</v>
      </c>
      <c r="D450" s="108">
        <v>1.1054999999999999</v>
      </c>
    </row>
    <row r="451" spans="1:4" x14ac:dyDescent="0.25">
      <c r="A451" s="110">
        <v>42583</v>
      </c>
      <c r="D451" s="108">
        <v>1.1207</v>
      </c>
    </row>
    <row r="452" spans="1:4" x14ac:dyDescent="0.25">
      <c r="A452" s="110">
        <v>42614</v>
      </c>
      <c r="D452" s="108">
        <v>1.1217999999999999</v>
      </c>
    </row>
    <row r="453" spans="1:4" x14ac:dyDescent="0.25">
      <c r="A453" s="110">
        <v>42644</v>
      </c>
      <c r="D453" s="108">
        <v>1.1013999999999999</v>
      </c>
    </row>
    <row r="454" spans="1:4" x14ac:dyDescent="0.25">
      <c r="A454" s="110">
        <v>42675</v>
      </c>
      <c r="D454" s="108">
        <v>1.0791999999999999</v>
      </c>
    </row>
    <row r="455" spans="1:4" x14ac:dyDescent="0.25">
      <c r="A455" s="110">
        <v>42705</v>
      </c>
      <c r="D455" s="108">
        <v>1.0545</v>
      </c>
    </row>
    <row r="456" spans="1:4" x14ac:dyDescent="0.25">
      <c r="A456" s="110">
        <v>42736</v>
      </c>
      <c r="D456" s="108">
        <v>1.0634999999999999</v>
      </c>
    </row>
    <row r="457" spans="1:4" x14ac:dyDescent="0.25">
      <c r="A457" s="110">
        <v>42767</v>
      </c>
      <c r="D457" s="108">
        <v>1.0649999999999999</v>
      </c>
    </row>
    <row r="458" spans="1:4" x14ac:dyDescent="0.25">
      <c r="A458" s="110">
        <v>42795</v>
      </c>
      <c r="D458" s="108">
        <v>1.0690999999999999</v>
      </c>
    </row>
    <row r="459" spans="1:4" x14ac:dyDescent="0.25">
      <c r="A459" s="110">
        <v>42826</v>
      </c>
      <c r="D459" s="108">
        <v>1.0713999999999999</v>
      </c>
    </row>
    <row r="460" spans="1:4" x14ac:dyDescent="0.25">
      <c r="A460" s="110">
        <v>42856</v>
      </c>
      <c r="D460" s="108">
        <v>1.105</v>
      </c>
    </row>
    <row r="461" spans="1:4" x14ac:dyDescent="0.25">
      <c r="A461" s="110">
        <v>42887</v>
      </c>
      <c r="D461" s="108">
        <v>1.1233</v>
      </c>
    </row>
    <row r="462" spans="1:4" x14ac:dyDescent="0.25">
      <c r="A462" s="110">
        <v>42917</v>
      </c>
      <c r="D462" s="108">
        <v>1.153</v>
      </c>
    </row>
    <row r="463" spans="1:4" x14ac:dyDescent="0.25">
      <c r="A463" s="110">
        <v>42948</v>
      </c>
      <c r="D463" s="108">
        <v>1.1813</v>
      </c>
    </row>
    <row r="464" spans="1:4" x14ac:dyDescent="0.25">
      <c r="A464" s="110">
        <v>42979</v>
      </c>
      <c r="D464" s="108">
        <v>1.1913</v>
      </c>
    </row>
    <row r="465" spans="1:4" x14ac:dyDescent="0.25">
      <c r="A465" s="110">
        <v>43009</v>
      </c>
      <c r="D465" s="108">
        <v>1.1755</v>
      </c>
    </row>
    <row r="466" spans="1:4" x14ac:dyDescent="0.25">
      <c r="A466" s="110">
        <v>43040</v>
      </c>
      <c r="D466" s="108">
        <v>1.1742999999999999</v>
      </c>
    </row>
    <row r="467" spans="1:4" x14ac:dyDescent="0.25">
      <c r="A467" s="110">
        <v>43070</v>
      </c>
      <c r="D467" s="108">
        <v>1.1836</v>
      </c>
    </row>
    <row r="468" spans="1:4" x14ac:dyDescent="0.25">
      <c r="A468" s="110">
        <v>43101</v>
      </c>
      <c r="D468" s="108">
        <v>1.2197</v>
      </c>
    </row>
    <row r="469" spans="1:4" x14ac:dyDescent="0.25">
      <c r="A469" s="110">
        <v>43132</v>
      </c>
      <c r="D469" s="108">
        <v>1.234</v>
      </c>
    </row>
    <row r="470" spans="1:4" x14ac:dyDescent="0.25">
      <c r="A470" s="110">
        <v>43160</v>
      </c>
      <c r="D470" s="108">
        <v>1.2334000000000001</v>
      </c>
    </row>
    <row r="471" spans="1:4" x14ac:dyDescent="0.25">
      <c r="A471" s="110">
        <v>43191</v>
      </c>
      <c r="D471" s="108">
        <v>1.2270000000000001</v>
      </c>
    </row>
    <row r="472" spans="1:4" x14ac:dyDescent="0.25">
      <c r="A472" s="110">
        <v>43221</v>
      </c>
      <c r="D472" s="108">
        <v>1.1822999999999999</v>
      </c>
    </row>
    <row r="473" spans="1:4" x14ac:dyDescent="0.25">
      <c r="A473" s="110">
        <v>43252</v>
      </c>
      <c r="D473" s="108">
        <v>1.1678999999999999</v>
      </c>
    </row>
    <row r="474" spans="1:4" x14ac:dyDescent="0.25">
      <c r="A474" s="110">
        <v>43282</v>
      </c>
      <c r="D474" s="108">
        <v>1.1685000000000001</v>
      </c>
    </row>
    <row r="475" spans="1:4" x14ac:dyDescent="0.25">
      <c r="A475" s="110">
        <v>43313</v>
      </c>
      <c r="D475" s="108">
        <v>1.1521999999999999</v>
      </c>
    </row>
    <row r="476" spans="1:4" x14ac:dyDescent="0.25">
      <c r="A476" s="110">
        <v>43344</v>
      </c>
      <c r="D476" s="203">
        <v>1.1666947368421052</v>
      </c>
    </row>
    <row r="477" spans="1:4" x14ac:dyDescent="0.25">
      <c r="A477" s="110">
        <v>43374</v>
      </c>
      <c r="D477" s="203">
        <v>1.148759090909091</v>
      </c>
    </row>
    <row r="478" spans="1:4" x14ac:dyDescent="0.25">
      <c r="A478" s="110">
        <v>43405</v>
      </c>
      <c r="D478" s="203">
        <v>1.13639</v>
      </c>
    </row>
    <row r="479" spans="1:4" x14ac:dyDescent="0.25">
      <c r="A479" s="110">
        <v>43435</v>
      </c>
      <c r="D479" s="203">
        <v>1.1380388888888888</v>
      </c>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24</vt:i4>
      </vt:variant>
    </vt:vector>
  </HeadingPairs>
  <TitlesOfParts>
    <vt:vector size="24" baseType="lpstr">
      <vt:lpstr>DM NEER</vt:lpstr>
      <vt:lpstr>DM REER</vt:lpstr>
      <vt:lpstr>Euro NEER</vt:lpstr>
      <vt:lpstr>Euro REER</vt:lpstr>
      <vt:lpstr>Tab.1-USD per DM !</vt:lpstr>
      <vt:lpstr>Tab.1-USD per ECU !</vt:lpstr>
      <vt:lpstr>Tab.1 - EMU - USD per Euro !</vt:lpstr>
      <vt:lpstr>EMU - Euro per USD</vt:lpstr>
      <vt:lpstr>EMS - USD per ECU and per DM</vt:lpstr>
      <vt:lpstr>Raw data for nom.exch.rates EMS</vt:lpstr>
      <vt:lpstr>Real ex.rates EMS-EMU to DM</vt:lpstr>
      <vt:lpstr>Real exch.rate to USD EMS+EMU</vt:lpstr>
      <vt:lpstr>Tab.1 - Real ECU_USD</vt:lpstr>
      <vt:lpstr>Tab.1 - Real EURO_USD</vt:lpstr>
      <vt:lpstr>Tab. 1 - Real DM_USD</vt:lpstr>
      <vt:lpstr>Real ex.r.ECU-DM-€ to $</vt:lpstr>
      <vt:lpstr>PPP</vt:lpstr>
      <vt:lpstr>real GDP</vt:lpstr>
      <vt:lpstr>World GDP</vt:lpstr>
      <vt:lpstr>Tab.1-Inflation</vt:lpstr>
      <vt:lpstr>FOREX Interventions</vt:lpstr>
      <vt:lpstr>Tab.1-Average Inflation</vt:lpstr>
      <vt:lpstr>Current account bal.</vt:lpstr>
      <vt:lpstr>Excessive Volatility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Benedikt</dc:creator>
  <cp:lastModifiedBy>Walter, Benedikt</cp:lastModifiedBy>
  <cp:lastPrinted>2018-11-06T15:59:29Z</cp:lastPrinted>
  <dcterms:created xsi:type="dcterms:W3CDTF">2018-08-31T12:20:46Z</dcterms:created>
  <dcterms:modified xsi:type="dcterms:W3CDTF">2019-05-27T12:47:36Z</dcterms:modified>
</cp:coreProperties>
</file>